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nnaprell/Dropbox (InsideSherpa)/InsideSherpa team folder/Virtual internship partnerships/Banks and IB's/CitiBank/Content/IB/Model answer/"/>
    </mc:Choice>
  </mc:AlternateContent>
  <xr:revisionPtr revIDLastSave="0" documentId="13_ncr:1_{EC062F84-F489-E44E-A1D1-5FD9E5DDE263}" xr6:coauthVersionLast="44" xr6:coauthVersionMax="44" xr10:uidLastSave="{00000000-0000-0000-0000-000000000000}"/>
  <bookViews>
    <workbookView xWindow="9220" yWindow="1520" windowWidth="16880" windowHeight="14120" tabRatio="611" xr2:uid="{00000000-000D-0000-FFFF-FFFF00000000}"/>
  </bookViews>
  <sheets>
    <sheet name="Charts" sheetId="10" r:id="rId1"/>
    <sheet name="DCF" sheetId="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FDS_HYPERLINK_TOGGLE_STATE__" hidden="1">"ON"</definedName>
    <definedName name="__FDS_UNIQUE_RANGE_ID_GENERATOR_COUNTER">1740</definedName>
    <definedName name="__IntlFixup" hidden="1">TRUE</definedName>
    <definedName name="_1__FDSAUDITLINK__" hidden="1">{"fdsup://directions/FAT Viewer?action=UPDATE&amp;creator=factset&amp;DYN_ARGS=TRUE&amp;DOC_NAME=FAT:FQL_AUDITING_CLIENT_TEMPLATE.FAT&amp;display_string=Audit&amp;VAR:KEY=GRWZWVKVCJ&amp;VAR:QUERY=RkZfRVBTX0RJTChBTk4sMjAxMSk=&amp;WINDOW=FIRST_POPUP&amp;HEIGHT=450&amp;WIDTH=450&amp;START_MAXIMIZED=","FALSE&amp;VAR:CALENDAR=FIVEDAY&amp;VAR:SYMBOL=508657&amp;VAR:INDEX=0"}</definedName>
    <definedName name="_10__FDSAUDITLINK__" hidden="1">{"fdsup://IBCentral/FAT Viewer?action=UPDATE&amp;creator=factset&amp;DOC_NAME=fat:reuters_annual_shs_src_window.fat&amp;display_string=Audit&amp;DYN_ARGS=TRUE&amp;VAR:ID1=03073E10&amp;VAR:RCODE=FDSSHSOUTDEPS&amp;VAR:SDATE=19990999&amp;VAR:FREQ=Y&amp;VAR:RELITEM=RP&amp;VAR:CURRENCY=&amp;VAR:CURRSOURCE","=EXSHARE&amp;VAR:NATFREQ=ANNUAL&amp;VAR:RFIELD=FINALIZED&amp;VAR:DB_TYPE=&amp;VAR:UNITS=M&amp;window=popup&amp;width=450&amp;height=300&amp;START_MAXIMIZED=FALSE"}</definedName>
    <definedName name="_100__FDSAUDITLINK__" hidden="1">{"fdsup://IBCentral/FAT Viewer?action=UPDATE&amp;creator=factset&amp;DOC_NAME=fat:reuters_annual_source_window.fat&amp;display_string=Audit&amp;DYN_ARGS=TRUE&amp;VAR:ID1=93142210&amp;VAR:RCODE=FCDP&amp;VAR:SDATE=20030899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1000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01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02__FDSAUDITLINK__" hidden="1">{"fdsup://directions/FAT Viewer?action=UPDATE&amp;creator=factset&amp;DYN_ARGS=TRUE&amp;DOC_NAME=FAT:FQL_AUDITING_CLIENT_TEMPLATE.FAT&amp;display_string=Audit&amp;VAR:KEY=CRIFQREXIJ&amp;VAR:QUERY=RkZfREVCVF9MVChRVFIsMzkzMzksMzkzMzkp&amp;WINDOW=FIRST_POPUP&amp;HEIGHT=450&amp;WIDTH=450&amp;START_MA","XIMIZED=FALSE&amp;VAR:CALENDAR=FIVEDAY&amp;VAR:SYMBOL=576947&amp;VAR:INDEX=0"}</definedName>
    <definedName name="_1003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04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05__FDSAUDITLINK__" hidden="1">{"fdsup://directions/FAT Viewer?action=UPDATE&amp;creator=factset&amp;DYN_ARGS=TRUE&amp;DOC_NAME=FAT:FQL_AUDITING_CLIENT_TEMPLATE.FAT&amp;display_string=Audit&amp;VAR:KEY=YFYJOHWNML&amp;VAR:QUERY=RkZfREVCVF9MVChRVFIsMzkzMzIsMzkzMzIp&amp;WINDOW=FIRST_POPUP&amp;HEIGHT=450&amp;WIDTH=450&amp;START_MA","XIMIZED=FALSE&amp;VAR:CALENDAR=FIVEDAY&amp;VAR:SYMBOL=576947&amp;VAR:INDEX=0"}</definedName>
    <definedName name="_1006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07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08__FDSAUDITLINK__" hidden="1">{"fdsup://directions/FAT Viewer?action=UPDATE&amp;creator=factset&amp;DYN_ARGS=TRUE&amp;DOC_NAME=FAT:FQL_AUDITING_CLIENT_TEMPLATE.FAT&amp;display_string=Audit&amp;VAR:KEY=QPKVUNYLGR&amp;VAR:QUERY=RkZfREVCVF9MVChRVFIsMzkzMjUsMzkzMjUp&amp;WINDOW=FIRST_POPUP&amp;HEIGHT=450&amp;WIDTH=450&amp;START_MA","XIMIZED=FALSE&amp;VAR:CALENDAR=FIVEDAY&amp;VAR:SYMBOL=576947&amp;VAR:INDEX=0"}</definedName>
    <definedName name="_1009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1__FDSAUDITLINK__" hidden="1">{"fdsup://IBCentral/FAT Viewer?action=UPDATE&amp;creator=factset&amp;DOC_NAME=fat:reuters_annual_source_window.fat&amp;display_string=Audit&amp;DYN_ARGS=TRUE&amp;VAR:ID1=93142210&amp;VAR:RCODE=FCDP&amp;VAR:SDATE=20020899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1010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11__FDSAUDITLINK__" hidden="1">{"fdsup://directions/FAT Viewer?action=UPDATE&amp;creator=factset&amp;DYN_ARGS=TRUE&amp;DOC_NAME=FAT:FQL_AUDITING_CLIENT_TEMPLATE.FAT&amp;display_string=Audit&amp;VAR:KEY=GFSDCXWHSD&amp;VAR:QUERY=RkZfREVCVF9MVChRVFIsMzkzMTgsMzkzMTgp&amp;WINDOW=FIRST_POPUP&amp;HEIGHT=450&amp;WIDTH=450&amp;START_MA","XIMIZED=FALSE&amp;VAR:CALENDAR=FIVEDAY&amp;VAR:SYMBOL=576947&amp;VAR:INDEX=0"}</definedName>
    <definedName name="_1012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13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14__FDSAUDITLINK__" hidden="1">{"fdsup://directions/FAT Viewer?action=UPDATE&amp;creator=factset&amp;DYN_ARGS=TRUE&amp;DOC_NAME=FAT:FQL_AUDITING_CLIENT_TEMPLATE.FAT&amp;display_string=Audit&amp;VAR:KEY=OZUDKBINAV&amp;VAR:QUERY=RkZfREVCVF9MVChRVFIsMzkzMTEsMzkzMTEp&amp;WINDOW=FIRST_POPUP&amp;HEIGHT=450&amp;WIDTH=450&amp;START_MA","XIMIZED=FALSE&amp;VAR:CALENDAR=FIVEDAY&amp;VAR:SYMBOL=576947&amp;VAR:INDEX=0"}</definedName>
    <definedName name="_1015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16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17__FDSAUDITLINK__" hidden="1">{"fdsup://directions/FAT Viewer?action=UPDATE&amp;creator=factset&amp;DYN_ARGS=TRUE&amp;DOC_NAME=FAT:FQL_AUDITING_CLIENT_TEMPLATE.FAT&amp;display_string=Audit&amp;VAR:KEY=CFQRQBCRQR&amp;VAR:QUERY=RkZfREVCVF9MVChRVFIsMzkzMDQsMzkzMDQp&amp;WINDOW=FIRST_POPUP&amp;HEIGHT=450&amp;WIDTH=450&amp;START_MA","XIMIZED=FALSE&amp;VAR:CALENDAR=FIVEDAY&amp;VAR:SYMBOL=576947&amp;VAR:INDEX=0"}</definedName>
    <definedName name="_1018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19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2__FDSAUDITLINK__" hidden="1">{"fdsup://IBCentral/FAT Viewer?action=UPDATE&amp;creator=factset&amp;DOC_NAME=fat:reuters_annual_source_window.fat&amp;display_string=Audit&amp;DYN_ARGS=TRUE&amp;VAR:ID1=93142210&amp;VAR:RCODE=FCDP&amp;VAR:SDATE=20010899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1020__FDSAUDITLINK__" hidden="1">{"fdsup://directions/FAT Viewer?action=UPDATE&amp;creator=factset&amp;DYN_ARGS=TRUE&amp;DOC_NAME=FAT:FQL_AUDITING_CLIENT_TEMPLATE.FAT&amp;display_string=Audit&amp;VAR:KEY=EBCHMHAHAZ&amp;VAR:QUERY=RkZfREVCVF9MVChRVFIsMzkyOTcsMzkyOTcp&amp;WINDOW=FIRST_POPUP&amp;HEIGHT=450&amp;WIDTH=450&amp;START_MA","XIMIZED=FALSE&amp;VAR:CALENDAR=FIVEDAY&amp;VAR:SYMBOL=576947&amp;VAR:INDEX=0"}</definedName>
    <definedName name="_1021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22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23__FDSAUDITLINK__" hidden="1">{"fdsup://directions/FAT Viewer?action=UPDATE&amp;creator=factset&amp;DYN_ARGS=TRUE&amp;DOC_NAME=FAT:FQL_AUDITING_CLIENT_TEMPLATE.FAT&amp;display_string=Audit&amp;VAR:KEY=WXIXOTQHKH&amp;VAR:QUERY=RkZfREVCVF9MVChRVFIsMzkyOTAsMzkyOTAp&amp;WINDOW=FIRST_POPUP&amp;HEIGHT=450&amp;WIDTH=450&amp;START_MA","XIMIZED=FALSE&amp;VAR:CALENDAR=FIVEDAY&amp;VAR:SYMBOL=576947&amp;VAR:INDEX=0"}</definedName>
    <definedName name="_1024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25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26__FDSAUDITLINK__" hidden="1">{"fdsup://directions/FAT Viewer?action=UPDATE&amp;creator=factset&amp;DYN_ARGS=TRUE&amp;DOC_NAME=FAT:FQL_AUDITING_CLIENT_TEMPLATE.FAT&amp;display_string=Audit&amp;VAR:KEY=YVEZWPKRAD&amp;VAR:QUERY=RkZfREVCVF9MVChRVFIsMzkyODMsMzkyODMp&amp;WINDOW=FIRST_POPUP&amp;HEIGHT=450&amp;WIDTH=450&amp;START_MA","XIMIZED=FALSE&amp;VAR:CALENDAR=FIVEDAY&amp;VAR:SYMBOL=576947&amp;VAR:INDEX=0"}</definedName>
    <definedName name="_1027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28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29__FDSAUDITLINK__" hidden="1">{"fdsup://directions/FAT Viewer?action=UPDATE&amp;creator=factset&amp;DYN_ARGS=TRUE&amp;DOC_NAME=FAT:FQL_AUDITING_CLIENT_TEMPLATE.FAT&amp;display_string=Audit&amp;VAR:KEY=MRCPMRIBAD&amp;VAR:QUERY=RkZfREVCVF9MVChRVFIsMzkyNzYsMzkyNzYp&amp;WINDOW=FIRST_POPUP&amp;HEIGHT=450&amp;WIDTH=450&amp;START_MA","XIMIZED=FALSE&amp;VAR:CALENDAR=FIVEDAY&amp;VAR:SYMBOL=576947&amp;VAR:INDEX=0"}</definedName>
    <definedName name="_103__FDSAUDITLINK__" hidden="1">{"fdsup://IBCentral/FAT Viewer?action=UPDATE&amp;creator=factset&amp;DOC_NAME=fat:reuters_annual_source_window.fat&amp;display_string=Audit&amp;DYN_ARGS=TRUE&amp;VAR:ID1=93142210&amp;VAR:RCODE=FCDP&amp;VAR:SDATE=20000899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1030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31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32__FDSAUDITLINK__" hidden="1">{"fdsup://directions/FAT Viewer?action=UPDATE&amp;creator=factset&amp;DYN_ARGS=TRUE&amp;DOC_NAME=FAT:FQL_AUDITING_CLIENT_TEMPLATE.FAT&amp;display_string=Audit&amp;VAR:KEY=MLGBGLKBOV&amp;VAR:QUERY=RkZfREVCVF9MVChRVFIsMzkyNjksMzkyNjkp&amp;WINDOW=FIRST_POPUP&amp;HEIGHT=450&amp;WIDTH=450&amp;START_MA","XIMIZED=FALSE&amp;VAR:CALENDAR=FIVEDAY&amp;VAR:SYMBOL=576947&amp;VAR:INDEX=0"}</definedName>
    <definedName name="_1033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34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35__FDSAUDITLINK__" hidden="1">{"fdsup://directions/FAT Viewer?action=UPDATE&amp;creator=factset&amp;DYN_ARGS=TRUE&amp;DOC_NAME=FAT:FQL_AUDITING_CLIENT_TEMPLATE.FAT&amp;display_string=Audit&amp;VAR:KEY=OPMHQDYTGB&amp;VAR:QUERY=RkZfREVCVF9MVChRVFIsMzkyNjIsMzkyNjIp&amp;WINDOW=FIRST_POPUP&amp;HEIGHT=450&amp;WIDTH=450&amp;START_MA","XIMIZED=FALSE&amp;VAR:CALENDAR=FIVEDAY&amp;VAR:SYMBOL=576947&amp;VAR:INDEX=0"}</definedName>
    <definedName name="_1036__FDSAUDITLINK__" hidden="1">{"fdsup://Directions/FactSet Auditing Viewer?action=AUDIT_VALUE&amp;DB=129&amp;ID1=576947&amp;VALUEID=03051&amp;SDATE=200702&amp;PERIODTYPE=QTR_STD&amp;window=popup_no_bar&amp;width=385&amp;height=120&amp;START_MAXIMIZED=FALSE&amp;creator=factset&amp;display_string=Audit"}</definedName>
    <definedName name="_1037__FDSAUDITLINK__" hidden="1">{"fdsup://Directions/FactSet Auditing Viewer?action=AUDIT_VALUE&amp;DB=129&amp;ID1=576947&amp;VALUEID=02001&amp;SDATE=200702&amp;PERIODTYPE=QTR_STD&amp;window=popup_no_bar&amp;width=385&amp;height=120&amp;START_MAXIMIZED=FALSE&amp;creator=factset&amp;display_string=Audit"}</definedName>
    <definedName name="_1038__FDSAUDITLINK__" hidden="1">{"fdsup://directions/FAT Viewer?action=UPDATE&amp;creator=factset&amp;DYN_ARGS=TRUE&amp;DOC_NAME=FAT:FQL_AUDITING_CLIENT_TEMPLATE.FAT&amp;display_string=Audit&amp;VAR:KEY=CPMHEXKPEF&amp;VAR:QUERY=RkZfREVCVF9MVChRVFIsMzkyNTUsMzkyNTUp&amp;WINDOW=FIRST_POPUP&amp;HEIGHT=450&amp;WIDTH=450&amp;START_MA","XIMIZED=FALSE&amp;VAR:CALENDAR=FIVEDAY&amp;VAR:SYMBOL=576947&amp;VAR:INDEX=0"}</definedName>
    <definedName name="_1039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4__FDSAUDITLINK__" hidden="1">{"fdsup://IBCentral/FAT Viewer?action=UPDATE&amp;creator=factset&amp;DOC_NAME=fat:reuters_annual_source_window.fat&amp;display_string=Audit&amp;DYN_ARGS=TRUE&amp;VAR:ID1=93142210&amp;VAR:RCODE=FCDP&amp;VAR:SDATE=19990899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1040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41__FDSAUDITLINK__" hidden="1">{"fdsup://directions/FAT Viewer?action=UPDATE&amp;creator=factset&amp;DYN_ARGS=TRUE&amp;DOC_NAME=FAT:FQL_AUDITING_CLIENT_TEMPLATE.FAT&amp;display_string=Audit&amp;VAR:KEY=QXMPERUTAH&amp;VAR:QUERY=RkZfREVCVF9MVChRVFIsMzkyNDgsMzkyNDgp&amp;WINDOW=FIRST_POPUP&amp;HEIGHT=450&amp;WIDTH=450&amp;START_MA","XIMIZED=FALSE&amp;VAR:CALENDAR=FIVEDAY&amp;VAR:SYMBOL=576947&amp;VAR:INDEX=0"}</definedName>
    <definedName name="_1042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43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44__FDSAUDITLINK__" hidden="1">{"fdsup://directions/FAT Viewer?action=UPDATE&amp;creator=factset&amp;DYN_ARGS=TRUE&amp;DOC_NAME=FAT:FQL_AUDITING_CLIENT_TEMPLATE.FAT&amp;display_string=Audit&amp;VAR:KEY=UHERKFOPEX&amp;VAR:QUERY=RkZfREVCVF9MVChRVFIsMzkyNDEsMzkyNDEp&amp;WINDOW=FIRST_POPUP&amp;HEIGHT=450&amp;WIDTH=450&amp;START_MA","XIMIZED=FALSE&amp;VAR:CALENDAR=FIVEDAY&amp;VAR:SYMBOL=576947&amp;VAR:INDEX=0"}</definedName>
    <definedName name="_1045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46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47__FDSAUDITLINK__" hidden="1">{"fdsup://directions/FAT Viewer?action=UPDATE&amp;creator=factset&amp;DYN_ARGS=TRUE&amp;DOC_NAME=FAT:FQL_AUDITING_CLIENT_TEMPLATE.FAT&amp;display_string=Audit&amp;VAR:KEY=MVUVYBQNOV&amp;VAR:QUERY=RkZfREVCVF9MVChRVFIsMzkyMzQsMzkyMzQp&amp;WINDOW=FIRST_POPUP&amp;HEIGHT=450&amp;WIDTH=450&amp;START_MA","XIMIZED=FALSE&amp;VAR:CALENDAR=FIVEDAY&amp;VAR:SYMBOL=576947&amp;VAR:INDEX=0"}</definedName>
    <definedName name="_1048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49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5__FDSAUDITLINK__" hidden="1">{"fdsup://IBCentral/FAT Viewer?action=UPDATE&amp;creator=factset&amp;DOC_NAME=fat:reuters_annual_shs_src_window.fat&amp;display_string=Audit&amp;DYN_ARGS=TRUE&amp;VAR:ID1=12665010&amp;VAR:RCODE=FDSSHSOUTDEPS&amp;VAR:SDATE=20081299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050__FDSAUDITLINK__" hidden="1">{"fdsup://directions/FAT Viewer?action=UPDATE&amp;creator=factset&amp;DYN_ARGS=TRUE&amp;DOC_NAME=FAT:FQL_AUDITING_CLIENT_TEMPLATE.FAT&amp;display_string=Audit&amp;VAR:KEY=SPCTQNELGN&amp;VAR:QUERY=RkZfREVCVF9MVChRVFIsMzkyMjcsMzkyMjcp&amp;WINDOW=FIRST_POPUP&amp;HEIGHT=450&amp;WIDTH=450&amp;START_MA","XIMIZED=FALSE&amp;VAR:CALENDAR=FIVEDAY&amp;VAR:SYMBOL=576947&amp;VAR:INDEX=0"}</definedName>
    <definedName name="_1051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52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53__FDSAUDITLINK__" hidden="1">{"fdsup://directions/FAT Viewer?action=UPDATE&amp;creator=factset&amp;DYN_ARGS=TRUE&amp;DOC_NAME=FAT:FQL_AUDITING_CLIENT_TEMPLATE.FAT&amp;display_string=Audit&amp;VAR:KEY=CDKVGXYHIF&amp;VAR:QUERY=RkZfREVCVF9MVChRVFIsMzkyMjAsMzkyMjAp&amp;WINDOW=FIRST_POPUP&amp;HEIGHT=450&amp;WIDTH=450&amp;START_MA","XIMIZED=FALSE&amp;VAR:CALENDAR=FIVEDAY&amp;VAR:SYMBOL=576947&amp;VAR:INDEX=0"}</definedName>
    <definedName name="_1054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55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56__FDSAUDITLINK__" hidden="1">{"fdsup://directions/FAT Viewer?action=UPDATE&amp;creator=factset&amp;DYN_ARGS=TRUE&amp;DOC_NAME=FAT:FQL_AUDITING_CLIENT_TEMPLATE.FAT&amp;display_string=Audit&amp;VAR:KEY=YNUFGTETUF&amp;VAR:QUERY=RkZfREVCVF9MVChRVFIsMzkyMTMsMzkyMTMp&amp;WINDOW=FIRST_POPUP&amp;HEIGHT=450&amp;WIDTH=450&amp;START_MA","XIMIZED=FALSE&amp;VAR:CALENDAR=FIVEDAY&amp;VAR:SYMBOL=576947&amp;VAR:INDEX=0"}</definedName>
    <definedName name="_1057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58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59__FDSAUDITLINK__" hidden="1">{"fdsup://directions/FAT Viewer?action=UPDATE&amp;creator=factset&amp;DYN_ARGS=TRUE&amp;DOC_NAME=FAT:FQL_AUDITING_CLIENT_TEMPLATE.FAT&amp;display_string=Audit&amp;VAR:KEY=EJYJOXALGN&amp;VAR:QUERY=RkZfREVCVF9MVChRVFIsMzkyMDYsMzkyMDYp&amp;WINDOW=FIRST_POPUP&amp;HEIGHT=450&amp;WIDTH=450&amp;START_MA","XIMIZED=FALSE&amp;VAR:CALENDAR=FIVEDAY&amp;VAR:SYMBOL=576947&amp;VAR:INDEX=0"}</definedName>
    <definedName name="_106__FDSAUDITLINK__" hidden="1">{"fdsup://IBCentral/FAT Viewer?action=UPDATE&amp;creator=factset&amp;DOC_NAME=fat:reuters_annual_shs_src_window.fat&amp;display_string=Audit&amp;DYN_ARGS=TRUE&amp;VAR:ID1=12665010&amp;VAR:RCODE=FDSSHSOUTDEPS&amp;VAR:SDATE=20071299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060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61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62__FDSAUDITLINK__" hidden="1">{"fdsup://directions/FAT Viewer?action=UPDATE&amp;creator=factset&amp;DYN_ARGS=TRUE&amp;DOC_NAME=FAT:FQL_AUDITING_CLIENT_TEMPLATE.FAT&amp;display_string=Audit&amp;VAR:KEY=IHABQFMNMX&amp;VAR:QUERY=RkZfREVCVF9MVChRVFIsMzkxOTksMzkxOTkp&amp;WINDOW=FIRST_POPUP&amp;HEIGHT=450&amp;WIDTH=450&amp;START_MA","XIMIZED=FALSE&amp;VAR:CALENDAR=FIVEDAY&amp;VAR:SYMBOL=576947&amp;VAR:INDEX=0"}</definedName>
    <definedName name="_1063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64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65__FDSAUDITLINK__" hidden="1">{"fdsup://directions/FAT Viewer?action=UPDATE&amp;creator=factset&amp;DYN_ARGS=TRUE&amp;DOC_NAME=FAT:FQL_AUDITING_CLIENT_TEMPLATE.FAT&amp;display_string=Audit&amp;VAR:KEY=CZKFSPWPCT&amp;VAR:QUERY=RkZfREVCVF9MVChRVFIsMzkxOTIsMzkxOTIp&amp;WINDOW=FIRST_POPUP&amp;HEIGHT=450&amp;WIDTH=450&amp;START_MA","XIMIZED=FALSE&amp;VAR:CALENDAR=FIVEDAY&amp;VAR:SYMBOL=576947&amp;VAR:INDEX=0"}</definedName>
    <definedName name="_1066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67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68__FDSAUDITLINK__" hidden="1">{"fdsup://directions/FAT Viewer?action=UPDATE&amp;creator=factset&amp;DYN_ARGS=TRUE&amp;DOC_NAME=FAT:FQL_AUDITING_CLIENT_TEMPLATE.FAT&amp;display_string=Audit&amp;VAR:KEY=MPOTKBAFUR&amp;VAR:QUERY=RkZfREVCVF9MVChRVFIsMzkxODUsMzkxODUp&amp;WINDOW=FIRST_POPUP&amp;HEIGHT=450&amp;WIDTH=450&amp;START_MA","XIMIZED=FALSE&amp;VAR:CALENDAR=FIVEDAY&amp;VAR:SYMBOL=576947&amp;VAR:INDEX=0"}</definedName>
    <definedName name="_1069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7__FDSAUDITLINK__" hidden="1">{"fdsup://IBCentral/FAT Viewer?action=UPDATE&amp;creator=factset&amp;DOC_NAME=fat:reuters_annual_shs_src_window.fat&amp;display_string=Audit&amp;DYN_ARGS=TRUE&amp;VAR:ID1=12665010&amp;VAR:RCODE=FDSSHSOUTDEPS&amp;VAR:SDATE=20061299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070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71__FDSAUDITLINK__" hidden="1">{"fdsup://directions/FAT Viewer?action=UPDATE&amp;creator=factset&amp;DYN_ARGS=TRUE&amp;DOC_NAME=FAT:FQL_AUDITING_CLIENT_TEMPLATE.FAT&amp;display_string=Audit&amp;VAR:KEY=EXQBKRSFYF&amp;VAR:QUERY=RkZfREVCVF9MVChRVFIsMzkxNzgsMzkxNzgp&amp;WINDOW=FIRST_POPUP&amp;HEIGHT=450&amp;WIDTH=450&amp;START_MA","XIMIZED=FALSE&amp;VAR:CALENDAR=FIVEDAY&amp;VAR:SYMBOL=576947&amp;VAR:INDEX=0"}</definedName>
    <definedName name="_1072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73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74__FDSAUDITLINK__" hidden="1">{"fdsup://directions/FAT Viewer?action=UPDATE&amp;creator=factset&amp;DYN_ARGS=TRUE&amp;DOC_NAME=FAT:FQL_AUDITING_CLIENT_TEMPLATE.FAT&amp;display_string=Audit&amp;VAR:KEY=WNSBKNMPID&amp;VAR:QUERY=RkZfREVCVF9MVChRVFIsMzkxNzEsMzkxNzEp&amp;WINDOW=FIRST_POPUP&amp;HEIGHT=450&amp;WIDTH=450&amp;START_MA","XIMIZED=FALSE&amp;VAR:CALENDAR=FIVEDAY&amp;VAR:SYMBOL=576947&amp;VAR:INDEX=0"}</definedName>
    <definedName name="_1075__FDSAUDITLINK__" hidden="1">{"fdsup://Directions/FactSet Auditing Viewer?action=AUDIT_VALUE&amp;DB=129&amp;ID1=576947&amp;VALUEID=03051&amp;SDATE=200701&amp;PERIODTYPE=QTR_STD&amp;window=popup_no_bar&amp;width=385&amp;height=120&amp;START_MAXIMIZED=FALSE&amp;creator=factset&amp;display_string=Audit"}</definedName>
    <definedName name="_1076__FDSAUDITLINK__" hidden="1">{"fdsup://Directions/FactSet Auditing Viewer?action=AUDIT_VALUE&amp;DB=129&amp;ID1=576947&amp;VALUEID=02001&amp;SDATE=200701&amp;PERIODTYPE=QTR_STD&amp;window=popup_no_bar&amp;width=385&amp;height=120&amp;START_MAXIMIZED=FALSE&amp;creator=factset&amp;display_string=Audit"}</definedName>
    <definedName name="_1077__FDSAUDITLINK__" hidden="1">{"fdsup://directions/FAT Viewer?action=UPDATE&amp;creator=factset&amp;DYN_ARGS=TRUE&amp;DOC_NAME=FAT:FQL_AUDITING_CLIENT_TEMPLATE.FAT&amp;display_string=Audit&amp;VAR:KEY=CZALUTINSL&amp;VAR:QUERY=RkZfREVCVF9MVChRVFIsMzkxNjQsMzkxNjQp&amp;WINDOW=FIRST_POPUP&amp;HEIGHT=450&amp;WIDTH=450&amp;START_MA","XIMIZED=FALSE&amp;VAR:CALENDAR=FIVEDAY&amp;VAR:SYMBOL=576947&amp;VAR:INDEX=0"}</definedName>
    <definedName name="_1078__FDSAUDITLINK__" hidden="1">{"fdsup://directions/FAT Viewer?action=UPDATE&amp;creator=factset&amp;DYN_ARGS=TRUE&amp;DOC_NAME=FAT:FQL_AUDITING_CLIENT_TEMPLATE.FAT&amp;display_string=Audit&amp;VAR:KEY=KHKBGDEFMH&amp;VAR:QUERY=RkZfREVCVF9MVChRVFIsMzkxNTcsMzkxNTcp&amp;WINDOW=FIRST_POPUP&amp;HEIGHT=450&amp;WIDTH=450&amp;START_MA","XIMIZED=FALSE&amp;VAR:CALENDAR=FIVEDAY&amp;VAR:SYMBOL=576947&amp;VAR:INDEX=0"}</definedName>
    <definedName name="_1079__FDSAUDITLINK__" hidden="1">{"fdsup://directions/FAT Viewer?action=UPDATE&amp;creator=factset&amp;DYN_ARGS=TRUE&amp;DOC_NAME=FAT:FQL_AUDITING_CLIENT_TEMPLATE.FAT&amp;display_string=Audit&amp;VAR:KEY=IRARUFMZMX&amp;VAR:QUERY=RkZfREVCVF9MVChRVFIsMzkxNTAsMzkxNTAp&amp;WINDOW=FIRST_POPUP&amp;HEIGHT=450&amp;WIDTH=450&amp;START_MA","XIMIZED=FALSE&amp;VAR:CALENDAR=FIVEDAY&amp;VAR:SYMBOL=576947&amp;VAR:INDEX=0"}</definedName>
    <definedName name="_108__FDSAUDITLINK__" hidden="1">{"fdsup://IBCentral/FAT Viewer?action=UPDATE&amp;creator=factset&amp;DOC_NAME=fat:reuters_annual_shs_src_window.fat&amp;display_string=Audit&amp;DYN_ARGS=TRUE&amp;VAR:ID1=12665010&amp;VAR:RCODE=FDSSHSOUTDEPS&amp;VAR:SDATE=20051299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080__FDSAUDITLINK__" hidden="1">{"fdsup://directions/FAT Viewer?action=UPDATE&amp;creator=factset&amp;DYN_ARGS=TRUE&amp;DOC_NAME=FAT:FQL_AUDITING_CLIENT_TEMPLATE.FAT&amp;display_string=Audit&amp;VAR:KEY=ARADSZAJMH&amp;VAR:QUERY=RkZfREVCVF9MVChRVFIsMzkxNDMsMzkxNDMp&amp;WINDOW=FIRST_POPUP&amp;HEIGHT=450&amp;WIDTH=450&amp;START_MA","XIMIZED=FALSE&amp;VAR:CALENDAR=FIVEDAY&amp;VAR:SYMBOL=576947&amp;VAR:INDEX=0"}</definedName>
    <definedName name="_1081__FDSAUDITLINK__" hidden="1">{"fdsup://directions/FAT Viewer?action=UPDATE&amp;creator=factset&amp;DYN_ARGS=TRUE&amp;DOC_NAME=FAT:FQL_AUDITING_CLIENT_TEMPLATE.FAT&amp;display_string=Audit&amp;VAR:KEY=CLEPUZKBKV&amp;VAR:QUERY=RkZfREVCVF9MVChRVFIsMzkxMzYsMzkxMzYp&amp;WINDOW=FIRST_POPUP&amp;HEIGHT=450&amp;WIDTH=450&amp;START_MA","XIMIZED=FALSE&amp;VAR:CALENDAR=FIVEDAY&amp;VAR:SYMBOL=576947&amp;VAR:INDEX=0"}</definedName>
    <definedName name="_1082__FDSAUDITLINK__" hidden="1">{"fdsup://directions/FAT Viewer?action=UPDATE&amp;creator=factset&amp;DYN_ARGS=TRUE&amp;DOC_NAME=FAT:FQL_AUDITING_CLIENT_TEMPLATE.FAT&amp;display_string=Audit&amp;VAR:KEY=QNMFUFIHUD&amp;VAR:QUERY=RkZfREVCVF9MVChRVFIsMzkxMjksMzkxMjkp&amp;WINDOW=FIRST_POPUP&amp;HEIGHT=450&amp;WIDTH=450&amp;START_MA","XIMIZED=FALSE&amp;VAR:CALENDAR=FIVEDAY&amp;VAR:SYMBOL=576947&amp;VAR:INDEX=0"}</definedName>
    <definedName name="_1083__FDSAUDITLINK__" hidden="1">{"fdsup://directions/FAT Viewer?action=UPDATE&amp;creator=factset&amp;DYN_ARGS=TRUE&amp;DOC_NAME=FAT:FQL_AUDITING_CLIENT_TEMPLATE.FAT&amp;display_string=Audit&amp;VAR:KEY=GVQLGNSZQL&amp;VAR:QUERY=RkZfREVCVF9MVChRVFIsMzkxMjIsMzkxMjIp&amp;WINDOW=FIRST_POPUP&amp;HEIGHT=450&amp;WIDTH=450&amp;START_MA","XIMIZED=FALSE&amp;VAR:CALENDAR=FIVEDAY&amp;VAR:SYMBOL=576947&amp;VAR:INDEX=0"}</definedName>
    <definedName name="_1084__FDSAUDITLINK__" hidden="1">{"fdsup://directions/FAT Viewer?action=UPDATE&amp;creator=factset&amp;DYN_ARGS=TRUE&amp;DOC_NAME=FAT:FQL_AUDITING_CLIENT_TEMPLATE.FAT&amp;display_string=Audit&amp;VAR:KEY=ELWJOFYDUD&amp;VAR:QUERY=RkZfREVCVF9MVChRVFIsMzkxMTUsMzkxMTUp&amp;WINDOW=FIRST_POPUP&amp;HEIGHT=450&amp;WIDTH=450&amp;START_MA","XIMIZED=FALSE&amp;VAR:CALENDAR=FIVEDAY&amp;VAR:SYMBOL=576947&amp;VAR:INDEX=0"}</definedName>
    <definedName name="_1085__FDSAUDITLINK__" hidden="1">{"fdsup://directions/FAT Viewer?action=UPDATE&amp;creator=factset&amp;DYN_ARGS=TRUE&amp;DOC_NAME=FAT:FQL_AUDITING_CLIENT_TEMPLATE.FAT&amp;display_string=Audit&amp;VAR:KEY=QJITYBUZUH&amp;VAR:QUERY=RkZfREVCVF9MVChRVFIsMzkxMDgsMzkxMDgp&amp;WINDOW=FIRST_POPUP&amp;HEIGHT=450&amp;WIDTH=450&amp;START_MA","XIMIZED=FALSE&amp;VAR:CALENDAR=FIVEDAY&amp;VAR:SYMBOL=576947&amp;VAR:INDEX=0"}</definedName>
    <definedName name="_1086__FDSAUDITLINK__" hidden="1">{"fdsup://directions/FAT Viewer?action=UPDATE&amp;creator=factset&amp;DYN_ARGS=TRUE&amp;DOC_NAME=FAT:FQL_AUDITING_CLIENT_TEMPLATE.FAT&amp;display_string=Audit&amp;VAR:KEY=YZWPSDSVSR&amp;VAR:QUERY=RkZfREVCVF9MVChRVFIsMzkxMDEsMzkxMDEp&amp;WINDOW=FIRST_POPUP&amp;HEIGHT=450&amp;WIDTH=450&amp;START_MA","XIMIZED=FALSE&amp;VAR:CALENDAR=FIVEDAY&amp;VAR:SYMBOL=576947&amp;VAR:INDEX=0"}</definedName>
    <definedName name="_1087__FDSAUDITLINK__" hidden="1">{"fdsup://directions/FAT Viewer?action=UPDATE&amp;creator=factset&amp;DYN_ARGS=TRUE&amp;DOC_NAME=FAT:FQL_AUDITING_CLIENT_TEMPLATE.FAT&amp;display_string=Audit&amp;VAR:KEY=ADUTAVQHSB&amp;VAR:QUERY=RkZfREVCVF9MVChRVFIsMzkwOTQsMzkwOTQp&amp;WINDOW=FIRST_POPUP&amp;HEIGHT=450&amp;WIDTH=450&amp;START_MA","XIMIZED=FALSE&amp;VAR:CALENDAR=FIVEDAY&amp;VAR:SYMBOL=576947&amp;VAR:INDEX=0"}</definedName>
    <definedName name="_1088__FDSAUDITLINK__" hidden="1">{"fdsup://directions/FAT Viewer?action=UPDATE&amp;creator=factset&amp;DYN_ARGS=TRUE&amp;DOC_NAME=FAT:FQL_AUDITING_CLIENT_TEMPLATE.FAT&amp;display_string=Audit&amp;VAR:KEY=MTWNIZSTGJ&amp;VAR:QUERY=RkZfREVCVF9MVChRVFIsMzkwODcsMzkwODcp&amp;WINDOW=FIRST_POPUP&amp;HEIGHT=450&amp;WIDTH=450&amp;START_MA","XIMIZED=FALSE&amp;VAR:CALENDAR=FIVEDAY&amp;VAR:SYMBOL=576947&amp;VAR:INDEX=0"}</definedName>
    <definedName name="_1089__FDSAUDITLINK__" hidden="1">{"fdsup://directions/FAT Viewer?action=UPDATE&amp;creator=factset&amp;DYN_ARGS=TRUE&amp;DOC_NAME=FAT:FQL_AUDITING_CLIENT_TEMPLATE.FAT&amp;display_string=Audit&amp;VAR:KEY=IPETOLGPON&amp;VAR:QUERY=RkZfREVCVF9MVChRVFIsMzkwODAsMzkwODAp&amp;WINDOW=FIRST_POPUP&amp;HEIGHT=450&amp;WIDTH=450&amp;START_MA","XIMIZED=FALSE&amp;VAR:CALENDAR=FIVEDAY&amp;VAR:SYMBOL=576947&amp;VAR:INDEX=0"}</definedName>
    <definedName name="_109__FDSAUDITLINK__" hidden="1">{"fdsup://IBCentral/FAT Viewer?action=UPDATE&amp;creator=factset&amp;DOC_NAME=fat:reuters_annual_shs_src_window.fat&amp;display_string=Audit&amp;DYN_ARGS=TRUE&amp;VAR:ID1=12665010&amp;VAR:RCODE=FDSSHSOUTDEPS&amp;VAR:SDATE=20041299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090__FDSAUDITLINK__" hidden="1">{"fdsup://directions/FAT Viewer?action=UPDATE&amp;creator=factset&amp;DYN_ARGS=TRUE&amp;DOC_NAME=FAT:FQL_AUDITING_CLIENT_TEMPLATE.FAT&amp;display_string=Audit&amp;VAR:KEY=ETWPOJENML&amp;VAR:QUERY=RkZfREVCVF9MVChRVFIsMzkwNzMsMzkwNzMp&amp;WINDOW=FIRST_POPUP&amp;HEIGHT=450&amp;WIDTH=450&amp;START_MA","XIMIZED=FALSE&amp;VAR:CALENDAR=FIVEDAY&amp;VAR:SYMBOL=576947&amp;VAR:INDEX=0"}</definedName>
    <definedName name="_1091__FDSAUDITLINK__" hidden="1">{"fdsup://directions/FAT Viewer?action=UPDATE&amp;creator=factset&amp;DYN_ARGS=TRUE&amp;DOC_NAME=FAT:FQL_AUDITING_CLIENT_TEMPLATE.FAT&amp;display_string=Audit&amp;VAR:KEY=YPUDQJEVAH&amp;VAR:QUERY=RkZfREVCVF9MVChRVFIsMzkwNjYsMzkwNjYp&amp;WINDOW=FIRST_POPUP&amp;HEIGHT=450&amp;WIDTH=450&amp;START_MA","XIMIZED=FALSE&amp;VAR:CALENDAR=FIVEDAY&amp;VAR:SYMBOL=576947&amp;VAR:INDEX=0"}</definedName>
    <definedName name="_1092__FDSAUDITLINK__" hidden="1">{"fdsup://directions/FAT Viewer?action=UPDATE&amp;creator=factset&amp;DYN_ARGS=TRUE&amp;DOC_NAME=FAT:FQL_AUDITING_CLIENT_TEMPLATE.FAT&amp;display_string=Audit&amp;VAR:KEY=ULSZOBWNOJ&amp;VAR:QUERY=RkZfREVCVF9MVChRVFIsMzkwNTksMzkwNTkp&amp;WINDOW=FIRST_POPUP&amp;HEIGHT=450&amp;WIDTH=450&amp;START_MA","XIMIZED=FALSE&amp;VAR:CALENDAR=FIVEDAY&amp;VAR:SYMBOL=576947&amp;VAR:INDEX=0"}</definedName>
    <definedName name="_1093__FDSAUDITLINK__" hidden="1">{"fdsup://directions/FAT Viewer?action=UPDATE&amp;creator=factset&amp;DYN_ARGS=TRUE&amp;DOC_NAME=FAT:FQL_AUDITING_CLIENT_TEMPLATE.FAT&amp;display_string=Audit&amp;VAR:KEY=GTKDSBANUH&amp;VAR:QUERY=RkZfREVCVF9MVChRVFIsMzkwNTIsMzkwNTIp&amp;WINDOW=FIRST_POPUP&amp;HEIGHT=450&amp;WIDTH=450&amp;START_MA","XIMIZED=FALSE&amp;VAR:CALENDAR=FIVEDAY&amp;VAR:SYMBOL=576947&amp;VAR:INDEX=0"}</definedName>
    <definedName name="_1094__FDSAUDITLINK__" hidden="1">{"fdsup://directions/FAT Viewer?action=UPDATE&amp;creator=factset&amp;DYN_ARGS=TRUE&amp;DOC_NAME=FAT:FQL_AUDITING_CLIENT_TEMPLATE.FAT&amp;display_string=Audit&amp;VAR:KEY=KNYLWLELYV&amp;VAR:QUERY=RkZfREVCVF9MVChRVFIsMzkwNDUsMzkwNDUp&amp;WINDOW=FIRST_POPUP&amp;HEIGHT=450&amp;WIDTH=450&amp;START_MA","XIMIZED=FALSE&amp;VAR:CALENDAR=FIVEDAY&amp;VAR:SYMBOL=576947&amp;VAR:INDEX=0"}</definedName>
    <definedName name="_1095__FDSAUDITLINK__" hidden="1">{"fdsup://directions/FAT Viewer?action=UPDATE&amp;creator=factset&amp;DYN_ARGS=TRUE&amp;DOC_NAME=FAT:FQL_AUDITING_CLIENT_TEMPLATE.FAT&amp;display_string=Audit&amp;VAR:KEY=QHKNEJMDSF&amp;VAR:QUERY=RkZfREVCVF9MVChRVFIsMzkwMzgsMzkwMzgp&amp;WINDOW=FIRST_POPUP&amp;HEIGHT=450&amp;WIDTH=450&amp;START_MA","XIMIZED=FALSE&amp;VAR:CALENDAR=FIVEDAY&amp;VAR:SYMBOL=576947&amp;VAR:INDEX=0"}</definedName>
    <definedName name="_1096__FDSAUDITLINK__" hidden="1">{"fdsup://directions/FAT Viewer?action=UPDATE&amp;creator=factset&amp;DYN_ARGS=TRUE&amp;DOC_NAME=FAT:FQL_AUDITING_CLIENT_TEMPLATE.FAT&amp;display_string=Audit&amp;VAR:KEY=EBSTOZIXYV&amp;VAR:QUERY=RkZfREVCVF9MVChRVFIsMzkwMzEsMzkwMzEp&amp;WINDOW=FIRST_POPUP&amp;HEIGHT=450&amp;WIDTH=450&amp;START_MA","XIMIZED=FALSE&amp;VAR:CALENDAR=FIVEDAY&amp;VAR:SYMBOL=576947&amp;VAR:INDEX=0"}</definedName>
    <definedName name="_1097__FDSAUDITLINK__" hidden="1">{"fdsup://directions/FAT Viewer?action=UPDATE&amp;creator=factset&amp;DYN_ARGS=TRUE&amp;DOC_NAME=FAT:FQL_AUDITING_CLIENT_TEMPLATE.FAT&amp;display_string=Audit&amp;VAR:KEY=BGVCVKVGBU&amp;VAR:QUERY=RkZfREVCVF9MVChTRU1JLDM5MDI0LDM5MDI0KQ==&amp;WINDOW=FIRST_POPUP&amp;HEIGHT=450&amp;WIDTH=450&amp;STAR","T_MAXIMIZED=FALSE&amp;VAR:CALENDAR=FIVEDAY&amp;VAR:SYMBOL=456486&amp;VAR:INDEX=0"}</definedName>
    <definedName name="_1098__FDSAUDITLINK__" hidden="1">{"fdsup://directions/FAT Viewer?action=UPDATE&amp;creator=factset&amp;DYN_ARGS=TRUE&amp;DOC_NAME=FAT:FQL_AUDITING_CLIENT_TEMPLATE.FAT&amp;display_string=Audit&amp;VAR:KEY=DKHSFEJGFS&amp;VAR:QUERY=RkZfREVCVF9MVChTRU1JLDQwMTE2LDQwMTE2KQ==&amp;WINDOW=FIRST_POPUP&amp;HEIGHT=450&amp;WIDTH=450&amp;STAR","T_MAXIMIZED=FALSE&amp;VAR:CALENDAR=FIVEDAY&amp;VAR:SYMBOL=456486&amp;VAR:INDEX=0"}</definedName>
    <definedName name="_1099__FDSAUDITLINK__" hidden="1">{"fdsup://directions/FAT Viewer?action=UPDATE&amp;creator=factset&amp;DYN_ARGS=TRUE&amp;DOC_NAME=FAT:FQL_AUDITING_CLIENT_TEMPLATE.FAT&amp;display_string=Audit&amp;VAR:KEY=LKJKLOTANU&amp;VAR:QUERY=RkZfREVCVF9MVChTRU1JLDQwMTA5LDQwMTA5KQ==&amp;WINDOW=FIRST_POPUP&amp;HEIGHT=450&amp;WIDTH=450&amp;STAR","T_MAXIMIZED=FALSE&amp;VAR:CALENDAR=FIVEDAY&amp;VAR:SYMBOL=456486&amp;VAR:INDEX=0"}</definedName>
    <definedName name="_11__FDSAUDITLINK__" hidden="1">{"fdsup://IBCentral/FAT Viewer?action=UPDATE&amp;creator=factset&amp;DOC_NAME=fat:reuters_annual_source_window.fat&amp;display_string=Audit&amp;DYN_ARGS=TRUE&amp;VAR:ID1=03073E10&amp;VAR:RCODE=FCDP&amp;VAR:SDATE=20080999&amp;VAR:FREQ=Y&amp;VAR:RELITEM=RP&amp;VAR:CURRENCY=&amp;VAR:CURRSOURCE=EXSHARE&amp;V","AR:NATFREQ=ANNUAL&amp;VAR:RFIELD=FINALIZED&amp;VAR:DB_TYPE=&amp;VAR:UNITS=M&amp;window=popup&amp;width=450&amp;height=300&amp;START_MAXIMIZED=FALSE"}</definedName>
    <definedName name="_110__FDSAUDITLINK__" hidden="1">{"fdsup://IBCentral/FAT Viewer?action=UPDATE&amp;creator=factset&amp;DOC_NAME=fat:reuters_annual_shs_src_window.fat&amp;display_string=Audit&amp;DYN_ARGS=TRUE&amp;VAR:ID1=12665010&amp;VAR:RCODE=FDSSHSOUTDEPS&amp;VAR:SDATE=20031299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100__FDSAUDITLINK__" hidden="1">{"fdsup://directions/FAT Viewer?action=UPDATE&amp;creator=factset&amp;DYN_ARGS=TRUE&amp;DOC_NAME=FAT:FQL_AUDITING_CLIENT_TEMPLATE.FAT&amp;display_string=Audit&amp;VAR:KEY=TSNWBUTILO&amp;VAR:QUERY=RkZfREVCVF9MVChTRU1JLDQwMTAyLDQwMTAyKQ==&amp;WINDOW=FIRST_POPUP&amp;HEIGHT=450&amp;WIDTH=450&amp;STAR","T_MAXIMIZED=FALSE&amp;VAR:CALENDAR=FIVEDAY&amp;VAR:SYMBOL=456486&amp;VAR:INDEX=0"}</definedName>
    <definedName name="_1101__FDSAUDITLINK__" hidden="1">{"fdsup://directions/FAT Viewer?action=UPDATE&amp;creator=factset&amp;DYN_ARGS=TRUE&amp;DOC_NAME=FAT:FQL_AUDITING_CLIENT_TEMPLATE.FAT&amp;display_string=Audit&amp;VAR:KEY=VEPYLQBGXI&amp;VAR:QUERY=RkZfREVCVF9MVChTRU1JLDQwMDk1LDQwMDk1KQ==&amp;WINDOW=FIRST_POPUP&amp;HEIGHT=450&amp;WIDTH=450&amp;STAR","T_MAXIMIZED=FALSE&amp;VAR:CALENDAR=FIVEDAY&amp;VAR:SYMBOL=456486&amp;VAR:INDEX=0"}</definedName>
    <definedName name="_1102__FDSAUDITLINK__" hidden="1">{"fdsup://directions/FAT Viewer?action=UPDATE&amp;creator=factset&amp;DYN_ARGS=TRUE&amp;DOC_NAME=FAT:FQL_AUDITING_CLIENT_TEMPLATE.FAT&amp;display_string=Audit&amp;VAR:KEY=PCFOPCBEXE&amp;VAR:QUERY=RkZfREVCVF9MVChTRU1JLDQwMDg4LDQwMDg4KQ==&amp;WINDOW=FIRST_POPUP&amp;HEIGHT=450&amp;WIDTH=450&amp;STAR","T_MAXIMIZED=FALSE&amp;VAR:CALENDAR=FIVEDAY&amp;VAR:SYMBOL=456486&amp;VAR:INDEX=0"}</definedName>
    <definedName name="_1103__FDSAUDITLINK__" hidden="1">{"fdsup://directions/FAT Viewer?action=UPDATE&amp;creator=factset&amp;DYN_ARGS=TRUE&amp;DOC_NAME=FAT:FQL_AUDITING_CLIENT_TEMPLATE.FAT&amp;display_string=Audit&amp;VAR:KEY=ZEFKDEJGZE&amp;VAR:QUERY=RkZfREVCVF9MVChTRU1JLDQwMDgxLDQwMDgxKQ==&amp;WINDOW=FIRST_POPUP&amp;HEIGHT=450&amp;WIDTH=450&amp;STAR","T_MAXIMIZED=FALSE&amp;VAR:CALENDAR=FIVEDAY&amp;VAR:SYMBOL=456486&amp;VAR:INDEX=0"}</definedName>
    <definedName name="_1104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05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06__FDSAUDITLINK__" hidden="1">{"fdsup://directions/FAT Viewer?action=UPDATE&amp;creator=factset&amp;DYN_ARGS=TRUE&amp;DOC_NAME=FAT:FQL_AUDITING_CLIENT_TEMPLATE.FAT&amp;display_string=Audit&amp;VAR:KEY=JOXGXATUNG&amp;VAR:QUERY=RkZfREVCVF9MVChTRU1JLDQwMDc0LDQwMDc0KQ==&amp;WINDOW=FIRST_POPUP&amp;HEIGHT=450&amp;WIDTH=450&amp;STAR","T_MAXIMIZED=FALSE&amp;VAR:CALENDAR=FIVEDAY&amp;VAR:SYMBOL=456486&amp;VAR:INDEX=0"}</definedName>
    <definedName name="_1107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08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09__FDSAUDITLINK__" hidden="1">{"fdsup://directions/FAT Viewer?action=UPDATE&amp;creator=factset&amp;DYN_ARGS=TRUE&amp;DOC_NAME=FAT:FQL_AUDITING_CLIENT_TEMPLATE.FAT&amp;display_string=Audit&amp;VAR:KEY=XGRWBWREZE&amp;VAR:QUERY=RkZfREVCVF9MVChTRU1JLDQwMDY3LDQwMDY3KQ==&amp;WINDOW=FIRST_POPUP&amp;HEIGHT=450&amp;WIDTH=450&amp;STAR","T_MAXIMIZED=FALSE&amp;VAR:CALENDAR=FIVEDAY&amp;VAR:SYMBOL=456486&amp;VAR:INDEX=0"}</definedName>
    <definedName name="_111__FDSAUDITLINK__" hidden="1">{"fdsup://IBCentral/FAT Viewer?action=UPDATE&amp;creator=factset&amp;DOC_NAME=fat:reuters_annual_shs_src_window.fat&amp;display_string=Audit&amp;DYN_ARGS=TRUE&amp;VAR:ID1=12665010&amp;VAR:RCODE=FDSSHSOUTDEPS&amp;VAR:SDATE=20021299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110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11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12__FDSAUDITLINK__" hidden="1">{"fdsup://directions/FAT Viewer?action=UPDATE&amp;creator=factset&amp;DYN_ARGS=TRUE&amp;DOC_NAME=FAT:FQL_AUDITING_CLIENT_TEMPLATE.FAT&amp;display_string=Audit&amp;VAR:KEY=LANGFMXCFG&amp;VAR:QUERY=RkZfREVCVF9MVChTRU1JLDQwMDYwLDQwMDYwKQ==&amp;WINDOW=FIRST_POPUP&amp;HEIGHT=450&amp;WIDTH=450&amp;STAR","T_MAXIMIZED=FALSE&amp;VAR:CALENDAR=FIVEDAY&amp;VAR:SYMBOL=456486&amp;VAR:INDEX=0"}</definedName>
    <definedName name="_1113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14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15__FDSAUDITLINK__" hidden="1">{"fdsup://directions/FAT Viewer?action=UPDATE&amp;creator=factset&amp;DYN_ARGS=TRUE&amp;DOC_NAME=FAT:FQL_AUDITING_CLIENT_TEMPLATE.FAT&amp;display_string=Audit&amp;VAR:KEY=JWPCVMJWXM&amp;VAR:QUERY=RkZfREVCVF9MVChTRU1JLDQwMDUzLDQwMDUzKQ==&amp;WINDOW=FIRST_POPUP&amp;HEIGHT=450&amp;WIDTH=450&amp;STAR","T_MAXIMIZED=FALSE&amp;VAR:CALENDAR=FIVEDAY&amp;VAR:SYMBOL=456486&amp;VAR:INDEX=0"}</definedName>
    <definedName name="_1116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17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18__FDSAUDITLINK__" hidden="1">{"fdsup://directions/FAT Viewer?action=UPDATE&amp;creator=factset&amp;DYN_ARGS=TRUE&amp;DOC_NAME=FAT:FQL_AUDITING_CLIENT_TEMPLATE.FAT&amp;display_string=Audit&amp;VAR:KEY=LCFIDUXSXK&amp;VAR:QUERY=RkZfREVCVF9MVChTRU1JLDQwMDQ2LDQwMDQ2KQ==&amp;WINDOW=FIRST_POPUP&amp;HEIGHT=450&amp;WIDTH=450&amp;STAR","T_MAXIMIZED=FALSE&amp;VAR:CALENDAR=FIVEDAY&amp;VAR:SYMBOL=456486&amp;VAR:INDEX=0"}</definedName>
    <definedName name="_1119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2__FDSAUDITLINK__" hidden="1">{"fdsup://IBCentral/FAT Viewer?action=UPDATE&amp;creator=factset&amp;DOC_NAME=fat:reuters_annual_shs_src_window.fat&amp;display_string=Audit&amp;DYN_ARGS=TRUE&amp;VAR:ID1=12665010&amp;VAR:RCODE=FDSSHSOUTDEPS&amp;VAR:SDATE=20011299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120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21__FDSAUDITLINK__" hidden="1">{"fdsup://directions/FAT Viewer?action=UPDATE&amp;creator=factset&amp;DYN_ARGS=TRUE&amp;DOC_NAME=FAT:FQL_AUDITING_CLIENT_TEMPLATE.FAT&amp;display_string=Audit&amp;VAR:KEY=LKPIFEZODO&amp;VAR:QUERY=RkZfREVCVF9MVChTRU1JLDQwMDM5LDQwMDM5KQ==&amp;WINDOW=FIRST_POPUP&amp;HEIGHT=450&amp;WIDTH=450&amp;STAR","T_MAXIMIZED=FALSE&amp;VAR:CALENDAR=FIVEDAY&amp;VAR:SYMBOL=456486&amp;VAR:INDEX=0"}</definedName>
    <definedName name="_1122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23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24__FDSAUDITLINK__" hidden="1">{"fdsup://directions/FAT Viewer?action=UPDATE&amp;creator=factset&amp;DYN_ARGS=TRUE&amp;DOC_NAME=FAT:FQL_AUDITING_CLIENT_TEMPLATE.FAT&amp;display_string=Audit&amp;VAR:KEY=JOBQVODOHY&amp;VAR:QUERY=RkZfREVCVF9MVChTRU1JLDQwMDMyLDQwMDMyKQ==&amp;WINDOW=FIRST_POPUP&amp;HEIGHT=450&amp;WIDTH=450&amp;STAR","T_MAXIMIZED=FALSE&amp;VAR:CALENDAR=FIVEDAY&amp;VAR:SYMBOL=456486&amp;VAR:INDEX=0"}</definedName>
    <definedName name="_1125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26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27__FDSAUDITLINK__" hidden="1">{"fdsup://directions/FAT Viewer?action=UPDATE&amp;creator=factset&amp;DYN_ARGS=TRUE&amp;DOC_NAME=FAT:FQL_AUDITING_CLIENT_TEMPLATE.FAT&amp;display_string=Audit&amp;VAR:KEY=XIJCHSJMNS&amp;VAR:QUERY=RkZfREVCVF9MVChTRU1JLDQwMDI1LDQwMDI1KQ==&amp;WINDOW=FIRST_POPUP&amp;HEIGHT=450&amp;WIDTH=450&amp;STAR","T_MAXIMIZED=FALSE&amp;VAR:CALENDAR=FIVEDAY&amp;VAR:SYMBOL=456486&amp;VAR:INDEX=0"}</definedName>
    <definedName name="_1128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29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3__FDSAUDITLINK__" hidden="1">{"fdsup://IBCentral/FAT Viewer?action=UPDATE&amp;creator=factset&amp;DOC_NAME=fat:reuters_annual_shs_src_window.fat&amp;display_string=Audit&amp;DYN_ARGS=TRUE&amp;VAR:ID1=12665010&amp;VAR:RCODE=FDSSHSOUTDEPS&amp;VAR:SDATE=20001299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130__FDSAUDITLINK__" hidden="1">{"fdsup://directions/FAT Viewer?action=UPDATE&amp;creator=factset&amp;DYN_ARGS=TRUE&amp;DOC_NAME=FAT:FQL_AUDITING_CLIENT_TEMPLATE.FAT&amp;display_string=Audit&amp;VAR:KEY=NKDENMBWHQ&amp;VAR:QUERY=RkZfREVCVF9MVChTRU1JLDQwMDE4LDQwMDE4KQ==&amp;WINDOW=FIRST_POPUP&amp;HEIGHT=450&amp;WIDTH=450&amp;STAR","T_MAXIMIZED=FALSE&amp;VAR:CALENDAR=FIVEDAY&amp;VAR:SYMBOL=456486&amp;VAR:INDEX=0"}</definedName>
    <definedName name="_1131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32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33__FDSAUDITLINK__" hidden="1">{"fdsup://directions/FAT Viewer?action=UPDATE&amp;creator=factset&amp;DYN_ARGS=TRUE&amp;DOC_NAME=FAT:FQL_AUDITING_CLIENT_TEMPLATE.FAT&amp;display_string=Audit&amp;VAR:KEY=FCXEXGRCNI&amp;VAR:QUERY=RkZfREVCVF9MVChTRU1JLDQwMDExLDQwMDExKQ==&amp;WINDOW=FIRST_POPUP&amp;HEIGHT=450&amp;WIDTH=450&amp;STAR","T_MAXIMIZED=FALSE&amp;VAR:CALENDAR=FIVEDAY&amp;VAR:SYMBOL=456486&amp;VAR:INDEX=0"}</definedName>
    <definedName name="_1134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35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36__FDSAUDITLINK__" hidden="1">{"fdsup://directions/FAT Viewer?action=UPDATE&amp;creator=factset&amp;DYN_ARGS=TRUE&amp;DOC_NAME=FAT:FQL_AUDITING_CLIENT_TEMPLATE.FAT&amp;display_string=Audit&amp;VAR:KEY=JUTANWLOPY&amp;VAR:QUERY=RkZfREVCVF9MVChTRU1JLDQwMDA0LDQwMDA0KQ==&amp;WINDOW=FIRST_POPUP&amp;HEIGHT=450&amp;WIDTH=450&amp;STAR","T_MAXIMIZED=FALSE&amp;VAR:CALENDAR=FIVEDAY&amp;VAR:SYMBOL=456486&amp;VAR:INDEX=0"}</definedName>
    <definedName name="_1137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38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39__FDSAUDITLINK__" hidden="1">{"fdsup://directions/FAT Viewer?action=UPDATE&amp;creator=factset&amp;DYN_ARGS=TRUE&amp;DOC_NAME=FAT:FQL_AUDITING_CLIENT_TEMPLATE.FAT&amp;display_string=Audit&amp;VAR:KEY=TWRADKNIRO&amp;VAR:QUERY=RkZfREVCVF9MVChTRU1JLDM5OTk3LDM5OTk3KQ==&amp;WINDOW=FIRST_POPUP&amp;HEIGHT=450&amp;WIDTH=450&amp;STAR","T_MAXIMIZED=FALSE&amp;VAR:CALENDAR=FIVEDAY&amp;VAR:SYMBOL=456486&amp;VAR:INDEX=0"}</definedName>
    <definedName name="_114__FDSAUDITLINK__" hidden="1">{"fdsup://IBCentral/FAT Viewer?action=UPDATE&amp;creator=factset&amp;DOC_NAME=fat:reuters_annual_shs_src_window.fat&amp;display_string=Audit&amp;DYN_ARGS=TRUE&amp;VAR:ID1=12665010&amp;VAR:RCODE=FDSSHSOUTDEPS&amp;VAR:SDATE=19991299&amp;VAR:FREQ=Y&amp;VAR:RELITEM=RP&amp;VAR:CURRENCY=&amp;VAR:CURRSOURCE","=EXSHARE&amp;VAR:NATFREQ=ANNUAL&amp;VAR:RFIELD=FINALIZED&amp;VAR:DB_TYPE=&amp;VAR:UNITS=M&amp;window=popup&amp;width=450&amp;height=300&amp;START_MAXIMIZED=FALSE"}</definedName>
    <definedName name="_1140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41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42__FDSAUDITLINK__" hidden="1">{"fdsup://directions/FAT Viewer?action=UPDATE&amp;creator=factset&amp;DYN_ARGS=TRUE&amp;DOC_NAME=FAT:FQL_AUDITING_CLIENT_TEMPLATE.FAT&amp;display_string=Audit&amp;VAR:KEY=TUJOPQNUXK&amp;VAR:QUERY=RkZfREVCVF9MVChTRU1JLDM5OTkwLDM5OTkwKQ==&amp;WINDOW=FIRST_POPUP&amp;HEIGHT=450&amp;WIDTH=450&amp;STAR","T_MAXIMIZED=FALSE&amp;VAR:CALENDAR=FIVEDAY&amp;VAR:SYMBOL=456486&amp;VAR:INDEX=0"}</definedName>
    <definedName name="_1143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44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45__FDSAUDITLINK__" hidden="1">{"fdsup://directions/FAT Viewer?action=UPDATE&amp;creator=factset&amp;DYN_ARGS=TRUE&amp;DOC_NAME=FAT:FQL_AUDITING_CLIENT_TEMPLATE.FAT&amp;display_string=Audit&amp;VAR:KEY=ZSJMPEDIBI&amp;VAR:QUERY=RkZfREVCVF9MVChTRU1JLDM5OTgzLDM5OTgzKQ==&amp;WINDOW=FIRST_POPUP&amp;HEIGHT=450&amp;WIDTH=450&amp;STAR","T_MAXIMIZED=FALSE&amp;VAR:CALENDAR=FIVEDAY&amp;VAR:SYMBOL=456486&amp;VAR:INDEX=0"}</definedName>
    <definedName name="_1146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47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48__FDSAUDITLINK__" hidden="1">{"fdsup://directions/FAT Viewer?action=UPDATE&amp;creator=factset&amp;DYN_ARGS=TRUE&amp;DOC_NAME=FAT:FQL_AUDITING_CLIENT_TEMPLATE.FAT&amp;display_string=Audit&amp;VAR:KEY=XGTIVEFWLU&amp;VAR:QUERY=RkZfREVCVF9MVChTRU1JLDM5OTc2LDM5OTc2KQ==&amp;WINDOW=FIRST_POPUP&amp;HEIGHT=450&amp;WIDTH=450&amp;STAR","T_MAXIMIZED=FALSE&amp;VAR:CALENDAR=FIVEDAY&amp;VAR:SYMBOL=456486&amp;VAR:INDEX=0"}</definedName>
    <definedName name="_1149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5__FDSAUDITLINK__" hidden="1">{"fdsup://IBCentral/FAT Viewer?action=UPDATE&amp;creator=factset&amp;DOC_NAME=fat:reuters_annual_source_window.fat&amp;display_string=Audit&amp;DYN_ARGS=TRUE&amp;VAR:ID1=12665010&amp;VAR:RCODE=FCDP&amp;VAR:SDATE=20081299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150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51__FDSAUDITLINK__" hidden="1">{"fdsup://directions/FAT Viewer?action=UPDATE&amp;creator=factset&amp;DYN_ARGS=TRUE&amp;DOC_NAME=FAT:FQL_AUDITING_CLIENT_TEMPLATE.FAT&amp;display_string=Audit&amp;VAR:KEY=ZQVKHURUTC&amp;VAR:QUERY=RkZfREVCVF9MVChTRU1JLDM5OTY5LDM5OTY5KQ==&amp;WINDOW=FIRST_POPUP&amp;HEIGHT=450&amp;WIDTH=450&amp;STAR","T_MAXIMIZED=FALSE&amp;VAR:CALENDAR=FIVEDAY&amp;VAR:SYMBOL=456486&amp;VAR:INDEX=0"}</definedName>
    <definedName name="_1152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53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54__FDSAUDITLINK__" hidden="1">{"fdsup://directions/FAT Viewer?action=UPDATE&amp;creator=factset&amp;DYN_ARGS=TRUE&amp;DOC_NAME=FAT:FQL_AUDITING_CLIENT_TEMPLATE.FAT&amp;display_string=Audit&amp;VAR:KEY=TSPMLKPSNC&amp;VAR:QUERY=RkZfREVCVF9MVChTRU1JLDM5OTYyLDM5OTYyKQ==&amp;WINDOW=FIRST_POPUP&amp;HEIGHT=450&amp;WIDTH=450&amp;STAR","T_MAXIMIZED=FALSE&amp;VAR:CALENDAR=FIVEDAY&amp;VAR:SYMBOL=456486&amp;VAR:INDEX=0"}</definedName>
    <definedName name="_1155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56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57__FDSAUDITLINK__" hidden="1">{"fdsup://directions/FAT Viewer?action=UPDATE&amp;creator=factset&amp;DYN_ARGS=TRUE&amp;DOC_NAME=FAT:FQL_AUDITING_CLIENT_TEMPLATE.FAT&amp;display_string=Audit&amp;VAR:KEY=LIVUFKPCJU&amp;VAR:QUERY=RkZfREVCVF9MVChTRU1JLDM5OTU1LDM5OTU1KQ==&amp;WINDOW=FIRST_POPUP&amp;HEIGHT=450&amp;WIDTH=450&amp;STAR","T_MAXIMIZED=FALSE&amp;VAR:CALENDAR=FIVEDAY&amp;VAR:SYMBOL=456486&amp;VAR:INDEX=0"}</definedName>
    <definedName name="_1158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59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6__FDSAUDITLINK__" hidden="1">{"fdsup://IBCentral/FAT Viewer?action=UPDATE&amp;creator=factset&amp;DOC_NAME=fat:reuters_annual_source_window.fat&amp;display_string=Audit&amp;DYN_ARGS=TRUE&amp;VAR:ID1=12665010&amp;VAR:RCODE=FCDP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160__FDSAUDITLINK__" hidden="1">{"fdsup://directions/FAT Viewer?action=UPDATE&amp;creator=factset&amp;DYN_ARGS=TRUE&amp;DOC_NAME=FAT:FQL_AUDITING_CLIENT_TEMPLATE.FAT&amp;display_string=Audit&amp;VAR:KEY=RELUBSRSZO&amp;VAR:QUERY=RkZfREVCVF9MVChTRU1JLDM5OTQ4LDM5OTQ4KQ==&amp;WINDOW=FIRST_POPUP&amp;HEIGHT=450&amp;WIDTH=450&amp;STAR","T_MAXIMIZED=FALSE&amp;VAR:CALENDAR=FIVEDAY&amp;VAR:SYMBOL=456486&amp;VAR:INDEX=0"}</definedName>
    <definedName name="_1161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62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63__FDSAUDITLINK__" hidden="1">{"fdsup://directions/FAT Viewer?action=UPDATE&amp;creator=factset&amp;DYN_ARGS=TRUE&amp;DOC_NAME=FAT:FQL_AUDITING_CLIENT_TEMPLATE.FAT&amp;display_string=Audit&amp;VAR:KEY=PAXATKXIFS&amp;VAR:QUERY=RkZfREVCVF9MVChTRU1JLDM5OTQxLDM5OTQxKQ==&amp;WINDOW=FIRST_POPUP&amp;HEIGHT=450&amp;WIDTH=450&amp;STAR","T_MAXIMIZED=FALSE&amp;VAR:CALENDAR=FIVEDAY&amp;VAR:SYMBOL=456486&amp;VAR:INDEX=0"}</definedName>
    <definedName name="_1164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65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66__FDSAUDITLINK__" hidden="1">{"fdsup://directions/FAT Viewer?action=UPDATE&amp;creator=factset&amp;DYN_ARGS=TRUE&amp;DOC_NAME=FAT:FQL_AUDITING_CLIENT_TEMPLATE.FAT&amp;display_string=Audit&amp;VAR:KEY=ZKTIVSNAHM&amp;VAR:QUERY=RkZfREVCVF9MVChTRU1JLDM5OTM0LDM5OTM0KQ==&amp;WINDOW=FIRST_POPUP&amp;HEIGHT=450&amp;WIDTH=450&amp;STAR","T_MAXIMIZED=FALSE&amp;VAR:CALENDAR=FIVEDAY&amp;VAR:SYMBOL=456486&amp;VAR:INDEX=0"}</definedName>
    <definedName name="_1167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68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69__FDSAUDITLINK__" hidden="1">{"fdsup://directions/FAT Viewer?action=UPDATE&amp;creator=factset&amp;DYN_ARGS=TRUE&amp;DOC_NAME=FAT:FQL_AUDITING_CLIENT_TEMPLATE.FAT&amp;display_string=Audit&amp;VAR:KEY=RWNSNCDWXQ&amp;VAR:QUERY=RkZfREVCVF9MVChTRU1JLDM5OTI3LDM5OTI3KQ==&amp;WINDOW=FIRST_POPUP&amp;HEIGHT=450&amp;WIDTH=450&amp;STAR","T_MAXIMIZED=FALSE&amp;VAR:CALENDAR=FIVEDAY&amp;VAR:SYMBOL=456486&amp;VAR:INDEX=0"}</definedName>
    <definedName name="_117__FDSAUDITLINK__" hidden="1">{"fdsup://IBCentral/FAT Viewer?action=UPDATE&amp;creator=factset&amp;DOC_NAME=fat:reuters_annual_source_window.fat&amp;display_string=Audit&amp;DYN_ARGS=TRUE&amp;VAR:ID1=12665010&amp;VAR:RCODE=FCDP&amp;VAR:SDATE=20061299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170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71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72__FDSAUDITLINK__" hidden="1">{"fdsup://directions/FAT Viewer?action=UPDATE&amp;creator=factset&amp;DYN_ARGS=TRUE&amp;DOC_NAME=FAT:FQL_AUDITING_CLIENT_TEMPLATE.FAT&amp;display_string=Audit&amp;VAR:KEY=RETSXKNSVK&amp;VAR:QUERY=RkZfREVCVF9MVChTRU1JLDM5OTIwLDM5OTIwKQ==&amp;WINDOW=FIRST_POPUP&amp;HEIGHT=450&amp;WIDTH=450&amp;STAR","T_MAXIMIZED=FALSE&amp;VAR:CALENDAR=FIVEDAY&amp;VAR:SYMBOL=456486&amp;VAR:INDEX=0"}</definedName>
    <definedName name="_1173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74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75__FDSAUDITLINK__" hidden="1">{"fdsup://directions/FAT Viewer?action=UPDATE&amp;creator=factset&amp;DYN_ARGS=TRUE&amp;DOC_NAME=FAT:FQL_AUDITING_CLIENT_TEMPLATE.FAT&amp;display_string=Audit&amp;VAR:KEY=TEBGRCPYNQ&amp;VAR:QUERY=RkZfREVCVF9MVChTRU1JLDM5OTEzLDM5OTEzKQ==&amp;WINDOW=FIRST_POPUP&amp;HEIGHT=450&amp;WIDTH=450&amp;STAR","T_MAXIMIZED=FALSE&amp;VAR:CALENDAR=FIVEDAY&amp;VAR:SYMBOL=456486&amp;VAR:INDEX=0"}</definedName>
    <definedName name="_1176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77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78__FDSAUDITLINK__" hidden="1">{"fdsup://directions/FAT Viewer?action=UPDATE&amp;creator=factset&amp;DYN_ARGS=TRUE&amp;DOC_NAME=FAT:FQL_AUDITING_CLIENT_TEMPLATE.FAT&amp;display_string=Audit&amp;VAR:KEY=VQPMJEDIPA&amp;VAR:QUERY=RkZfREVCVF9MVChTRU1JLDM5OTA2LDM5OTA2KQ==&amp;WINDOW=FIRST_POPUP&amp;HEIGHT=450&amp;WIDTH=450&amp;STAR","T_MAXIMIZED=FALSE&amp;VAR:CALENDAR=FIVEDAY&amp;VAR:SYMBOL=456486&amp;VAR:INDEX=0"}</definedName>
    <definedName name="_1179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annual_source_window.fat&amp;display_string=Audit&amp;DYN_ARGS=TRUE&amp;VAR:ID1=12665010&amp;VAR:RCODE=FCDP&amp;VAR:SDATE=20051299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180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1181__FDSAUDITLINK__" hidden="1">{"fdsup://directions/FAT Viewer?action=UPDATE&amp;creator=factset&amp;DYN_ARGS=TRUE&amp;DOC_NAME=FAT:FQL_AUDITING_CLIENT_TEMPLATE.FAT&amp;display_string=Audit&amp;VAR:KEY=JOBGLOLGPG&amp;VAR:QUERY=RkZfREVCVF9MVChTRU1JLDM5ODk5LDM5ODk5KQ==&amp;WINDOW=FIRST_POPUP&amp;HEIGHT=450&amp;WIDTH=450&amp;STAR","T_MAXIMIZED=FALSE&amp;VAR:CALENDAR=FIVEDAY&amp;VAR:SYMBOL=456486&amp;VAR:INDEX=0"}</definedName>
    <definedName name="_1182__FDSAUDITLINK__" hidden="1">{"fdsup://directions/FAT Viewer?action=UPDATE&amp;creator=factset&amp;DYN_ARGS=TRUE&amp;DOC_NAME=FAT:FQL_AUDITING_CLIENT_TEMPLATE.FAT&amp;display_string=Audit&amp;VAR:KEY=LEJMXCDARU&amp;VAR:QUERY=RkZfREVCVF9MVChTRU1JLDM5ODkyLDM5ODkyKQ==&amp;WINDOW=FIRST_POPUP&amp;HEIGHT=450&amp;WIDTH=450&amp;STAR","T_MAXIMIZED=FALSE&amp;VAR:CALENDAR=FIVEDAY&amp;VAR:SYMBOL=456486&amp;VAR:INDEX=0"}</definedName>
    <definedName name="_1183__FDSAUDITLINK__" hidden="1">{"fdsup://directions/FAT Viewer?action=UPDATE&amp;creator=factset&amp;DYN_ARGS=TRUE&amp;DOC_NAME=FAT:FQL_AUDITING_CLIENT_TEMPLATE.FAT&amp;display_string=Audit&amp;VAR:KEY=FSBUDGNQHO&amp;VAR:QUERY=RkZfREVCVF9MVChTRU1JLDM5ODg1LDM5ODg1KQ==&amp;WINDOW=FIRST_POPUP&amp;HEIGHT=450&amp;WIDTH=450&amp;STAR","T_MAXIMIZED=FALSE&amp;VAR:CALENDAR=FIVEDAY&amp;VAR:SYMBOL=456486&amp;VAR:INDEX=0"}</definedName>
    <definedName name="_1184__FDSAUDITLINK__" hidden="1">{"fdsup://directions/FAT Viewer?action=UPDATE&amp;creator=factset&amp;DYN_ARGS=TRUE&amp;DOC_NAME=FAT:FQL_AUDITING_CLIENT_TEMPLATE.FAT&amp;display_string=Audit&amp;VAR:KEY=FYDCRKHUDU&amp;VAR:QUERY=RkZfREVCVF9MVChTRU1JLDM5ODc4LDM5ODc4KQ==&amp;WINDOW=FIRST_POPUP&amp;HEIGHT=450&amp;WIDTH=450&amp;STAR","T_MAXIMIZED=FALSE&amp;VAR:CALENDAR=FIVEDAY&amp;VAR:SYMBOL=456486&amp;VAR:INDEX=0"}</definedName>
    <definedName name="_1185__FDSAUDITLINK__" hidden="1">{"fdsup://directions/FAT Viewer?action=UPDATE&amp;creator=factset&amp;DYN_ARGS=TRUE&amp;DOC_NAME=FAT:FQL_AUDITING_CLIENT_TEMPLATE.FAT&amp;display_string=Audit&amp;VAR:KEY=LQNQVYPGTU&amp;VAR:QUERY=RkZfREVCVF9MVChTRU1JLDM5ODcxLDM5ODcxKQ==&amp;WINDOW=FIRST_POPUP&amp;HEIGHT=450&amp;WIDTH=450&amp;STAR","T_MAXIMIZED=FALSE&amp;VAR:CALENDAR=FIVEDAY&amp;VAR:SYMBOL=456486&amp;VAR:INDEX=0"}</definedName>
    <definedName name="_1186__FDSAUDITLINK__" hidden="1">{"fdsup://directions/FAT Viewer?action=UPDATE&amp;creator=factset&amp;DYN_ARGS=TRUE&amp;DOC_NAME=FAT:FQL_AUDITING_CLIENT_TEMPLATE.FAT&amp;display_string=Audit&amp;VAR:KEY=BQPQLSDKNC&amp;VAR:QUERY=RkZfREVCVF9MVChTRU1JLDM5ODY0LDM5ODY0KQ==&amp;WINDOW=FIRST_POPUP&amp;HEIGHT=450&amp;WIDTH=450&amp;STAR","T_MAXIMIZED=FALSE&amp;VAR:CALENDAR=FIVEDAY&amp;VAR:SYMBOL=456486&amp;VAR:INDEX=0"}</definedName>
    <definedName name="_1187__FDSAUDITLINK__" hidden="1">{"fdsup://directions/FAT Viewer?action=UPDATE&amp;creator=factset&amp;DYN_ARGS=TRUE&amp;DOC_NAME=FAT:FQL_AUDITING_CLIENT_TEMPLATE.FAT&amp;display_string=Audit&amp;VAR:KEY=ZEPUDMNODA&amp;VAR:QUERY=RkZfREVCVF9MVChTRU1JLDM5ODU3LDM5ODU3KQ==&amp;WINDOW=FIRST_POPUP&amp;HEIGHT=450&amp;WIDTH=450&amp;STAR","T_MAXIMIZED=FALSE&amp;VAR:CALENDAR=FIVEDAY&amp;VAR:SYMBOL=456486&amp;VAR:INDEX=0"}</definedName>
    <definedName name="_1188__FDSAUDITLINK__" hidden="1">{"fdsup://directions/FAT Viewer?action=UPDATE&amp;creator=factset&amp;DYN_ARGS=TRUE&amp;DOC_NAME=FAT:FQL_AUDITING_CLIENT_TEMPLATE.FAT&amp;display_string=Audit&amp;VAR:KEY=HKVAFINOZA&amp;VAR:QUERY=RkZfREVCVF9MVChTRU1JLDM5ODUwLDM5ODUwKQ==&amp;WINDOW=FIRST_POPUP&amp;HEIGHT=450&amp;WIDTH=450&amp;STAR","T_MAXIMIZED=FALSE&amp;VAR:CALENDAR=FIVEDAY&amp;VAR:SYMBOL=456486&amp;VAR:INDEX=0"}</definedName>
    <definedName name="_1189__FDSAUDITLINK__" hidden="1">{"fdsup://directions/FAT Viewer?action=UPDATE&amp;creator=factset&amp;DYN_ARGS=TRUE&amp;DOC_NAME=FAT:FQL_AUDITING_CLIENT_TEMPLATE.FAT&amp;display_string=Audit&amp;VAR:KEY=FYNKHCPAJA&amp;VAR:QUERY=RkZfREVCVF9MVChTRU1JLDM5ODQzLDM5ODQzKQ==&amp;WINDOW=FIRST_POPUP&amp;HEIGHT=450&amp;WIDTH=450&amp;STAR","T_MAXIMIZED=FALSE&amp;VAR:CALENDAR=FIVEDAY&amp;VAR:SYMBOL=456486&amp;VAR:INDEX=0"}</definedName>
    <definedName name="_119__FDSAUDITLINK__" hidden="1">{"fdsup://IBCentral/FAT Viewer?action=UPDATE&amp;creator=factset&amp;DOC_NAME=fat:reuters_annual_source_window.fat&amp;display_string=Audit&amp;DYN_ARGS=TRUE&amp;VAR:ID1=12665010&amp;VAR:RCODE=FCDP&amp;VAR:SDATE=20041299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190__FDSAUDITLINK__" hidden="1">{"fdsup://directions/FAT Viewer?action=UPDATE&amp;creator=factset&amp;DYN_ARGS=TRUE&amp;DOC_NAME=FAT:FQL_AUDITING_CLIENT_TEMPLATE.FAT&amp;display_string=Audit&amp;VAR:KEY=FQNMXYTAHO&amp;VAR:QUERY=RkZfREVCVF9MVChTRU1JLDM5ODM2LDM5ODM2KQ==&amp;WINDOW=FIRST_POPUP&amp;HEIGHT=450&amp;WIDTH=450&amp;STAR","T_MAXIMIZED=FALSE&amp;VAR:CALENDAR=FIVEDAY&amp;VAR:SYMBOL=456486&amp;VAR:INDEX=0"}</definedName>
    <definedName name="_1191__FDSAUDITLINK__" hidden="1">{"fdsup://directions/FAT Viewer?action=UPDATE&amp;creator=factset&amp;DYN_ARGS=TRUE&amp;DOC_NAME=FAT:FQL_AUDITING_CLIENT_TEMPLATE.FAT&amp;display_string=Audit&amp;VAR:KEY=PSZGLARQLQ&amp;VAR:QUERY=RkZfREVCVF9MVChTRU1JLDM5ODI5LDM5ODI5KQ==&amp;WINDOW=FIRST_POPUP&amp;HEIGHT=450&amp;WIDTH=450&amp;STAR","T_MAXIMIZED=FALSE&amp;VAR:CALENDAR=FIVEDAY&amp;VAR:SYMBOL=456486&amp;VAR:INDEX=0"}</definedName>
    <definedName name="_1192__FDSAUDITLINK__" hidden="1">{"fdsup://directions/FAT Viewer?action=UPDATE&amp;creator=factset&amp;DYN_ARGS=TRUE&amp;DOC_NAME=FAT:FQL_AUDITING_CLIENT_TEMPLATE.FAT&amp;display_string=Audit&amp;VAR:KEY=LQLAVGRWNU&amp;VAR:QUERY=RkZfREVCVF9MVChTRU1JLDM5ODIyLDM5ODIyKQ==&amp;WINDOW=FIRST_POPUP&amp;HEIGHT=450&amp;WIDTH=450&amp;STAR","T_MAXIMIZED=FALSE&amp;VAR:CALENDAR=FIVEDAY&amp;VAR:SYMBOL=456486&amp;VAR:INDEX=0"}</definedName>
    <definedName name="_1193__FDSAUDITLINK__" hidden="1">{"fdsup://directions/FAT Viewer?action=UPDATE&amp;creator=factset&amp;DYN_ARGS=TRUE&amp;DOC_NAME=FAT:FQL_AUDITING_CLIENT_TEMPLATE.FAT&amp;display_string=Audit&amp;VAR:KEY=HYRINWBAVS&amp;VAR:QUERY=RkZfREVCVF9MVChTRU1JLDM5ODE1LDM5ODE1KQ==&amp;WINDOW=FIRST_POPUP&amp;HEIGHT=450&amp;WIDTH=450&amp;STAR","T_MAXIMIZED=FALSE&amp;VAR:CALENDAR=FIVEDAY&amp;VAR:SYMBOL=456486&amp;VAR:INDEX=0"}</definedName>
    <definedName name="_1194__FDSAUDITLINK__" hidden="1">{"fdsup://directions/FAT Viewer?action=UPDATE&amp;creator=factset&amp;DYN_ARGS=TRUE&amp;DOC_NAME=FAT:FQL_AUDITING_CLIENT_TEMPLATE.FAT&amp;display_string=Audit&amp;VAR:KEY=RMLKXYNYNM&amp;VAR:QUERY=RkZfREVCVF9MVChTRU1JLDM5ODA4LDM5ODA4KQ==&amp;WINDOW=FIRST_POPUP&amp;HEIGHT=450&amp;WIDTH=450&amp;STAR","T_MAXIMIZED=FALSE&amp;VAR:CALENDAR=FIVEDAY&amp;VAR:SYMBOL=456486&amp;VAR:INDEX=0"}</definedName>
    <definedName name="_1195__FDSAUDITLINK__" hidden="1">{"fdsup://directions/FAT Viewer?action=UPDATE&amp;creator=factset&amp;DYN_ARGS=TRUE&amp;DOC_NAME=FAT:FQL_AUDITING_CLIENT_TEMPLATE.FAT&amp;display_string=Audit&amp;VAR:KEY=JSRABQRYZI&amp;VAR:QUERY=RkZfREVCVF9MVChTRU1JLDM5ODAxLDM5ODAxKQ==&amp;WINDOW=FIRST_POPUP&amp;HEIGHT=450&amp;WIDTH=450&amp;STAR","T_MAXIMIZED=FALSE&amp;VAR:CALENDAR=FIVEDAY&amp;VAR:SYMBOL=456486&amp;VAR:INDEX=0"}</definedName>
    <definedName name="_1196__FDSAUDITLINK__" hidden="1">{"fdsup://directions/FAT Viewer?action=UPDATE&amp;creator=factset&amp;DYN_ARGS=TRUE&amp;DOC_NAME=FAT:FQL_AUDITING_CLIENT_TEMPLATE.FAT&amp;display_string=Audit&amp;VAR:KEY=HSDYBETOPS&amp;VAR:QUERY=RkZfREVCVF9MVChTRU1JLDM5Nzk0LDM5Nzk0KQ==&amp;WINDOW=FIRST_POPUP&amp;HEIGHT=450&amp;WIDTH=450&amp;STAR","T_MAXIMIZED=FALSE&amp;VAR:CALENDAR=FIVEDAY&amp;VAR:SYMBOL=456486&amp;VAR:INDEX=0"}</definedName>
    <definedName name="_1197__FDSAUDITLINK__" hidden="1">{"fdsup://directions/FAT Viewer?action=UPDATE&amp;creator=factset&amp;DYN_ARGS=TRUE&amp;DOC_NAME=FAT:FQL_AUDITING_CLIENT_TEMPLATE.FAT&amp;display_string=Audit&amp;VAR:KEY=PEVEZCHEBM&amp;VAR:QUERY=RkZfREVCVF9MVChTRU1JLDM5Nzg3LDM5Nzg3KQ==&amp;WINDOW=FIRST_POPUP&amp;HEIGHT=450&amp;WIDTH=450&amp;STAR","T_MAXIMIZED=FALSE&amp;VAR:CALENDAR=FIVEDAY&amp;VAR:SYMBOL=456486&amp;VAR:INDEX=0"}</definedName>
    <definedName name="_1198__FDSAUDITLINK__" hidden="1">{"fdsup://directions/FAT Viewer?action=UPDATE&amp;creator=factset&amp;DYN_ARGS=TRUE&amp;DOC_NAME=FAT:FQL_AUDITING_CLIENT_TEMPLATE.FAT&amp;display_string=Audit&amp;VAR:KEY=JOTATUTGBE&amp;VAR:QUERY=RkZfREVCVF9MVChTRU1JLDM5NzgwLDM5NzgwKQ==&amp;WINDOW=FIRST_POPUP&amp;HEIGHT=450&amp;WIDTH=450&amp;STAR","T_MAXIMIZED=FALSE&amp;VAR:CALENDAR=FIVEDAY&amp;VAR:SYMBOL=456486&amp;VAR:INDEX=0"}</definedName>
    <definedName name="_1199__FDSAUDITLINK__" hidden="1">{"fdsup://directions/FAT Viewer?action=UPDATE&amp;creator=factset&amp;DYN_ARGS=TRUE&amp;DOC_NAME=FAT:FQL_AUDITING_CLIENT_TEMPLATE.FAT&amp;display_string=Audit&amp;VAR:KEY=PAPALCNMNG&amp;VAR:QUERY=RkZfREVCVF9MVChTRU1JLDM5NzczLDM5NzczKQ==&amp;WINDOW=FIRST_POPUP&amp;HEIGHT=450&amp;WIDTH=450&amp;STAR","T_MAXIMIZED=FALSE&amp;VAR:CALENDAR=FIVEDAY&amp;VAR:SYMBOL=456486&amp;VAR:INDEX=0"}</definedName>
    <definedName name="_12__FDSAUDITLINK__" hidden="1">{"fdsup://IBCentral/FAT Viewer?action=UPDATE&amp;creator=factset&amp;DOC_NAME=fat:reuters_annual_source_window.fat&amp;display_string=Audit&amp;DYN_ARGS=TRUE&amp;VAR:ID1=03073E10&amp;VAR:RCODE=FCDP&amp;VAR:SDATE=20070999&amp;VAR:FREQ=Y&amp;VAR:RELITEM=RP&amp;VAR:CURRENCY=&amp;VAR:CURRSOURCE=EXSHARE&amp;V","AR:NATFREQ=ANNUAL&amp;VAR:RFIELD=FINALIZED&amp;VAR:DB_TYPE=&amp;VAR:UNITS=M&amp;window=popup&amp;width=450&amp;height=300&amp;START_MAXIMIZED=FALSE"}</definedName>
    <definedName name="_120__FDSAUDITLINK__" hidden="1">{"fdsup://IBCentral/FAT Viewer?action=UPDATE&amp;creator=factset&amp;DOC_NAME=fat:reuters_annual_source_window.fat&amp;display_string=Audit&amp;DYN_ARGS=TRUE&amp;VAR:ID1=12665010&amp;VAR:RCODE=FCDP&amp;VAR:SDATE=20031299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200__FDSAUDITLINK__" hidden="1">{"fdsup://directions/FAT Viewer?action=UPDATE&amp;creator=factset&amp;DYN_ARGS=TRUE&amp;DOC_NAME=FAT:FQL_AUDITING_CLIENT_TEMPLATE.FAT&amp;display_string=Audit&amp;VAR:KEY=JSJWZONYRY&amp;VAR:QUERY=RkZfREVCVF9MVChTRU1JLDM5NzY2LDM5NzY2KQ==&amp;WINDOW=FIRST_POPUP&amp;HEIGHT=450&amp;WIDTH=450&amp;STAR","T_MAXIMIZED=FALSE&amp;VAR:CALENDAR=FIVEDAY&amp;VAR:SYMBOL=456486&amp;VAR:INDEX=0"}</definedName>
    <definedName name="_1201__FDSAUDITLINK__" hidden="1">{"fdsup://directions/FAT Viewer?action=UPDATE&amp;creator=factset&amp;DYN_ARGS=TRUE&amp;DOC_NAME=FAT:FQL_AUDITING_CLIENT_TEMPLATE.FAT&amp;display_string=Audit&amp;VAR:KEY=LGRULOPWXI&amp;VAR:QUERY=RkZfREVCVF9MVChTRU1JLDM5NzU5LDM5NzU5KQ==&amp;WINDOW=FIRST_POPUP&amp;HEIGHT=450&amp;WIDTH=450&amp;STAR","T_MAXIMIZED=FALSE&amp;VAR:CALENDAR=FIVEDAY&amp;VAR:SYMBOL=456486&amp;VAR:INDEX=0"}</definedName>
    <definedName name="_1202__FDSAUDITLINK__" hidden="1">{"fdsup://directions/FAT Viewer?action=UPDATE&amp;creator=factset&amp;DYN_ARGS=TRUE&amp;DOC_NAME=FAT:FQL_AUDITING_CLIENT_TEMPLATE.FAT&amp;display_string=Audit&amp;VAR:KEY=RCJAPUFWFS&amp;VAR:QUERY=RkZfREVCVF9MVChTRU1JLDM5NzUyLDM5NzUyKQ==&amp;WINDOW=FIRST_POPUP&amp;HEIGHT=450&amp;WIDTH=450&amp;STAR","T_MAXIMIZED=FALSE&amp;VAR:CALENDAR=FIVEDAY&amp;VAR:SYMBOL=456486&amp;VAR:INDEX=0"}</definedName>
    <definedName name="_1203__FDSAUDITLINK__" hidden="1">{"fdsup://directions/FAT Viewer?action=UPDATE&amp;creator=factset&amp;DYN_ARGS=TRUE&amp;DOC_NAME=FAT:FQL_AUDITING_CLIENT_TEMPLATE.FAT&amp;display_string=Audit&amp;VAR:KEY=TQJUVYXAXY&amp;VAR:QUERY=RkZfREVCVF9MVChTRU1JLDM5NzQ1LDM5NzQ1KQ==&amp;WINDOW=FIRST_POPUP&amp;HEIGHT=450&amp;WIDTH=450&amp;STAR","T_MAXIMIZED=FALSE&amp;VAR:CALENDAR=FIVEDAY&amp;VAR:SYMBOL=456486&amp;VAR:INDEX=0"}</definedName>
    <definedName name="_1204__FDSAUDITLINK__" hidden="1">{"fdsup://directions/FAT Viewer?action=UPDATE&amp;creator=factset&amp;DYN_ARGS=TRUE&amp;DOC_NAME=FAT:FQL_AUDITING_CLIENT_TEMPLATE.FAT&amp;display_string=Audit&amp;VAR:KEY=FENEBCPIFY&amp;VAR:QUERY=RkZfREVCVF9MVChTRU1JLDM5NzM4LDM5NzM4KQ==&amp;WINDOW=FIRST_POPUP&amp;HEIGHT=450&amp;WIDTH=450&amp;STAR","T_MAXIMIZED=FALSE&amp;VAR:CALENDAR=FIVEDAY&amp;VAR:SYMBOL=456486&amp;VAR:INDEX=0"}</definedName>
    <definedName name="_1205__FDSAUDITLINK__" hidden="1">{"fdsup://directions/FAT Viewer?action=UPDATE&amp;creator=factset&amp;DYN_ARGS=TRUE&amp;DOC_NAME=FAT:FQL_AUDITING_CLIENT_TEMPLATE.FAT&amp;display_string=Audit&amp;VAR:KEY=TWNSNGNAXQ&amp;VAR:QUERY=RkZfREVCVF9MVChTRU1JLDM5NzMxLDM5NzMxKQ==&amp;WINDOW=FIRST_POPUP&amp;HEIGHT=450&amp;WIDTH=450&amp;STAR","T_MAXIMIZED=FALSE&amp;VAR:CALENDAR=FIVEDAY&amp;VAR:SYMBOL=456486&amp;VAR:INDEX=0"}</definedName>
    <definedName name="_1206__FDSAUDITLINK__" hidden="1">{"fdsup://directions/FAT Viewer?action=UPDATE&amp;creator=factset&amp;DYN_ARGS=TRUE&amp;DOC_NAME=FAT:FQL_AUDITING_CLIENT_TEMPLATE.FAT&amp;display_string=Audit&amp;VAR:KEY=TKBKTSTIFK&amp;VAR:QUERY=RkZfREVCVF9MVChTRU1JLDM5NzI0LDM5NzI0KQ==&amp;WINDOW=FIRST_POPUP&amp;HEIGHT=450&amp;WIDTH=450&amp;STAR","T_MAXIMIZED=FALSE&amp;VAR:CALENDAR=FIVEDAY&amp;VAR:SYMBOL=456486&amp;VAR:INDEX=0"}</definedName>
    <definedName name="_1207__FDSAUDITLINK__" hidden="1">{"fdsup://directions/FAT Viewer?action=UPDATE&amp;creator=factset&amp;DYN_ARGS=TRUE&amp;DOC_NAME=FAT:FQL_AUDITING_CLIENT_TEMPLATE.FAT&amp;display_string=Audit&amp;VAR:KEY=TALQJGPUXO&amp;VAR:QUERY=RkZfREVCVF9MVChTRU1JLDM5NzE3LDM5NzE3KQ==&amp;WINDOW=FIRST_POPUP&amp;HEIGHT=450&amp;WIDTH=450&amp;STAR","T_MAXIMIZED=FALSE&amp;VAR:CALENDAR=FIVEDAY&amp;VAR:SYMBOL=456486&amp;VAR:INDEX=0"}</definedName>
    <definedName name="_1208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09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1__FDSAUDITLINK__" hidden="1">{"fdsup://IBCentral/FAT Viewer?action=UPDATE&amp;creator=factset&amp;DOC_NAME=fat:reuters_annual_source_window.fat&amp;display_string=Audit&amp;DYN_ARGS=TRUE&amp;VAR:ID1=12665010&amp;VAR:RCODE=FCDP&amp;VAR:SDATE=20021299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210__FDSAUDITLINK__" hidden="1">{"fdsup://directions/FAT Viewer?action=UPDATE&amp;creator=factset&amp;DYN_ARGS=TRUE&amp;DOC_NAME=FAT:FQL_AUDITING_CLIENT_TEMPLATE.FAT&amp;display_string=Audit&amp;VAR:KEY=PUHYFKVOJU&amp;VAR:QUERY=RkZfREVCVF9MVChTRU1JLDM5NzEwLDM5NzEwKQ==&amp;WINDOW=FIRST_POPUP&amp;HEIGHT=450&amp;WIDTH=450&amp;STAR","T_MAXIMIZED=FALSE&amp;VAR:CALENDAR=FIVEDAY&amp;VAR:SYMBOL=456486&amp;VAR:INDEX=0"}</definedName>
    <definedName name="_1211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12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13__FDSAUDITLINK__" hidden="1">{"fdsup://directions/FAT Viewer?action=UPDATE&amp;creator=factset&amp;DYN_ARGS=TRUE&amp;DOC_NAME=FAT:FQL_AUDITING_CLIENT_TEMPLATE.FAT&amp;display_string=Audit&amp;VAR:KEY=ZUZARSXSRW&amp;VAR:QUERY=RkZfREVCVF9MVChTRU1JLDM5NzAzLDM5NzAzKQ==&amp;WINDOW=FIRST_POPUP&amp;HEIGHT=450&amp;WIDTH=450&amp;STAR","T_MAXIMIZED=FALSE&amp;VAR:CALENDAR=FIVEDAY&amp;VAR:SYMBOL=456486&amp;VAR:INDEX=0"}</definedName>
    <definedName name="_1214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15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16__FDSAUDITLINK__" hidden="1">{"fdsup://directions/FAT Viewer?action=UPDATE&amp;creator=factset&amp;DYN_ARGS=TRUE&amp;DOC_NAME=FAT:FQL_AUDITING_CLIENT_TEMPLATE.FAT&amp;display_string=Audit&amp;VAR:KEY=DYXYBERYLU&amp;VAR:QUERY=RkZfREVCVF9MVChTRU1JLDM5Njk2LDM5Njk2KQ==&amp;WINDOW=FIRST_POPUP&amp;HEIGHT=450&amp;WIDTH=450&amp;STAR","T_MAXIMIZED=FALSE&amp;VAR:CALENDAR=FIVEDAY&amp;VAR:SYMBOL=456486&amp;VAR:INDEX=0"}</definedName>
    <definedName name="_1217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18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19__FDSAUDITLINK__" hidden="1">{"fdsup://directions/FAT Viewer?action=UPDATE&amp;creator=factset&amp;DYN_ARGS=TRUE&amp;DOC_NAME=FAT:FQL_AUDITING_CLIENT_TEMPLATE.FAT&amp;display_string=Audit&amp;VAR:KEY=PMBSNMFANE&amp;VAR:QUERY=RkZfREVCVF9MVChTRU1JLDM5Njg5LDM5Njg5KQ==&amp;WINDOW=FIRST_POPUP&amp;HEIGHT=450&amp;WIDTH=450&amp;STAR","T_MAXIMIZED=FALSE&amp;VAR:CALENDAR=FIVEDAY&amp;VAR:SYMBOL=456486&amp;VAR:INDEX=0"}</definedName>
    <definedName name="_122__FDSAUDITLINK__" hidden="1">{"fdsup://IBCentral/FAT Viewer?action=UPDATE&amp;creator=factset&amp;DOC_NAME=fat:reuters_annual_source_window.fat&amp;display_string=Audit&amp;DYN_ARGS=TRUE&amp;VAR:ID1=12665010&amp;VAR:RCODE=FCDP&amp;VAR:SDATE=20011299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220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21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22__FDSAUDITLINK__" hidden="1">{"fdsup://directions/FAT Viewer?action=UPDATE&amp;creator=factset&amp;DYN_ARGS=TRUE&amp;DOC_NAME=FAT:FQL_AUDITING_CLIENT_TEMPLATE.FAT&amp;display_string=Audit&amp;VAR:KEY=DGPIHURYZG&amp;VAR:QUERY=RkZfREVCVF9MVChTRU1JLDM5NjgyLDM5NjgyKQ==&amp;WINDOW=FIRST_POPUP&amp;HEIGHT=450&amp;WIDTH=450&amp;STAR","T_MAXIMIZED=FALSE&amp;VAR:CALENDAR=FIVEDAY&amp;VAR:SYMBOL=456486&amp;VAR:INDEX=0"}</definedName>
    <definedName name="_1223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24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25__FDSAUDITLINK__" hidden="1">{"fdsup://directions/FAT Viewer?action=UPDATE&amp;creator=factset&amp;DYN_ARGS=TRUE&amp;DOC_NAME=FAT:FQL_AUDITING_CLIENT_TEMPLATE.FAT&amp;display_string=Audit&amp;VAR:KEY=NEPWJCHUHC&amp;VAR:QUERY=RkZfREVCVF9MVChTRU1JLDM5Njc1LDM5Njc1KQ==&amp;WINDOW=FIRST_POPUP&amp;HEIGHT=450&amp;WIDTH=450&amp;STAR","T_MAXIMIZED=FALSE&amp;VAR:CALENDAR=FIVEDAY&amp;VAR:SYMBOL=456486&amp;VAR:INDEX=0"}</definedName>
    <definedName name="_1226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27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28__FDSAUDITLINK__" hidden="1">{"fdsup://directions/FAT Viewer?action=UPDATE&amp;creator=factset&amp;DYN_ARGS=TRUE&amp;DOC_NAME=FAT:FQL_AUDITING_CLIENT_TEMPLATE.FAT&amp;display_string=Audit&amp;VAR:KEY=RQZYREJQFU&amp;VAR:QUERY=RkZfREVCVF9MVChTRU1JLDM5NjY4LDM5NjY4KQ==&amp;WINDOW=FIRST_POPUP&amp;HEIGHT=450&amp;WIDTH=450&amp;STAR","T_MAXIMIZED=FALSE&amp;VAR:CALENDAR=FIVEDAY&amp;VAR:SYMBOL=456486&amp;VAR:INDEX=0"}</definedName>
    <definedName name="_1229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3__FDSAUDITLINK__" hidden="1">{"fdsup://IBCentral/FAT Viewer?action=UPDATE&amp;creator=factset&amp;DOC_NAME=fat:reuters_annual_source_window.fat&amp;display_string=Audit&amp;DYN_ARGS=TRUE&amp;VAR:ID1=12665010&amp;VAR:RCODE=FCDP&amp;VAR:SDATE=20001299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230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31__FDSAUDITLINK__" hidden="1">{"fdsup://directions/FAT Viewer?action=UPDATE&amp;creator=factset&amp;DYN_ARGS=TRUE&amp;DOC_NAME=FAT:FQL_AUDITING_CLIENT_TEMPLATE.FAT&amp;display_string=Audit&amp;VAR:KEY=DCFETCVKXW&amp;VAR:QUERY=RkZfREVCVF9MVChTRU1JLDM5NjYxLDM5NjYxKQ==&amp;WINDOW=FIRST_POPUP&amp;HEIGHT=450&amp;WIDTH=450&amp;STAR","T_MAXIMIZED=FALSE&amp;VAR:CALENDAR=FIVEDAY&amp;VAR:SYMBOL=456486&amp;VAR:INDEX=0"}</definedName>
    <definedName name="_1232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33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34__FDSAUDITLINK__" hidden="1">{"fdsup://directions/FAT Viewer?action=UPDATE&amp;creator=factset&amp;DYN_ARGS=TRUE&amp;DOC_NAME=FAT:FQL_AUDITING_CLIENT_TEMPLATE.FAT&amp;display_string=Audit&amp;VAR:KEY=TYLORKTEHO&amp;VAR:QUERY=RkZfREVCVF9MVChTRU1JLDM5NjU0LDM5NjU0KQ==&amp;WINDOW=FIRST_POPUP&amp;HEIGHT=450&amp;WIDTH=450&amp;STAR","T_MAXIMIZED=FALSE&amp;VAR:CALENDAR=FIVEDAY&amp;VAR:SYMBOL=456486&amp;VAR:INDEX=0"}</definedName>
    <definedName name="_1235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36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37__FDSAUDITLINK__" hidden="1">{"fdsup://directions/FAT Viewer?action=UPDATE&amp;creator=factset&amp;DYN_ARGS=TRUE&amp;DOC_NAME=FAT:FQL_AUDITING_CLIENT_TEMPLATE.FAT&amp;display_string=Audit&amp;VAR:KEY=BKZWLEBUHM&amp;VAR:QUERY=RkZfREVCVF9MVChTRU1JLDM5NjQ3LDM5NjQ3KQ==&amp;WINDOW=FIRST_POPUP&amp;HEIGHT=450&amp;WIDTH=450&amp;STAR","T_MAXIMIZED=FALSE&amp;VAR:CALENDAR=FIVEDAY&amp;VAR:SYMBOL=456486&amp;VAR:INDEX=0"}</definedName>
    <definedName name="_1238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39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4__FDSAUDITLINK__" hidden="1">{"fdsup://IBCentral/FAT Viewer?action=UPDATE&amp;creator=factset&amp;DOC_NAME=fat:reuters_annual_source_window.fat&amp;display_string=Audit&amp;DYN_ARGS=TRUE&amp;VAR:ID1=12665010&amp;VAR:RCODE=FCDP&amp;VAR:SDATE=19991299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240__FDSAUDITLINK__" hidden="1">{"fdsup://directions/FAT Viewer?action=UPDATE&amp;creator=factset&amp;DYN_ARGS=TRUE&amp;DOC_NAME=FAT:FQL_AUDITING_CLIENT_TEMPLATE.FAT&amp;display_string=Audit&amp;VAR:KEY=POBUZMBIDC&amp;VAR:QUERY=RkZfREVCVF9MVChTRU1JLDM5NjQwLDM5NjQwKQ==&amp;WINDOW=FIRST_POPUP&amp;HEIGHT=450&amp;WIDTH=450&amp;STAR","T_MAXIMIZED=FALSE&amp;VAR:CALENDAR=FIVEDAY&amp;VAR:SYMBOL=456486&amp;VAR:INDEX=0"}</definedName>
    <definedName name="_1241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42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43__FDSAUDITLINK__" hidden="1">{"fdsup://directions/FAT Viewer?action=UPDATE&amp;creator=factset&amp;DYN_ARGS=TRUE&amp;DOC_NAME=FAT:FQL_AUDITING_CLIENT_TEMPLATE.FAT&amp;display_string=Audit&amp;VAR:KEY=HEZWPUNMLM&amp;VAR:QUERY=RkZfREVCVF9MVChTRU1JLDM5NjMzLDM5NjMzKQ==&amp;WINDOW=FIRST_POPUP&amp;HEIGHT=450&amp;WIDTH=450&amp;STAR","T_MAXIMIZED=FALSE&amp;VAR:CALENDAR=FIVEDAY&amp;VAR:SYMBOL=456486&amp;VAR:INDEX=0"}</definedName>
    <definedName name="_1244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45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46__FDSAUDITLINK__" hidden="1">{"fdsup://directions/FAT Viewer?action=UPDATE&amp;creator=factset&amp;DYN_ARGS=TRUE&amp;DOC_NAME=FAT:FQL_AUDITING_CLIENT_TEMPLATE.FAT&amp;display_string=Audit&amp;VAR:KEY=XOHYNSDSNC&amp;VAR:QUERY=RkZfREVCVF9MVChTRU1JLDM5NjI2LDM5NjI2KQ==&amp;WINDOW=FIRST_POPUP&amp;HEIGHT=450&amp;WIDTH=450&amp;STAR","T_MAXIMIZED=FALSE&amp;VAR:CALENDAR=FIVEDAY&amp;VAR:SYMBOL=456486&amp;VAR:INDEX=0"}</definedName>
    <definedName name="_1247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48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49__FDSAUDITLINK__" hidden="1">{"fdsup://directions/FAT Viewer?action=UPDATE&amp;creator=factset&amp;DYN_ARGS=TRUE&amp;DOC_NAME=FAT:FQL_AUDITING_CLIENT_TEMPLATE.FAT&amp;display_string=Audit&amp;VAR:KEY=JUBKNMBUZU&amp;VAR:QUERY=RkZfREVCVF9MVChTRU1JLDM5NjE5LDM5NjE5KQ==&amp;WINDOW=FIRST_POPUP&amp;HEIGHT=450&amp;WIDTH=450&amp;STAR","T_MAXIMIZED=FALSE&amp;VAR:CALENDAR=FIVEDAY&amp;VAR:SYMBOL=456486&amp;VAR:INDEX=0"}</definedName>
    <definedName name="_125__FDSAUDITLINK__" hidden="1">{"fdsup://IBCentral/FAT Viewer?action=UPDATE&amp;creator=factset&amp;DOC_NAME=fat:reuters_annual_shs_src_window.fat&amp;display_string=Audit&amp;DYN_ARGS=TRUE&amp;VAR:ID1=510518&amp;VAR:RCODE=FDSSHSOUTDEPS&amp;VAR:SDATE=20081299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1250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51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52__FDSAUDITLINK__" hidden="1">{"fdsup://directions/FAT Viewer?action=UPDATE&amp;creator=factset&amp;DYN_ARGS=TRUE&amp;DOC_NAME=FAT:FQL_AUDITING_CLIENT_TEMPLATE.FAT&amp;display_string=Audit&amp;VAR:KEY=NYXITWFGLE&amp;VAR:QUERY=RkZfREVCVF9MVChTRU1JLDM5NjEyLDM5NjEyKQ==&amp;WINDOW=FIRST_POPUP&amp;HEIGHT=450&amp;WIDTH=450&amp;STAR","T_MAXIMIZED=FALSE&amp;VAR:CALENDAR=FIVEDAY&amp;VAR:SYMBOL=456486&amp;VAR:INDEX=0"}</definedName>
    <definedName name="_1253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54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55__FDSAUDITLINK__" hidden="1">{"fdsup://directions/FAT Viewer?action=UPDATE&amp;creator=factset&amp;DYN_ARGS=TRUE&amp;DOC_NAME=FAT:FQL_AUDITING_CLIENT_TEMPLATE.FAT&amp;display_string=Audit&amp;VAR:KEY=ZQTGNEHOFG&amp;VAR:QUERY=RkZfREVCVF9MVChTRU1JLDM5NjA1LDM5NjA1KQ==&amp;WINDOW=FIRST_POPUP&amp;HEIGHT=450&amp;WIDTH=450&amp;STAR","T_MAXIMIZED=FALSE&amp;VAR:CALENDAR=FIVEDAY&amp;VAR:SYMBOL=456486&amp;VAR:INDEX=0"}</definedName>
    <definedName name="_1256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57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58__FDSAUDITLINK__" hidden="1">{"fdsup://directions/FAT Viewer?action=UPDATE&amp;creator=factset&amp;DYN_ARGS=TRUE&amp;DOC_NAME=FAT:FQL_AUDITING_CLIENT_TEMPLATE.FAT&amp;display_string=Audit&amp;VAR:KEY=JGFOLSZYLI&amp;VAR:QUERY=RkZfREVCVF9MVChTRU1JLDM5NTk4LDM5NTk4KQ==&amp;WINDOW=FIRST_POPUP&amp;HEIGHT=450&amp;WIDTH=450&amp;STAR","T_MAXIMIZED=FALSE&amp;VAR:CALENDAR=FIVEDAY&amp;VAR:SYMBOL=456486&amp;VAR:INDEX=0"}</definedName>
    <definedName name="_1259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6__FDSAUDITLINK__" hidden="1">{"fdsup://IBCentral/FAT Viewer?action=UPDATE&amp;creator=factset&amp;DOC_NAME=fat:reuters_annual_shs_src_window.fat&amp;display_string=Audit&amp;DYN_ARGS=TRUE&amp;VAR:ID1=510518&amp;VAR:RCODE=FDSSHSOUTDEPS&amp;VAR:SDATE=20071299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1260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61__FDSAUDITLINK__" hidden="1">{"fdsup://directions/FAT Viewer?action=UPDATE&amp;creator=factset&amp;DYN_ARGS=TRUE&amp;DOC_NAME=FAT:FQL_AUDITING_CLIENT_TEMPLATE.FAT&amp;display_string=Audit&amp;VAR:KEY=FMRABQRAHG&amp;VAR:QUERY=RkZfREVCVF9MVChTRU1JLDM5NTkxLDM5NTkxKQ==&amp;WINDOW=FIRST_POPUP&amp;HEIGHT=450&amp;WIDTH=450&amp;STAR","T_MAXIMIZED=FALSE&amp;VAR:CALENDAR=FIVEDAY&amp;VAR:SYMBOL=456486&amp;VAR:INDEX=0"}</definedName>
    <definedName name="_1262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63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64__FDSAUDITLINK__" hidden="1">{"fdsup://directions/FAT Viewer?action=UPDATE&amp;creator=factset&amp;DYN_ARGS=TRUE&amp;DOC_NAME=FAT:FQL_AUDITING_CLIENT_TEMPLATE.FAT&amp;display_string=Audit&amp;VAR:KEY=HQFIDGHEVQ&amp;VAR:QUERY=RkZfREVCVF9MVChTRU1JLDM5NTg0LDM5NTg0KQ==&amp;WINDOW=FIRST_POPUP&amp;HEIGHT=450&amp;WIDTH=450&amp;STAR","T_MAXIMIZED=FALSE&amp;VAR:CALENDAR=FIVEDAY&amp;VAR:SYMBOL=456486&amp;VAR:INDEX=0"}</definedName>
    <definedName name="_1265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66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67__FDSAUDITLINK__" hidden="1">{"fdsup://directions/FAT Viewer?action=UPDATE&amp;creator=factset&amp;DYN_ARGS=TRUE&amp;DOC_NAME=FAT:FQL_AUDITING_CLIENT_TEMPLATE.FAT&amp;display_string=Audit&amp;VAR:KEY=RIFWBUPEZY&amp;VAR:QUERY=RkZfREVCVF9MVChTRU1JLDM5NTc3LDM5NTc3KQ==&amp;WINDOW=FIRST_POPUP&amp;HEIGHT=450&amp;WIDTH=450&amp;STAR","T_MAXIMIZED=FALSE&amp;VAR:CALENDAR=FIVEDAY&amp;VAR:SYMBOL=456486&amp;VAR:INDEX=0"}</definedName>
    <definedName name="_1268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69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7__FDSAUDITLINK__" hidden="1">{"fdsup://IBCentral/FAT Viewer?action=UPDATE&amp;creator=factset&amp;DOC_NAME=fat:reuters_annual_shs_src_window.fat&amp;display_string=Audit&amp;DYN_ARGS=TRUE&amp;VAR:ID1=510518&amp;VAR:RCODE=FDSSHSOUTDEPS&amp;VAR:SDATE=20061299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1270__FDSAUDITLINK__" hidden="1">{"fdsup://directions/FAT Viewer?action=UPDATE&amp;creator=factset&amp;DYN_ARGS=TRUE&amp;DOC_NAME=FAT:FQL_AUDITING_CLIENT_TEMPLATE.FAT&amp;display_string=Audit&amp;VAR:KEY=TCTEHUXEPO&amp;VAR:QUERY=RkZfREVCVF9MVChTRU1JLDM5NTcwLDM5NTcwKQ==&amp;WINDOW=FIRST_POPUP&amp;HEIGHT=450&amp;WIDTH=450&amp;STAR","T_MAXIMIZED=FALSE&amp;VAR:CALENDAR=FIVEDAY&amp;VAR:SYMBOL=456486&amp;VAR:INDEX=0"}</definedName>
    <definedName name="_1271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72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73__FDSAUDITLINK__" hidden="1">{"fdsup://directions/FAT Viewer?action=UPDATE&amp;creator=factset&amp;DYN_ARGS=TRUE&amp;DOC_NAME=FAT:FQL_AUDITING_CLIENT_TEMPLATE.FAT&amp;display_string=Audit&amp;VAR:KEY=JSTWXOTGPY&amp;VAR:QUERY=RkZfREVCVF9MVChTRU1JLDM5NTYzLDM5NTYzKQ==&amp;WINDOW=FIRST_POPUP&amp;HEIGHT=450&amp;WIDTH=450&amp;STAR","T_MAXIMIZED=FALSE&amp;VAR:CALENDAR=FIVEDAY&amp;VAR:SYMBOL=456486&amp;VAR:INDEX=0"}</definedName>
    <definedName name="_1274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75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76__FDSAUDITLINK__" hidden="1">{"fdsup://directions/FAT Viewer?action=UPDATE&amp;creator=factset&amp;DYN_ARGS=TRUE&amp;DOC_NAME=FAT:FQL_AUDITING_CLIENT_TEMPLATE.FAT&amp;display_string=Audit&amp;VAR:KEY=HULELQVUDY&amp;VAR:QUERY=RkZfREVCVF9MVChTRU1JLDM5NTU2LDM5NTU2KQ==&amp;WINDOW=FIRST_POPUP&amp;HEIGHT=450&amp;WIDTH=450&amp;STAR","T_MAXIMIZED=FALSE&amp;VAR:CALENDAR=FIVEDAY&amp;VAR:SYMBOL=456486&amp;VAR:INDEX=0"}</definedName>
    <definedName name="_1277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78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79__FDSAUDITLINK__" hidden="1">{"fdsup://directions/FAT Viewer?action=UPDATE&amp;creator=factset&amp;DYN_ARGS=TRUE&amp;DOC_NAME=FAT:FQL_AUDITING_CLIENT_TEMPLATE.FAT&amp;display_string=Audit&amp;VAR:KEY=FWZYRCHOFW&amp;VAR:QUERY=RkZfREVCVF9MVChTRU1JLDM5NTQ5LDM5NTQ5KQ==&amp;WINDOW=FIRST_POPUP&amp;HEIGHT=450&amp;WIDTH=450&amp;STAR","T_MAXIMIZED=FALSE&amp;VAR:CALENDAR=FIVEDAY&amp;VAR:SYMBOL=456486&amp;VAR:INDEX=0"}</definedName>
    <definedName name="_128__FDSAUDITLINK__" hidden="1">{"fdsup://IBCentral/FAT Viewer?action=UPDATE&amp;creator=factset&amp;DOC_NAME=fat:reuters_annual_shs_src_window.fat&amp;display_string=Audit&amp;DYN_ARGS=TRUE&amp;VAR:ID1=510518&amp;VAR:RCODE=FDSSHSOUTDEPS&amp;VAR:SDATE=20051299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1280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81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82__FDSAUDITLINK__" hidden="1">{"fdsup://directions/FAT Viewer?action=UPDATE&amp;creator=factset&amp;DYN_ARGS=TRUE&amp;DOC_NAME=FAT:FQL_AUDITING_CLIENT_TEMPLATE.FAT&amp;display_string=Audit&amp;VAR:KEY=TKRSNUBGPM&amp;VAR:QUERY=RkZfREVCVF9MVChTRU1JLDM5NTQyLDM5NTQyKQ==&amp;WINDOW=FIRST_POPUP&amp;HEIGHT=450&amp;WIDTH=450&amp;STAR","T_MAXIMIZED=FALSE&amp;VAR:CALENDAR=FIVEDAY&amp;VAR:SYMBOL=456486&amp;VAR:INDEX=0"}</definedName>
    <definedName name="_1283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1284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1285__FDSAUDITLINK__" hidden="1">{"fdsup://directions/FAT Viewer?action=UPDATE&amp;creator=factset&amp;DYN_ARGS=TRUE&amp;DOC_NAME=FAT:FQL_AUDITING_CLIENT_TEMPLATE.FAT&amp;display_string=Audit&amp;VAR:KEY=BKZOXMHGLW&amp;VAR:QUERY=RkZfREVCVF9MVChTRU1JLDM5NTM1LDM5NTM1KQ==&amp;WINDOW=FIRST_POPUP&amp;HEIGHT=450&amp;WIDTH=450&amp;STAR","T_MAXIMIZED=FALSE&amp;VAR:CALENDAR=FIVEDAY&amp;VAR:SYMBOL=456486&amp;VAR:INDEX=0"}</definedName>
    <definedName name="_1286__FDSAUDITLINK__" hidden="1">{"fdsup://directions/FAT Viewer?action=UPDATE&amp;creator=factset&amp;DYN_ARGS=TRUE&amp;DOC_NAME=FAT:FQL_AUDITING_CLIENT_TEMPLATE.FAT&amp;display_string=Audit&amp;VAR:KEY=LMBKDEVWPK&amp;VAR:QUERY=RkZfREVCVF9MVChTRU1JLDM5NTI4LDM5NTI4KQ==&amp;WINDOW=FIRST_POPUP&amp;HEIGHT=450&amp;WIDTH=450&amp;STAR","T_MAXIMIZED=FALSE&amp;VAR:CALENDAR=FIVEDAY&amp;VAR:SYMBOL=456486&amp;VAR:INDEX=0"}</definedName>
    <definedName name="_1287__FDSAUDITLINK__" hidden="1">{"fdsup://directions/FAT Viewer?action=UPDATE&amp;creator=factset&amp;DYN_ARGS=TRUE&amp;DOC_NAME=FAT:FQL_AUDITING_CLIENT_TEMPLATE.FAT&amp;display_string=Audit&amp;VAR:KEY=FMLQHQHWFO&amp;VAR:QUERY=RkZfREVCVF9MVChTRU1JLDM5NTIxLDM5NTIxKQ==&amp;WINDOW=FIRST_POPUP&amp;HEIGHT=450&amp;WIDTH=450&amp;STAR","T_MAXIMIZED=FALSE&amp;VAR:CALENDAR=FIVEDAY&amp;VAR:SYMBOL=456486&amp;VAR:INDEX=0"}</definedName>
    <definedName name="_1288__FDSAUDITLINK__" hidden="1">{"fdsup://directions/FAT Viewer?action=UPDATE&amp;creator=factset&amp;DYN_ARGS=TRUE&amp;DOC_NAME=FAT:FQL_AUDITING_CLIENT_TEMPLATE.FAT&amp;display_string=Audit&amp;VAR:KEY=POXQPYZSHC&amp;VAR:QUERY=RkZfREVCVF9MVChTRU1JLDM5NTE0LDM5NTE0KQ==&amp;WINDOW=FIRST_POPUP&amp;HEIGHT=450&amp;WIDTH=450&amp;STAR","T_MAXIMIZED=FALSE&amp;VAR:CALENDAR=FIVEDAY&amp;VAR:SYMBOL=456486&amp;VAR:INDEX=0"}</definedName>
    <definedName name="_1289__FDSAUDITLINK__" hidden="1">{"fdsup://directions/FAT Viewer?action=UPDATE&amp;creator=factset&amp;DYN_ARGS=TRUE&amp;DOC_NAME=FAT:FQL_AUDITING_CLIENT_TEMPLATE.FAT&amp;display_string=Audit&amp;VAR:KEY=NMFEBUXCDG&amp;VAR:QUERY=RkZfREVCVF9MVChTRU1JLDM5NTA3LDM5NTA3KQ==&amp;WINDOW=FIRST_POPUP&amp;HEIGHT=450&amp;WIDTH=450&amp;STAR","T_MAXIMIZED=FALSE&amp;VAR:CALENDAR=FIVEDAY&amp;VAR:SYMBOL=456486&amp;VAR:INDEX=0"}</definedName>
    <definedName name="_129__FDSAUDITLINK__" hidden="1">{"fdsup://IBCentral/FAT Viewer?action=UPDATE&amp;creator=factset&amp;DOC_NAME=fat:reuters_annual_shs_src_window.fat&amp;display_string=Audit&amp;DYN_ARGS=TRUE&amp;VAR:ID1=510518&amp;VAR:RCODE=FDSSHSOUTDEPS&amp;VAR:SDATE=20041299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1290__FDSAUDITLINK__" hidden="1">{"fdsup://directions/FAT Viewer?action=UPDATE&amp;creator=factset&amp;DYN_ARGS=TRUE&amp;DOC_NAME=FAT:FQL_AUDITING_CLIENT_TEMPLATE.FAT&amp;display_string=Audit&amp;VAR:KEY=NOXIDMLGFO&amp;VAR:QUERY=RkZfREVCVF9MVChTRU1JLDM5NTAwLDM5NTAwKQ==&amp;WINDOW=FIRST_POPUP&amp;HEIGHT=450&amp;WIDTH=450&amp;STAR","T_MAXIMIZED=FALSE&amp;VAR:CALENDAR=FIVEDAY&amp;VAR:SYMBOL=456486&amp;VAR:INDEX=0"}</definedName>
    <definedName name="_1291__FDSAUDITLINK__" hidden="1">{"fdsup://directions/FAT Viewer?action=UPDATE&amp;creator=factset&amp;DYN_ARGS=TRUE&amp;DOC_NAME=FAT:FQL_AUDITING_CLIENT_TEMPLATE.FAT&amp;display_string=Audit&amp;VAR:KEY=NUPMBUXOLA&amp;VAR:QUERY=RkZfREVCVF9MVChTRU1JLDM5NDkzLDM5NDkzKQ==&amp;WINDOW=FIRST_POPUP&amp;HEIGHT=450&amp;WIDTH=450&amp;STAR","T_MAXIMIZED=FALSE&amp;VAR:CALENDAR=FIVEDAY&amp;VAR:SYMBOL=456486&amp;VAR:INDEX=0"}</definedName>
    <definedName name="_1292__FDSAUDITLINK__" hidden="1">{"fdsup://directions/FAT Viewer?action=UPDATE&amp;creator=factset&amp;DYN_ARGS=TRUE&amp;DOC_NAME=FAT:FQL_AUDITING_CLIENT_TEMPLATE.FAT&amp;display_string=Audit&amp;VAR:KEY=VSVOPKDGPC&amp;VAR:QUERY=RkZfREVCVF9MVChTRU1JLDM5NDg2LDM5NDg2KQ==&amp;WINDOW=FIRST_POPUP&amp;HEIGHT=450&amp;WIDTH=450&amp;STAR","T_MAXIMIZED=FALSE&amp;VAR:CALENDAR=FIVEDAY&amp;VAR:SYMBOL=456486&amp;VAR:INDEX=0"}</definedName>
    <definedName name="_1293__FDSAUDITLINK__" hidden="1">{"fdsup://directions/FAT Viewer?action=UPDATE&amp;creator=factset&amp;DYN_ARGS=TRUE&amp;DOC_NAME=FAT:FQL_AUDITING_CLIENT_TEMPLATE.FAT&amp;display_string=Audit&amp;VAR:KEY=JAXKZWRCBU&amp;VAR:QUERY=RkZfREVCVF9MVChTRU1JLDM5NDc5LDM5NDc5KQ==&amp;WINDOW=FIRST_POPUP&amp;HEIGHT=450&amp;WIDTH=450&amp;STAR","T_MAXIMIZED=FALSE&amp;VAR:CALENDAR=FIVEDAY&amp;VAR:SYMBOL=456486&amp;VAR:INDEX=0"}</definedName>
    <definedName name="_1294__FDSAUDITLINK__" hidden="1">{"fdsup://directions/FAT Viewer?action=UPDATE&amp;creator=factset&amp;DYN_ARGS=TRUE&amp;DOC_NAME=FAT:FQL_AUDITING_CLIENT_TEMPLATE.FAT&amp;display_string=Audit&amp;VAR:KEY=ZKZWPSPKXA&amp;VAR:QUERY=RkZfREVCVF9MVChTRU1JLDM5NDcyLDM5NDcyKQ==&amp;WINDOW=FIRST_POPUP&amp;HEIGHT=450&amp;WIDTH=450&amp;STAR","T_MAXIMIZED=FALSE&amp;VAR:CALENDAR=FIVEDAY&amp;VAR:SYMBOL=456486&amp;VAR:INDEX=0"}</definedName>
    <definedName name="_1295__FDSAUDITLINK__" hidden="1">{"fdsup://directions/FAT Viewer?action=UPDATE&amp;creator=factset&amp;DYN_ARGS=TRUE&amp;DOC_NAME=FAT:FQL_AUDITING_CLIENT_TEMPLATE.FAT&amp;display_string=Audit&amp;VAR:KEY=LODGPQVGPW&amp;VAR:QUERY=RkZfREVCVF9MVChTRU1JLDM5NDY1LDM5NDY1KQ==&amp;WINDOW=FIRST_POPUP&amp;HEIGHT=450&amp;WIDTH=450&amp;STAR","T_MAXIMIZED=FALSE&amp;VAR:CALENDAR=FIVEDAY&amp;VAR:SYMBOL=456486&amp;VAR:INDEX=0"}</definedName>
    <definedName name="_1296__FDSAUDITLINK__" hidden="1">{"fdsup://directions/FAT Viewer?action=UPDATE&amp;creator=factset&amp;DYN_ARGS=TRUE&amp;DOC_NAME=FAT:FQL_AUDITING_CLIENT_TEMPLATE.FAT&amp;display_string=Audit&amp;VAR:KEY=NEXGZSXQLS&amp;VAR:QUERY=RkZfREVCVF9MVChTRU1JLDM5NDU4LDM5NDU4KQ==&amp;WINDOW=FIRST_POPUP&amp;HEIGHT=450&amp;WIDTH=450&amp;STAR","T_MAXIMIZED=FALSE&amp;VAR:CALENDAR=FIVEDAY&amp;VAR:SYMBOL=456486&amp;VAR:INDEX=0"}</definedName>
    <definedName name="_1297__FDSAUDITLINK__" hidden="1">{"fdsup://directions/FAT Viewer?action=UPDATE&amp;creator=factset&amp;DYN_ARGS=TRUE&amp;DOC_NAME=FAT:FQL_AUDITING_CLIENT_TEMPLATE.FAT&amp;display_string=Audit&amp;VAR:KEY=HCXSBQBYDA&amp;VAR:QUERY=RkZfREVCVF9MVChTRU1JLDM5NDUxLDM5NDUxKQ==&amp;WINDOW=FIRST_POPUP&amp;HEIGHT=450&amp;WIDTH=450&amp;STAR","T_MAXIMIZED=FALSE&amp;VAR:CALENDAR=FIVEDAY&amp;VAR:SYMBOL=456486&amp;VAR:INDEX=0"}</definedName>
    <definedName name="_1298__FDSAUDITLINK__" hidden="1">{"fdsup://directions/FAT Viewer?action=UPDATE&amp;creator=factset&amp;DYN_ARGS=TRUE&amp;DOC_NAME=FAT:FQL_AUDITING_CLIENT_TEMPLATE.FAT&amp;display_string=Audit&amp;VAR:KEY=ZGTCRYBAJU&amp;VAR:QUERY=RkZfREVCVF9MVChTRU1JLDM5NDQ0LDM5NDQ0KQ==&amp;WINDOW=FIRST_POPUP&amp;HEIGHT=450&amp;WIDTH=450&amp;STAR","T_MAXIMIZED=FALSE&amp;VAR:CALENDAR=FIVEDAY&amp;VAR:SYMBOL=456486&amp;VAR:INDEX=0"}</definedName>
    <definedName name="_1299__FDSAUDITLINK__" hidden="1">{"fdsup://directions/FAT Viewer?action=UPDATE&amp;creator=factset&amp;DYN_ARGS=TRUE&amp;DOC_NAME=FAT:FQL_AUDITING_CLIENT_TEMPLATE.FAT&amp;display_string=Audit&amp;VAR:KEY=VUBIPCJSTE&amp;VAR:QUERY=RkZfREVCVF9MVChTRU1JLDM5NDM3LDM5NDM3KQ==&amp;WINDOW=FIRST_POPUP&amp;HEIGHT=450&amp;WIDTH=450&amp;STAR","T_MAXIMIZED=FALSE&amp;VAR:CALENDAR=FIVEDAY&amp;VAR:SYMBOL=456486&amp;VAR:INDEX=0"}</definedName>
    <definedName name="_13__FDSAUDITLINK__" hidden="1">{"fdsup://directions/FAT Viewer?action=UPDATE&amp;creator=factset&amp;DYN_ARGS=TRUE&amp;DOC_NAME=FAT:FQL_AUDITING_CLIENT_TEMPLATE.FAT&amp;display_string=Audit&amp;VAR:KEY=QDAFWDMPSJ&amp;VAR:QUERY=RkZfRVBTX0RJTChBTk4sMjAxMSk=&amp;WINDOW=FIRST_POPUP&amp;HEIGHT=450&amp;WIDTH=450&amp;START_MAXIMIZED=","FALSE&amp;VAR:CALENDAR=FIVEDAY&amp;VAR:SYMBOL=645495&amp;VAR:INDEX=0"}</definedName>
    <definedName name="_130__FDSAUDITLINK__" hidden="1">{"fdsup://IBCentral/FAT Viewer?action=UPDATE&amp;creator=factset&amp;DOC_NAME=fat:reuters_annual_shs_src_window.fat&amp;display_string=Audit&amp;DYN_ARGS=TRUE&amp;VAR:ID1=510518&amp;VAR:RCODE=FDSSHSOUTDEPS&amp;VAR:SDATE=20031299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1300__FDSAUDITLINK__" hidden="1">{"fdsup://directions/FAT Viewer?action=UPDATE&amp;creator=factset&amp;DYN_ARGS=TRUE&amp;DOC_NAME=FAT:FQL_AUDITING_CLIENT_TEMPLATE.FAT&amp;display_string=Audit&amp;VAR:KEY=BOBSXKTCPO&amp;VAR:QUERY=RkZfREVCVF9MVChTRU1JLDM5NDMwLDM5NDMwKQ==&amp;WINDOW=FIRST_POPUP&amp;HEIGHT=450&amp;WIDTH=450&amp;STAR","T_MAXIMIZED=FALSE&amp;VAR:CALENDAR=FIVEDAY&amp;VAR:SYMBOL=456486&amp;VAR:INDEX=0"}</definedName>
    <definedName name="_1301__FDSAUDITLINK__" hidden="1">{"fdsup://directions/FAT Viewer?action=UPDATE&amp;creator=factset&amp;DYN_ARGS=TRUE&amp;DOC_NAME=FAT:FQL_AUDITING_CLIENT_TEMPLATE.FAT&amp;display_string=Audit&amp;VAR:KEY=JCBKHKNOZW&amp;VAR:QUERY=RkZfREVCVF9MVChTRU1JLDM5NDIzLDM5NDIzKQ==&amp;WINDOW=FIRST_POPUP&amp;HEIGHT=450&amp;WIDTH=450&amp;STAR","T_MAXIMIZED=FALSE&amp;VAR:CALENDAR=FIVEDAY&amp;VAR:SYMBOL=456486&amp;VAR:INDEX=0"}</definedName>
    <definedName name="_1302__FDSAUDITLINK__" hidden="1">{"fdsup://directions/FAT Viewer?action=UPDATE&amp;creator=factset&amp;DYN_ARGS=TRUE&amp;DOC_NAME=FAT:FQL_AUDITING_CLIENT_TEMPLATE.FAT&amp;display_string=Audit&amp;VAR:KEY=NAVCRKROLO&amp;VAR:QUERY=RkZfREVCVF9MVChTRU1JLDM5NDE2LDM5NDE2KQ==&amp;WINDOW=FIRST_POPUP&amp;HEIGHT=450&amp;WIDTH=450&amp;STAR","T_MAXIMIZED=FALSE&amp;VAR:CALENDAR=FIVEDAY&amp;VAR:SYMBOL=456486&amp;VAR:INDEX=0"}</definedName>
    <definedName name="_1303__FDSAUDITLINK__" hidden="1">{"fdsup://directions/FAT Viewer?action=UPDATE&amp;creator=factset&amp;DYN_ARGS=TRUE&amp;DOC_NAME=FAT:FQL_AUDITING_CLIENT_TEMPLATE.FAT&amp;display_string=Audit&amp;VAR:KEY=HOXARAFUDU&amp;VAR:QUERY=RkZfREVCVF9MVChTRU1JLDM5NDA5LDM5NDA5KQ==&amp;WINDOW=FIRST_POPUP&amp;HEIGHT=450&amp;WIDTH=450&amp;STAR","T_MAXIMIZED=FALSE&amp;VAR:CALENDAR=FIVEDAY&amp;VAR:SYMBOL=456486&amp;VAR:INDEX=0"}</definedName>
    <definedName name="_1304__FDSAUDITLINK__" hidden="1">{"fdsup://directions/FAT Viewer?action=UPDATE&amp;creator=factset&amp;DYN_ARGS=TRUE&amp;DOC_NAME=FAT:FQL_AUDITING_CLIENT_TEMPLATE.FAT&amp;display_string=Audit&amp;VAR:KEY=XKPGZGBWBQ&amp;VAR:QUERY=RkZfREVCVF9MVChTRU1JLDM5NDAyLDM5NDAyKQ==&amp;WINDOW=FIRST_POPUP&amp;HEIGHT=450&amp;WIDTH=450&amp;STAR","T_MAXIMIZED=FALSE&amp;VAR:CALENDAR=FIVEDAY&amp;VAR:SYMBOL=456486&amp;VAR:INDEX=0"}</definedName>
    <definedName name="_1305__FDSAUDITLINK__" hidden="1">{"fdsup://directions/FAT Viewer?action=UPDATE&amp;creator=factset&amp;DYN_ARGS=TRUE&amp;DOC_NAME=FAT:FQL_AUDITING_CLIENT_TEMPLATE.FAT&amp;display_string=Audit&amp;VAR:KEY=BKNEJSDWBY&amp;VAR:QUERY=RkZfREVCVF9MVChTRU1JLDM5Mzk1LDM5Mzk1KQ==&amp;WINDOW=FIRST_POPUP&amp;HEIGHT=450&amp;WIDTH=450&amp;STAR","T_MAXIMIZED=FALSE&amp;VAR:CALENDAR=FIVEDAY&amp;VAR:SYMBOL=456486&amp;VAR:INDEX=0"}</definedName>
    <definedName name="_1306__FDSAUDITLINK__" hidden="1">{"fdsup://directions/FAT Viewer?action=UPDATE&amp;creator=factset&amp;DYN_ARGS=TRUE&amp;DOC_NAME=FAT:FQL_AUDITING_CLIENT_TEMPLATE.FAT&amp;display_string=Audit&amp;VAR:KEY=BIPAJSTQNA&amp;VAR:QUERY=RkZfREVCVF9MVChTRU1JLDM5Mzg4LDM5Mzg4KQ==&amp;WINDOW=FIRST_POPUP&amp;HEIGHT=450&amp;WIDTH=450&amp;STAR","T_MAXIMIZED=FALSE&amp;VAR:CALENDAR=FIVEDAY&amp;VAR:SYMBOL=456486&amp;VAR:INDEX=0"}</definedName>
    <definedName name="_1307__FDSAUDITLINK__" hidden="1">{"fdsup://directions/FAT Viewer?action=UPDATE&amp;creator=factset&amp;DYN_ARGS=TRUE&amp;DOC_NAME=FAT:FQL_AUDITING_CLIENT_TEMPLATE.FAT&amp;display_string=Audit&amp;VAR:KEY=VARUTAFYZO&amp;VAR:QUERY=RkZfREVCVF9MVChTRU1JLDM5MzgxLDM5MzgxKQ==&amp;WINDOW=FIRST_POPUP&amp;HEIGHT=450&amp;WIDTH=450&amp;STAR","T_MAXIMIZED=FALSE&amp;VAR:CALENDAR=FIVEDAY&amp;VAR:SYMBOL=456486&amp;VAR:INDEX=0"}</definedName>
    <definedName name="_1308__FDSAUDITLINK__" hidden="1">{"fdsup://directions/FAT Viewer?action=UPDATE&amp;creator=factset&amp;DYN_ARGS=TRUE&amp;DOC_NAME=FAT:FQL_AUDITING_CLIENT_TEMPLATE.FAT&amp;display_string=Audit&amp;VAR:KEY=DWPIHOVGTK&amp;VAR:QUERY=RkZfREVCVF9MVChTRU1JLDM5Mzc0LDM5Mzc0KQ==&amp;WINDOW=FIRST_POPUP&amp;HEIGHT=450&amp;WIDTH=450&amp;STAR","T_MAXIMIZED=FALSE&amp;VAR:CALENDAR=FIVEDAY&amp;VAR:SYMBOL=456486&amp;VAR:INDEX=0"}</definedName>
    <definedName name="_1309__FDSAUDITLINK__" hidden="1">{"fdsup://directions/FAT Viewer?action=UPDATE&amp;creator=factset&amp;DYN_ARGS=TRUE&amp;DOC_NAME=FAT:FQL_AUDITING_CLIENT_TEMPLATE.FAT&amp;display_string=Audit&amp;VAR:KEY=NMDYDEHGLO&amp;VAR:QUERY=RkZfREVCVF9MVChTRU1JLDM5MzY3LDM5MzY3KQ==&amp;WINDOW=FIRST_POPUP&amp;HEIGHT=450&amp;WIDTH=450&amp;STAR","T_MAXIMIZED=FALSE&amp;VAR:CALENDAR=FIVEDAY&amp;VAR:SYMBOL=456486&amp;VAR:INDEX=0"}</definedName>
    <definedName name="_131__FDSAUDITLINK__" hidden="1">{"fdsup://IBCentral/FAT Viewer?action=UPDATE&amp;creator=factset&amp;DOC_NAME=fat:reuters_annual_shs_src_window.fat&amp;display_string=Audit&amp;DYN_ARGS=TRUE&amp;VAR:ID1=510518&amp;VAR:RCODE=FDSSHSOUTDEPS&amp;VAR:SDATE=20021299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1310__FDSAUDITLINK__" hidden="1">{"fdsup://directions/FAT Viewer?action=UPDATE&amp;creator=factset&amp;DYN_ARGS=TRUE&amp;DOC_NAME=FAT:FQL_AUDITING_CLIENT_TEMPLATE.FAT&amp;display_string=Audit&amp;VAR:KEY=XUZKFGPYFS&amp;VAR:QUERY=RkZfREVCVF9MVChTRU1JLDM5MzYwLDM5MzYwKQ==&amp;WINDOW=FIRST_POPUP&amp;HEIGHT=450&amp;WIDTH=450&amp;STAR","T_MAXIMIZED=FALSE&amp;VAR:CALENDAR=FIVEDAY&amp;VAR:SYMBOL=456486&amp;VAR:INDEX=0"}</definedName>
    <definedName name="_1311__FDSAUDITLINK__" hidden="1">{"fdsup://directions/FAT Viewer?action=UPDATE&amp;creator=factset&amp;DYN_ARGS=TRUE&amp;DOC_NAME=FAT:FQL_AUDITING_CLIENT_TEMPLATE.FAT&amp;display_string=Audit&amp;VAR:KEY=TGZWVANSXQ&amp;VAR:QUERY=RkZfREVCVF9MVChTRU1JLDM5MzUzLDM5MzUzKQ==&amp;WINDOW=FIRST_POPUP&amp;HEIGHT=450&amp;WIDTH=450&amp;STAR","T_MAXIMIZED=FALSE&amp;VAR:CALENDAR=FIVEDAY&amp;VAR:SYMBOL=456486&amp;VAR:INDEX=0"}</definedName>
    <definedName name="_1312__FDSAUDITLINK__" hidden="1">{"fdsup://directions/FAT Viewer?action=UPDATE&amp;creator=factset&amp;DYN_ARGS=TRUE&amp;DOC_NAME=FAT:FQL_AUDITING_CLIENT_TEMPLATE.FAT&amp;display_string=Audit&amp;VAR:KEY=ZWPCTYHAPA&amp;VAR:QUERY=RkZfREVCVF9MVChTRU1JLDM5MzQ2LDM5MzQ2KQ==&amp;WINDOW=FIRST_POPUP&amp;HEIGHT=450&amp;WIDTH=450&amp;STAR","T_MAXIMIZED=FALSE&amp;VAR:CALENDAR=FIVEDAY&amp;VAR:SYMBOL=456486&amp;VAR:INDEX=0"}</definedName>
    <definedName name="_1313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14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15__FDSAUDITLINK__" hidden="1">{"fdsup://directions/FAT Viewer?action=UPDATE&amp;creator=factset&amp;DYN_ARGS=TRUE&amp;DOC_NAME=FAT:FQL_AUDITING_CLIENT_TEMPLATE.FAT&amp;display_string=Audit&amp;VAR:KEY=HINKTGRKVE&amp;VAR:QUERY=RkZfREVCVF9MVChTRU1JLDM5MzM5LDM5MzM5KQ==&amp;WINDOW=FIRST_POPUP&amp;HEIGHT=450&amp;WIDTH=450&amp;STAR","T_MAXIMIZED=FALSE&amp;VAR:CALENDAR=FIVEDAY&amp;VAR:SYMBOL=456486&amp;VAR:INDEX=0"}</definedName>
    <definedName name="_1316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17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18__FDSAUDITLINK__" hidden="1">{"fdsup://directions/FAT Viewer?action=UPDATE&amp;creator=factset&amp;DYN_ARGS=TRUE&amp;DOC_NAME=FAT:FQL_AUDITING_CLIENT_TEMPLATE.FAT&amp;display_string=Audit&amp;VAR:KEY=ZWZOLYNSDA&amp;VAR:QUERY=RkZfREVCVF9MVChTRU1JLDM5MzMyLDM5MzMyKQ==&amp;WINDOW=FIRST_POPUP&amp;HEIGHT=450&amp;WIDTH=450&amp;STAR","T_MAXIMIZED=FALSE&amp;VAR:CALENDAR=FIVEDAY&amp;VAR:SYMBOL=456486&amp;VAR:INDEX=0"}</definedName>
    <definedName name="_1319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2__FDSAUDITLINK__" hidden="1">{"fdsup://IBCentral/FAT Viewer?action=UPDATE&amp;creator=factset&amp;DOC_NAME=fat:reuters_annual_shs_src_window.fat&amp;display_string=Audit&amp;DYN_ARGS=TRUE&amp;VAR:ID1=510518&amp;VAR:RCODE=FDSSHSOUTDEPS&amp;VAR:SDATE=20011299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1320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21__FDSAUDITLINK__" hidden="1">{"fdsup://directions/FAT Viewer?action=UPDATE&amp;creator=factset&amp;DYN_ARGS=TRUE&amp;DOC_NAME=FAT:FQL_AUDITING_CLIENT_TEMPLATE.FAT&amp;display_string=Audit&amp;VAR:KEY=DSVKVCDOZI&amp;VAR:QUERY=RkZfREVCVF9MVChTRU1JLDM5MzI1LDM5MzI1KQ==&amp;WINDOW=FIRST_POPUP&amp;HEIGHT=450&amp;WIDTH=450&amp;STAR","T_MAXIMIZED=FALSE&amp;VAR:CALENDAR=FIVEDAY&amp;VAR:SYMBOL=456486&amp;VAR:INDEX=0"}</definedName>
    <definedName name="_1322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23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24__FDSAUDITLINK__" hidden="1">{"fdsup://directions/FAT Viewer?action=UPDATE&amp;creator=factset&amp;DYN_ARGS=TRUE&amp;DOC_NAME=FAT:FQL_AUDITING_CLIENT_TEMPLATE.FAT&amp;display_string=Audit&amp;VAR:KEY=HSPCVOPEFE&amp;VAR:QUERY=RkZfREVCVF9MVChTRU1JLDM5MzE4LDM5MzE4KQ==&amp;WINDOW=FIRST_POPUP&amp;HEIGHT=450&amp;WIDTH=450&amp;STAR","T_MAXIMIZED=FALSE&amp;VAR:CALENDAR=FIVEDAY&amp;VAR:SYMBOL=456486&amp;VAR:INDEX=0"}</definedName>
    <definedName name="_1325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26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27__FDSAUDITLINK__" hidden="1">{"fdsup://directions/FAT Viewer?action=UPDATE&amp;creator=factset&amp;DYN_ARGS=TRUE&amp;DOC_NAME=FAT:FQL_AUDITING_CLIENT_TEMPLATE.FAT&amp;display_string=Audit&amp;VAR:KEY=LQDKPOBEDE&amp;VAR:QUERY=RkZfREVCVF9MVChTRU1JLDM5MzExLDM5MzExKQ==&amp;WINDOW=FIRST_POPUP&amp;HEIGHT=450&amp;WIDTH=450&amp;STAR","T_MAXIMIZED=FALSE&amp;VAR:CALENDAR=FIVEDAY&amp;VAR:SYMBOL=456486&amp;VAR:INDEX=0"}</definedName>
    <definedName name="_1328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29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3__FDSAUDITLINK__" hidden="1">{"fdsup://IBCentral/FAT Viewer?action=UPDATE&amp;creator=factset&amp;DOC_NAME=fat:reuters_annual_source_window.fat&amp;display_string=Audit&amp;DYN_ARGS=TRUE&amp;VAR:ID1=510518&amp;VAR:RCODE=FCDP&amp;VAR:SDATE=20081299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330__FDSAUDITLINK__" hidden="1">{"fdsup://directions/FAT Viewer?action=UPDATE&amp;creator=factset&amp;DYN_ARGS=TRUE&amp;DOC_NAME=FAT:FQL_AUDITING_CLIENT_TEMPLATE.FAT&amp;display_string=Audit&amp;VAR:KEY=NEPILAPMDG&amp;VAR:QUERY=RkZfREVCVF9MVChTRU1JLDM5MzA0LDM5MzA0KQ==&amp;WINDOW=FIRST_POPUP&amp;HEIGHT=450&amp;WIDTH=450&amp;STAR","T_MAXIMIZED=FALSE&amp;VAR:CALENDAR=FIVEDAY&amp;VAR:SYMBOL=456486&amp;VAR:INDEX=0"}</definedName>
    <definedName name="_1331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32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33__FDSAUDITLINK__" hidden="1">{"fdsup://directions/FAT Viewer?action=UPDATE&amp;creator=factset&amp;DYN_ARGS=TRUE&amp;DOC_NAME=FAT:FQL_AUDITING_CLIENT_TEMPLATE.FAT&amp;display_string=Audit&amp;VAR:KEY=RCLYJOLSLA&amp;VAR:QUERY=RkZfREVCVF9MVChTRU1JLDM5Mjk3LDM5Mjk3KQ==&amp;WINDOW=FIRST_POPUP&amp;HEIGHT=450&amp;WIDTH=450&amp;STAR","T_MAXIMIZED=FALSE&amp;VAR:CALENDAR=FIVEDAY&amp;VAR:SYMBOL=456486&amp;VAR:INDEX=0"}</definedName>
    <definedName name="_1334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35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36__FDSAUDITLINK__" hidden="1">{"fdsup://directions/FAT Viewer?action=UPDATE&amp;creator=factset&amp;DYN_ARGS=TRUE&amp;DOC_NAME=FAT:FQL_AUDITING_CLIENT_TEMPLATE.FAT&amp;display_string=Audit&amp;VAR:KEY=JIVYZUXELM&amp;VAR:QUERY=RkZfREVCVF9MVChTRU1JLDM5MjkwLDM5MjkwKQ==&amp;WINDOW=FIRST_POPUP&amp;HEIGHT=450&amp;WIDTH=450&amp;STAR","T_MAXIMIZED=FALSE&amp;VAR:CALENDAR=FIVEDAY&amp;VAR:SYMBOL=456486&amp;VAR:INDEX=0"}</definedName>
    <definedName name="_1337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38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39__FDSAUDITLINK__" hidden="1">{"fdsup://directions/FAT Viewer?action=UPDATE&amp;creator=factset&amp;DYN_ARGS=TRUE&amp;DOC_NAME=FAT:FQL_AUDITING_CLIENT_TEMPLATE.FAT&amp;display_string=Audit&amp;VAR:KEY=BGFGBIRGBS&amp;VAR:QUERY=RkZfREVCVF9MVChTRU1JLDM5MjgzLDM5MjgzKQ==&amp;WINDOW=FIRST_POPUP&amp;HEIGHT=450&amp;WIDTH=450&amp;STAR","T_MAXIMIZED=FALSE&amp;VAR:CALENDAR=FIVEDAY&amp;VAR:SYMBOL=456486&amp;VAR:INDEX=0"}</definedName>
    <definedName name="_134__FDSAUDITLINK__" hidden="1">{"fdsup://IBCentral/FAT Viewer?action=UPDATE&amp;creator=factset&amp;DOC_NAME=fat:reuters_annual_source_window.fat&amp;display_string=Audit&amp;DYN_ARGS=TRUE&amp;VAR:ID1=510518&amp;VAR:RCODE=FCDP&amp;VAR:SDATE=20071299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340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41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42__FDSAUDITLINK__" hidden="1">{"fdsup://directions/FAT Viewer?action=UPDATE&amp;creator=factset&amp;DYN_ARGS=TRUE&amp;DOC_NAME=FAT:FQL_AUDITING_CLIENT_TEMPLATE.FAT&amp;display_string=Audit&amp;VAR:KEY=JYPIREDWRU&amp;VAR:QUERY=RkZfREVCVF9MVChTRU1JLDM5Mjc2LDM5Mjc2KQ==&amp;WINDOW=FIRST_POPUP&amp;HEIGHT=450&amp;WIDTH=450&amp;STAR","T_MAXIMIZED=FALSE&amp;VAR:CALENDAR=FIVEDAY&amp;VAR:SYMBOL=456486&amp;VAR:INDEX=0"}</definedName>
    <definedName name="_1343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44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45__FDSAUDITLINK__" hidden="1">{"fdsup://directions/FAT Viewer?action=UPDATE&amp;creator=factset&amp;DYN_ARGS=TRUE&amp;DOC_NAME=FAT:FQL_AUDITING_CLIENT_TEMPLATE.FAT&amp;display_string=Audit&amp;VAR:KEY=VKVAJWRQLC&amp;VAR:QUERY=RkZfREVCVF9MVChTRU1JLDM5MjY5LDM5MjY5KQ==&amp;WINDOW=FIRST_POPUP&amp;HEIGHT=450&amp;WIDTH=450&amp;STAR","T_MAXIMIZED=FALSE&amp;VAR:CALENDAR=FIVEDAY&amp;VAR:SYMBOL=456486&amp;VAR:INDEX=0"}</definedName>
    <definedName name="_1346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47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48__FDSAUDITLINK__" hidden="1">{"fdsup://directions/FAT Viewer?action=UPDATE&amp;creator=factset&amp;DYN_ARGS=TRUE&amp;DOC_NAME=FAT:FQL_AUDITING_CLIENT_TEMPLATE.FAT&amp;display_string=Audit&amp;VAR:KEY=NYXIXUBEVM&amp;VAR:QUERY=RkZfREVCVF9MVChTRU1JLDM5MjYyLDM5MjYyKQ==&amp;WINDOW=FIRST_POPUP&amp;HEIGHT=450&amp;WIDTH=450&amp;STAR","T_MAXIMIZED=FALSE&amp;VAR:CALENDAR=FIVEDAY&amp;VAR:SYMBOL=456486&amp;VAR:INDEX=0"}</definedName>
    <definedName name="_1349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5__FDSAUDITLINK__" hidden="1">{"fdsup://IBCentral/FAT Viewer?action=UPDATE&amp;creator=factset&amp;DOC_NAME=fat:reuters_annual_source_window.fat&amp;display_string=Audit&amp;DYN_ARGS=TRUE&amp;VAR:ID1=510518&amp;VAR:RCODE=FCDP&amp;VAR:SDATE=20061299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350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51__FDSAUDITLINK__" hidden="1">{"fdsup://directions/FAT Viewer?action=UPDATE&amp;creator=factset&amp;DYN_ARGS=TRUE&amp;DOC_NAME=FAT:FQL_AUDITING_CLIENT_TEMPLATE.FAT&amp;display_string=Audit&amp;VAR:KEY=TURCPWTGRM&amp;VAR:QUERY=RkZfREVCVF9MVChTRU1JLDM5MjU1LDM5MjU1KQ==&amp;WINDOW=FIRST_POPUP&amp;HEIGHT=450&amp;WIDTH=450&amp;STAR","T_MAXIMIZED=FALSE&amp;VAR:CALENDAR=FIVEDAY&amp;VAR:SYMBOL=456486&amp;VAR:INDEX=0"}</definedName>
    <definedName name="_1352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53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54__FDSAUDITLINK__" hidden="1">{"fdsup://directions/FAT Viewer?action=UPDATE&amp;creator=factset&amp;DYN_ARGS=TRUE&amp;DOC_NAME=FAT:FQL_AUDITING_CLIENT_TEMPLATE.FAT&amp;display_string=Audit&amp;VAR:KEY=ZCJEVUFMZE&amp;VAR:QUERY=RkZfREVCVF9MVChTRU1JLDM5MjQ4LDM5MjQ4KQ==&amp;WINDOW=FIRST_POPUP&amp;HEIGHT=450&amp;WIDTH=450&amp;STAR","T_MAXIMIZED=FALSE&amp;VAR:CALENDAR=FIVEDAY&amp;VAR:SYMBOL=456486&amp;VAR:INDEX=0"}</definedName>
    <definedName name="_1355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56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57__FDSAUDITLINK__" hidden="1">{"fdsup://directions/FAT Viewer?action=UPDATE&amp;creator=factset&amp;DYN_ARGS=TRUE&amp;DOC_NAME=FAT:FQL_AUDITING_CLIENT_TEMPLATE.FAT&amp;display_string=Audit&amp;VAR:KEY=XMXWFERYXM&amp;VAR:QUERY=RkZfREVCVF9MVChTRU1JLDM5MjQxLDM5MjQxKQ==&amp;WINDOW=FIRST_POPUP&amp;HEIGHT=450&amp;WIDTH=450&amp;STAR","T_MAXIMIZED=FALSE&amp;VAR:CALENDAR=FIVEDAY&amp;VAR:SYMBOL=456486&amp;VAR:INDEX=0"}</definedName>
    <definedName name="_1358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59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6__FDSAUDITLINK__" hidden="1">{"fdsup://IBCentral/FAT Viewer?action=UPDATE&amp;creator=factset&amp;DOC_NAME=fat:reuters_annual_source_window.fat&amp;display_string=Audit&amp;DYN_ARGS=TRUE&amp;VAR:ID1=510518&amp;VAR:RCODE=FCDP&amp;VAR:SDATE=20051299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360__FDSAUDITLINK__" hidden="1">{"fdsup://directions/FAT Viewer?action=UPDATE&amp;creator=factset&amp;DYN_ARGS=TRUE&amp;DOC_NAME=FAT:FQL_AUDITING_CLIENT_TEMPLATE.FAT&amp;display_string=Audit&amp;VAR:KEY=XMXGRMHQFA&amp;VAR:QUERY=RkZfREVCVF9MVChTRU1JLDM5MjM0LDM5MjM0KQ==&amp;WINDOW=FIRST_POPUP&amp;HEIGHT=450&amp;WIDTH=450&amp;STAR","T_MAXIMIZED=FALSE&amp;VAR:CALENDAR=FIVEDAY&amp;VAR:SYMBOL=456486&amp;VAR:INDEX=0"}</definedName>
    <definedName name="_1361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62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63__FDSAUDITLINK__" hidden="1">{"fdsup://directions/FAT Viewer?action=UPDATE&amp;creator=factset&amp;DYN_ARGS=TRUE&amp;DOC_NAME=FAT:FQL_AUDITING_CLIENT_TEMPLATE.FAT&amp;display_string=Audit&amp;VAR:KEY=FONSFOFKNE&amp;VAR:QUERY=RkZfREVCVF9MVChTRU1JLDM5MjI3LDM5MjI3KQ==&amp;WINDOW=FIRST_POPUP&amp;HEIGHT=450&amp;WIDTH=450&amp;STAR","T_MAXIMIZED=FALSE&amp;VAR:CALENDAR=FIVEDAY&amp;VAR:SYMBOL=456486&amp;VAR:INDEX=0"}</definedName>
    <definedName name="_1364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65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66__FDSAUDITLINK__" hidden="1">{"fdsup://directions/FAT Viewer?action=UPDATE&amp;creator=factset&amp;DYN_ARGS=TRUE&amp;DOC_NAME=FAT:FQL_AUDITING_CLIENT_TEMPLATE.FAT&amp;display_string=Audit&amp;VAR:KEY=FEPSNOVKBG&amp;VAR:QUERY=RkZfREVCVF9MVChTRU1JLDM5MjIwLDM5MjIwKQ==&amp;WINDOW=FIRST_POPUP&amp;HEIGHT=450&amp;WIDTH=450&amp;STAR","T_MAXIMIZED=FALSE&amp;VAR:CALENDAR=FIVEDAY&amp;VAR:SYMBOL=456486&amp;VAR:INDEX=0"}</definedName>
    <definedName name="_1367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68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69__FDSAUDITLINK__" hidden="1">{"fdsup://directions/FAT Viewer?action=UPDATE&amp;creator=factset&amp;DYN_ARGS=TRUE&amp;DOC_NAME=FAT:FQL_AUDITING_CLIENT_TEMPLATE.FAT&amp;display_string=Audit&amp;VAR:KEY=RWRONYHKVG&amp;VAR:QUERY=RkZfREVCVF9MVChTRU1JLDM5MjEzLDM5MjEzKQ==&amp;WINDOW=FIRST_POPUP&amp;HEIGHT=450&amp;WIDTH=450&amp;STAR","T_MAXIMIZED=FALSE&amp;VAR:CALENDAR=FIVEDAY&amp;VAR:SYMBOL=456486&amp;VAR:INDEX=0"}</definedName>
    <definedName name="_137__FDSAUDITLINK__" hidden="1">{"fdsup://IBCentral/FAT Viewer?action=UPDATE&amp;creator=factset&amp;DOC_NAME=fat:reuters_annual_source_window.fat&amp;display_string=Audit&amp;DYN_ARGS=TRUE&amp;VAR:ID1=510518&amp;VAR:RCODE=FCDP&amp;VAR:SDATE=20041299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370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71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72__FDSAUDITLINK__" hidden="1">{"fdsup://directions/FAT Viewer?action=UPDATE&amp;creator=factset&amp;DYN_ARGS=TRUE&amp;DOC_NAME=FAT:FQL_AUDITING_CLIENT_TEMPLATE.FAT&amp;display_string=Audit&amp;VAR:KEY=FMBIVINMLS&amp;VAR:QUERY=RkZfREVCVF9MVChTRU1JLDM5MjA2LDM5MjA2KQ==&amp;WINDOW=FIRST_POPUP&amp;HEIGHT=450&amp;WIDTH=450&amp;STAR","T_MAXIMIZED=FALSE&amp;VAR:CALENDAR=FIVEDAY&amp;VAR:SYMBOL=456486&amp;VAR:INDEX=0"}</definedName>
    <definedName name="_1373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74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75__FDSAUDITLINK__" hidden="1">{"fdsup://directions/FAT Viewer?action=UPDATE&amp;creator=factset&amp;DYN_ARGS=TRUE&amp;DOC_NAME=FAT:FQL_AUDITING_CLIENT_TEMPLATE.FAT&amp;display_string=Audit&amp;VAR:KEY=VUPKVWLUZC&amp;VAR:QUERY=RkZfREVCVF9MVChTRU1JLDM5MTk5LDM5MTk5KQ==&amp;WINDOW=FIRST_POPUP&amp;HEIGHT=450&amp;WIDTH=450&amp;STAR","T_MAXIMIZED=FALSE&amp;VAR:CALENDAR=FIVEDAY&amp;VAR:SYMBOL=456486&amp;VAR:INDEX=0"}</definedName>
    <definedName name="_1376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77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78__FDSAUDITLINK__" hidden="1">{"fdsup://directions/FAT Viewer?action=UPDATE&amp;creator=factset&amp;DYN_ARGS=TRUE&amp;DOC_NAME=FAT:FQL_AUDITING_CLIENT_TEMPLATE.FAT&amp;display_string=Audit&amp;VAR:KEY=XMPGHAJOPQ&amp;VAR:QUERY=RkZfREVCVF9MVChTRU1JLDM5MTkyLDM5MTkyKQ==&amp;WINDOW=FIRST_POPUP&amp;HEIGHT=450&amp;WIDTH=450&amp;STAR","T_MAXIMIZED=FALSE&amp;VAR:CALENDAR=FIVEDAY&amp;VAR:SYMBOL=456486&amp;VAR:INDEX=0"}</definedName>
    <definedName name="_1379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8__FDSAUDITLINK__" hidden="1">{"fdsup://IBCentral/FAT Viewer?action=UPDATE&amp;creator=factset&amp;DOC_NAME=fat:reuters_annual_source_window.fat&amp;display_string=Audit&amp;DYN_ARGS=TRUE&amp;VAR:ID1=510518&amp;VAR:RCODE=FCDP&amp;VAR:SDATE=20031299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380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81__FDSAUDITLINK__" hidden="1">{"fdsup://directions/FAT Viewer?action=UPDATE&amp;creator=factset&amp;DYN_ARGS=TRUE&amp;DOC_NAME=FAT:FQL_AUDITING_CLIENT_TEMPLATE.FAT&amp;display_string=Audit&amp;VAR:KEY=XCLWXUBSTS&amp;VAR:QUERY=RkZfREVCVF9MVChTRU1JLDM5MTg1LDM5MTg1KQ==&amp;WINDOW=FIRST_POPUP&amp;HEIGHT=450&amp;WIDTH=450&amp;STAR","T_MAXIMIZED=FALSE&amp;VAR:CALENDAR=FIVEDAY&amp;VAR:SYMBOL=456486&amp;VAR:INDEX=0"}</definedName>
    <definedName name="_1382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83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84__FDSAUDITLINK__" hidden="1">{"fdsup://directions/FAT Viewer?action=UPDATE&amp;creator=factset&amp;DYN_ARGS=TRUE&amp;DOC_NAME=FAT:FQL_AUDITING_CLIENT_TEMPLATE.FAT&amp;display_string=Audit&amp;VAR:KEY=PYNUJIFAFW&amp;VAR:QUERY=RkZfREVCVF9MVChTRU1JLDM5MTc4LDM5MTc4KQ==&amp;WINDOW=FIRST_POPUP&amp;HEIGHT=450&amp;WIDTH=450&amp;STAR","T_MAXIMIZED=FALSE&amp;VAR:CALENDAR=FIVEDAY&amp;VAR:SYMBOL=456486&amp;VAR:INDEX=0"}</definedName>
    <definedName name="_1385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86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87__FDSAUDITLINK__" hidden="1">{"fdsup://directions/FAT Viewer?action=UPDATE&amp;creator=factset&amp;DYN_ARGS=TRUE&amp;DOC_NAME=FAT:FQL_AUDITING_CLIENT_TEMPLATE.FAT&amp;display_string=Audit&amp;VAR:KEY=FSZGZCPUJK&amp;VAR:QUERY=RkZfREVCVF9MVChTRU1JLDM5MTcxLDM5MTcxKQ==&amp;WINDOW=FIRST_POPUP&amp;HEIGHT=450&amp;WIDTH=450&amp;STAR","T_MAXIMIZED=FALSE&amp;VAR:CALENDAR=FIVEDAY&amp;VAR:SYMBOL=456486&amp;VAR:INDEX=0"}</definedName>
    <definedName name="_1388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1389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139__FDSAUDITLINK__" hidden="1">{"fdsup://IBCentral/FAT Viewer?action=UPDATE&amp;creator=factset&amp;DOC_NAME=fat:reuters_annual_source_window.fat&amp;display_string=Audit&amp;DYN_ARGS=TRUE&amp;VAR:ID1=510518&amp;VAR:RCODE=FCDP&amp;VAR:SDATE=20021299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390__FDSAUDITLINK__" hidden="1">{"fdsup://directions/FAT Viewer?action=UPDATE&amp;creator=factset&amp;DYN_ARGS=TRUE&amp;DOC_NAME=FAT:FQL_AUDITING_CLIENT_TEMPLATE.FAT&amp;display_string=Audit&amp;VAR:KEY=XYZWPMLIVQ&amp;VAR:QUERY=RkZfREVCVF9MVChTRU1JLDM5MTY0LDM5MTY0KQ==&amp;WINDOW=FIRST_POPUP&amp;HEIGHT=450&amp;WIDTH=450&amp;STAR","T_MAXIMIZED=FALSE&amp;VAR:CALENDAR=FIVEDAY&amp;VAR:SYMBOL=456486&amp;VAR:INDEX=0"}</definedName>
    <definedName name="_1391__FDSAUDITLINK__" hidden="1">{"fdsup://directions/FAT Viewer?action=UPDATE&amp;creator=factset&amp;DYN_ARGS=TRUE&amp;DOC_NAME=FAT:FQL_AUDITING_CLIENT_TEMPLATE.FAT&amp;display_string=Audit&amp;VAR:KEY=ROXCJCFIBI&amp;VAR:QUERY=RkZfREVCVF9MVChTRU1JLDM5MTU3LDM5MTU3KQ==&amp;WINDOW=FIRST_POPUP&amp;HEIGHT=450&amp;WIDTH=450&amp;STAR","T_MAXIMIZED=FALSE&amp;VAR:CALENDAR=FIVEDAY&amp;VAR:SYMBOL=456486&amp;VAR:INDEX=0"}</definedName>
    <definedName name="_1392__FDSAUDITLINK__" hidden="1">{"fdsup://directions/FAT Viewer?action=UPDATE&amp;creator=factset&amp;DYN_ARGS=TRUE&amp;DOC_NAME=FAT:FQL_AUDITING_CLIENT_TEMPLATE.FAT&amp;display_string=Audit&amp;VAR:KEY=HAZYFSXUBY&amp;VAR:QUERY=RkZfREVCVF9MVChTRU1JLDM5MTUwLDM5MTUwKQ==&amp;WINDOW=FIRST_POPUP&amp;HEIGHT=450&amp;WIDTH=450&amp;STAR","T_MAXIMIZED=FALSE&amp;VAR:CALENDAR=FIVEDAY&amp;VAR:SYMBOL=456486&amp;VAR:INDEX=0"}</definedName>
    <definedName name="_1393__FDSAUDITLINK__" hidden="1">{"fdsup://directions/FAT Viewer?action=UPDATE&amp;creator=factset&amp;DYN_ARGS=TRUE&amp;DOC_NAME=FAT:FQL_AUDITING_CLIENT_TEMPLATE.FAT&amp;display_string=Audit&amp;VAR:KEY=VYDGRSRWTO&amp;VAR:QUERY=RkZfREVCVF9MVChTRU1JLDM5MTQzLDM5MTQzKQ==&amp;WINDOW=FIRST_POPUP&amp;HEIGHT=450&amp;WIDTH=450&amp;STAR","T_MAXIMIZED=FALSE&amp;VAR:CALENDAR=FIVEDAY&amp;VAR:SYMBOL=456486&amp;VAR:INDEX=0"}</definedName>
    <definedName name="_1394__FDSAUDITLINK__" hidden="1">{"fdsup://directions/FAT Viewer?action=UPDATE&amp;creator=factset&amp;DYN_ARGS=TRUE&amp;DOC_NAME=FAT:FQL_AUDITING_CLIENT_TEMPLATE.FAT&amp;display_string=Audit&amp;VAR:KEY=XIRAJKBMDO&amp;VAR:QUERY=RkZfREVCVF9MVChTRU1JLDM5MTM2LDM5MTM2KQ==&amp;WINDOW=FIRST_POPUP&amp;HEIGHT=450&amp;WIDTH=450&amp;STAR","T_MAXIMIZED=FALSE&amp;VAR:CALENDAR=FIVEDAY&amp;VAR:SYMBOL=456486&amp;VAR:INDEX=0"}</definedName>
    <definedName name="_1395__FDSAUDITLINK__" hidden="1">{"fdsup://directions/FAT Viewer?action=UPDATE&amp;creator=factset&amp;DYN_ARGS=TRUE&amp;DOC_NAME=FAT:FQL_AUDITING_CLIENT_TEMPLATE.FAT&amp;display_string=Audit&amp;VAR:KEY=TEHQFWDSVC&amp;VAR:QUERY=RkZfREVCVF9MVChTRU1JLDM5MTI5LDM5MTI5KQ==&amp;WINDOW=FIRST_POPUP&amp;HEIGHT=450&amp;WIDTH=450&amp;STAR","T_MAXIMIZED=FALSE&amp;VAR:CALENDAR=FIVEDAY&amp;VAR:SYMBOL=456486&amp;VAR:INDEX=0"}</definedName>
    <definedName name="_1396__FDSAUDITLINK__" hidden="1">{"fdsup://directions/FAT Viewer?action=UPDATE&amp;creator=factset&amp;DYN_ARGS=TRUE&amp;DOC_NAME=FAT:FQL_AUDITING_CLIENT_TEMPLATE.FAT&amp;display_string=Audit&amp;VAR:KEY=VWXGLCFANM&amp;VAR:QUERY=RkZfREVCVF9MVChTRU1JLDM5MTIyLDM5MTIyKQ==&amp;WINDOW=FIRST_POPUP&amp;HEIGHT=450&amp;WIDTH=450&amp;STAR","T_MAXIMIZED=FALSE&amp;VAR:CALENDAR=FIVEDAY&amp;VAR:SYMBOL=456486&amp;VAR:INDEX=0"}</definedName>
    <definedName name="_1397__FDSAUDITLINK__" hidden="1">{"fdsup://directions/FAT Viewer?action=UPDATE&amp;creator=factset&amp;DYN_ARGS=TRUE&amp;DOC_NAME=FAT:FQL_AUDITING_CLIENT_TEMPLATE.FAT&amp;display_string=Audit&amp;VAR:KEY=VWJGZKHCVW&amp;VAR:QUERY=RkZfREVCVF9MVChTRU1JLDM5MTE1LDM5MTE1KQ==&amp;WINDOW=FIRST_POPUP&amp;HEIGHT=450&amp;WIDTH=450&amp;STAR","T_MAXIMIZED=FALSE&amp;VAR:CALENDAR=FIVEDAY&amp;VAR:SYMBOL=456486&amp;VAR:INDEX=0"}</definedName>
    <definedName name="_1398__FDSAUDITLINK__" hidden="1">{"fdsup://directions/FAT Viewer?action=UPDATE&amp;creator=factset&amp;DYN_ARGS=TRUE&amp;DOC_NAME=FAT:FQL_AUDITING_CLIENT_TEMPLATE.FAT&amp;display_string=Audit&amp;VAR:KEY=DOFKBIFGRS&amp;VAR:QUERY=RkZfREVCVF9MVChTRU1JLDM5MTA4LDM5MTA4KQ==&amp;WINDOW=FIRST_POPUP&amp;HEIGHT=450&amp;WIDTH=450&amp;STAR","T_MAXIMIZED=FALSE&amp;VAR:CALENDAR=FIVEDAY&amp;VAR:SYMBOL=456486&amp;VAR:INDEX=0"}</definedName>
    <definedName name="_1399__FDSAUDITLINK__" hidden="1">{"fdsup://directions/FAT Viewer?action=UPDATE&amp;creator=factset&amp;DYN_ARGS=TRUE&amp;DOC_NAME=FAT:FQL_AUDITING_CLIENT_TEMPLATE.FAT&amp;display_string=Audit&amp;VAR:KEY=JCXKPQDCNI&amp;VAR:QUERY=RkZfREVCVF9MVChTRU1JLDM5MTAxLDM5MTAxKQ==&amp;WINDOW=FIRST_POPUP&amp;HEIGHT=450&amp;WIDTH=450&amp;STAR","T_MAXIMIZED=FALSE&amp;VAR:CALENDAR=FIVEDAY&amp;VAR:SYMBOL=456486&amp;VAR:INDEX=0"}</definedName>
    <definedName name="_140__FDSAUDITLINK__" hidden="1">{"fdsup://IBCentral/FAT Viewer?action=UPDATE&amp;creator=factset&amp;DOC_NAME=fat:reuters_annual_source_window.fat&amp;display_string=Audit&amp;DYN_ARGS=TRUE&amp;VAR:ID1=510518&amp;VAR:RCODE=FCDP&amp;VAR:SDATE=20011299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400__FDSAUDITLINK__" hidden="1">{"fdsup://directions/FAT Viewer?action=UPDATE&amp;creator=factset&amp;DYN_ARGS=TRUE&amp;DOC_NAME=FAT:FQL_AUDITING_CLIENT_TEMPLATE.FAT&amp;display_string=Audit&amp;VAR:KEY=TUBUDQBMNU&amp;VAR:QUERY=RkZfREVCVF9MVChTRU1JLDM5MDk0LDM5MDk0KQ==&amp;WINDOW=FIRST_POPUP&amp;HEIGHT=450&amp;WIDTH=450&amp;STAR","T_MAXIMIZED=FALSE&amp;VAR:CALENDAR=FIVEDAY&amp;VAR:SYMBOL=456486&amp;VAR:INDEX=0"}</definedName>
    <definedName name="_1401__FDSAUDITLINK__" hidden="1">{"fdsup://directions/FAT Viewer?action=UPDATE&amp;creator=factset&amp;DYN_ARGS=TRUE&amp;DOC_NAME=FAT:FQL_AUDITING_CLIENT_TEMPLATE.FAT&amp;display_string=Audit&amp;VAR:KEY=TSNERUDKPC&amp;VAR:QUERY=RkZfREVCVF9MVChTRU1JLDM5MDg3LDM5MDg3KQ==&amp;WINDOW=FIRST_POPUP&amp;HEIGHT=450&amp;WIDTH=450&amp;STAR","T_MAXIMIZED=FALSE&amp;VAR:CALENDAR=FIVEDAY&amp;VAR:SYMBOL=456486&amp;VAR:INDEX=0"}</definedName>
    <definedName name="_1402__FDSAUDITLINK__" hidden="1">{"fdsup://directions/FAT Viewer?action=UPDATE&amp;creator=factset&amp;DYN_ARGS=TRUE&amp;DOC_NAME=FAT:FQL_AUDITING_CLIENT_TEMPLATE.FAT&amp;display_string=Audit&amp;VAR:KEY=PKNEBQPUPU&amp;VAR:QUERY=RkZfREVCVF9MVChTRU1JLDM5MDgwLDM5MDgwKQ==&amp;WINDOW=FIRST_POPUP&amp;HEIGHT=450&amp;WIDTH=450&amp;STAR","T_MAXIMIZED=FALSE&amp;VAR:CALENDAR=FIVEDAY&amp;VAR:SYMBOL=456486&amp;VAR:INDEX=0"}</definedName>
    <definedName name="_1403__FDSAUDITLINK__" hidden="1">{"fdsup://directions/FAT Viewer?action=UPDATE&amp;creator=factset&amp;DYN_ARGS=TRUE&amp;DOC_NAME=FAT:FQL_AUDITING_CLIENT_TEMPLATE.FAT&amp;display_string=Audit&amp;VAR:KEY=VEFELCNQBU&amp;VAR:QUERY=RkZfREVCVF9MVChTRU1JLDM5MDczLDM5MDczKQ==&amp;WINDOW=FIRST_POPUP&amp;HEIGHT=450&amp;WIDTH=450&amp;STAR","T_MAXIMIZED=FALSE&amp;VAR:CALENDAR=FIVEDAY&amp;VAR:SYMBOL=456486&amp;VAR:INDEX=0"}</definedName>
    <definedName name="_1404__FDSAUDITLINK__" hidden="1">{"fdsup://directions/FAT Viewer?action=UPDATE&amp;creator=factset&amp;DYN_ARGS=TRUE&amp;DOC_NAME=FAT:FQL_AUDITING_CLIENT_TEMPLATE.FAT&amp;display_string=Audit&amp;VAR:KEY=NCVSPQBKZC&amp;VAR:QUERY=RkZfREVCVF9MVChTRU1JLDM5MDY2LDM5MDY2KQ==&amp;WINDOW=FIRST_POPUP&amp;HEIGHT=450&amp;WIDTH=450&amp;STAR","T_MAXIMIZED=FALSE&amp;VAR:CALENDAR=FIVEDAY&amp;VAR:SYMBOL=456486&amp;VAR:INDEX=0"}</definedName>
    <definedName name="_1405__FDSAUDITLINK__" hidden="1">{"fdsup://directions/FAT Viewer?action=UPDATE&amp;creator=factset&amp;DYN_ARGS=TRUE&amp;DOC_NAME=FAT:FQL_AUDITING_CLIENT_TEMPLATE.FAT&amp;display_string=Audit&amp;VAR:KEY=DEDMJAHYDW&amp;VAR:QUERY=RkZfREVCVF9MVChTRU1JLDM5MDU5LDM5MDU5KQ==&amp;WINDOW=FIRST_POPUP&amp;HEIGHT=450&amp;WIDTH=450&amp;STAR","T_MAXIMIZED=FALSE&amp;VAR:CALENDAR=FIVEDAY&amp;VAR:SYMBOL=456486&amp;VAR:INDEX=0"}</definedName>
    <definedName name="_1406__FDSAUDITLINK__" hidden="1">{"fdsup://directions/FAT Viewer?action=UPDATE&amp;creator=factset&amp;DYN_ARGS=TRUE&amp;DOC_NAME=FAT:FQL_AUDITING_CLIENT_TEMPLATE.FAT&amp;display_string=Audit&amp;VAR:KEY=DIFOXONGPE&amp;VAR:QUERY=RkZfREVCVF9MVChTRU1JLDM5MDUyLDM5MDUyKQ==&amp;WINDOW=FIRST_POPUP&amp;HEIGHT=450&amp;WIDTH=450&amp;STAR","T_MAXIMIZED=FALSE&amp;VAR:CALENDAR=FIVEDAY&amp;VAR:SYMBOL=456486&amp;VAR:INDEX=0"}</definedName>
    <definedName name="_1407__FDSAUDITLINK__" hidden="1">{"fdsup://directions/FAT Viewer?action=UPDATE&amp;creator=factset&amp;DYN_ARGS=TRUE&amp;DOC_NAME=FAT:FQL_AUDITING_CLIENT_TEMPLATE.FAT&amp;display_string=Audit&amp;VAR:KEY=BMZGFQJKBG&amp;VAR:QUERY=RkZfREVCVF9MVChTRU1JLDM5MDQ1LDM5MDQ1KQ==&amp;WINDOW=FIRST_POPUP&amp;HEIGHT=450&amp;WIDTH=450&amp;STAR","T_MAXIMIZED=FALSE&amp;VAR:CALENDAR=FIVEDAY&amp;VAR:SYMBOL=456486&amp;VAR:INDEX=0"}</definedName>
    <definedName name="_1408__FDSAUDITLINK__" hidden="1">{"fdsup://directions/FAT Viewer?action=UPDATE&amp;creator=factset&amp;DYN_ARGS=TRUE&amp;DOC_NAME=FAT:FQL_AUDITING_CLIENT_TEMPLATE.FAT&amp;display_string=Audit&amp;VAR:KEY=XQVOTIBGPO&amp;VAR:QUERY=RkZfREVCVF9MVChTRU1JLDM5MDM4LDM5MDM4KQ==&amp;WINDOW=FIRST_POPUP&amp;HEIGHT=450&amp;WIDTH=450&amp;STAR","T_MAXIMIZED=FALSE&amp;VAR:CALENDAR=FIVEDAY&amp;VAR:SYMBOL=456486&amp;VAR:INDEX=0"}</definedName>
    <definedName name="_1409__FDSAUDITLINK__" hidden="1">{"fdsup://directions/FAT Viewer?action=UPDATE&amp;creator=factset&amp;DYN_ARGS=TRUE&amp;DOC_NAME=FAT:FQL_AUDITING_CLIENT_TEMPLATE.FAT&amp;display_string=Audit&amp;VAR:KEY=PUBGDWRCPQ&amp;VAR:QUERY=RkZfREVCVF9MVChTRU1JLDM5MDMxLDM5MDMxKQ==&amp;WINDOW=FIRST_POPUP&amp;HEIGHT=450&amp;WIDTH=450&amp;STAR","T_MAXIMIZED=FALSE&amp;VAR:CALENDAR=FIVEDAY&amp;VAR:SYMBOL=456486&amp;VAR:INDEX=0"}</definedName>
    <definedName name="_141__FDSAUDITLINK__" hidden="1">{"fdsup://IBCentral/FAT Viewer?action=UPDATE&amp;creator=factset&amp;DOC_NAME=fat:reuters_annual_source_window.fat&amp;display_string=Audit&amp;DYN_ARGS=TRUE&amp;VAR:ID1=510518&amp;VAR:RCODE=FCDP&amp;VAR:SDATE=20001299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410__FDSAUDITLINK__" hidden="1">{"fdsup://directions/FAT Viewer?action=UPDATE&amp;creator=factset&amp;DYN_ARGS=TRUE&amp;DOC_NAME=FAT:FQL_AUDITING_CLIENT_TEMPLATE.FAT&amp;display_string=Audit&amp;VAR:KEY=JMPAHQXQVA&amp;VAR:QUERY=RkZfREVCVF9MVChTRU1JLDQwMzI2LDQwMzI2KQ==&amp;WINDOW=FIRST_POPUP&amp;HEIGHT=450&amp;WIDTH=450&amp;STAR","T_MAXIMIZED=FALSE&amp;VAR:CALENDAR=FIVEDAY&amp;VAR:SYMBOL=456486&amp;VAR:INDEX=0"}</definedName>
    <definedName name="_1411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12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13__FDSAUDITLINK__" hidden="1">{"fdsup://directions/FAT Viewer?action=UPDATE&amp;creator=factset&amp;DYN_ARGS=TRUE&amp;DOC_NAME=FAT:FQL_AUDITING_CLIENT_TEMPLATE.FAT&amp;display_string=Audit&amp;VAR:KEY=TYLMZEVKTY&amp;VAR:QUERY=RkZfREVCVF9MVChTRU1JLDQwMzE5LDQwMzE5KQ==&amp;WINDOW=FIRST_POPUP&amp;HEIGHT=450&amp;WIDTH=450&amp;STAR","T_MAXIMIZED=FALSE&amp;VAR:CALENDAR=FIVEDAY&amp;VAR:SYMBOL=456486&amp;VAR:INDEX=0"}</definedName>
    <definedName name="_1414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15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16__FDSAUDITLINK__" hidden="1">{"fdsup://directions/FAT Viewer?action=UPDATE&amp;creator=factset&amp;DYN_ARGS=TRUE&amp;DOC_NAME=FAT:FQL_AUDITING_CLIENT_TEMPLATE.FAT&amp;display_string=Audit&amp;VAR:KEY=FMFARGREDI&amp;VAR:QUERY=RkZfREVCVF9MVChTRU1JLDQwMzEyLDQwMzEyKQ==&amp;WINDOW=FIRST_POPUP&amp;HEIGHT=450&amp;WIDTH=450&amp;STAR","T_MAXIMIZED=FALSE&amp;VAR:CALENDAR=FIVEDAY&amp;VAR:SYMBOL=456486&amp;VAR:INDEX=0"}</definedName>
    <definedName name="_1417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18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19__FDSAUDITLINK__" hidden="1">{"fdsup://directions/FAT Viewer?action=UPDATE&amp;creator=factset&amp;DYN_ARGS=TRUE&amp;DOC_NAME=FAT:FQL_AUDITING_CLIENT_TEMPLATE.FAT&amp;display_string=Audit&amp;VAR:KEY=FKVCFETKLG&amp;VAR:QUERY=RkZfREVCVF9MVChTRU1JLDQwMzA1LDQwMzA1KQ==&amp;WINDOW=FIRST_POPUP&amp;HEIGHT=450&amp;WIDTH=450&amp;STAR","T_MAXIMIZED=FALSE&amp;VAR:CALENDAR=FIVEDAY&amp;VAR:SYMBOL=456486&amp;VAR:INDEX=0"}</definedName>
    <definedName name="_142__FDSAUDITLINK__" hidden="1">{"fdsup://IBCentral/FAT Viewer?action=UPDATE&amp;creator=factset&amp;DOC_NAME=fat:reuters_annual_source_window.fat&amp;display_string=Audit&amp;DYN_ARGS=TRUE&amp;VAR:ID1=510518&amp;VAR:RCODE=FCDP&amp;VAR:SDATE=19991299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420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21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22__FDSAUDITLINK__" hidden="1">{"fdsup://directions/FAT Viewer?action=UPDATE&amp;creator=factset&amp;DYN_ARGS=TRUE&amp;DOC_NAME=FAT:FQL_AUDITING_CLIENT_TEMPLATE.FAT&amp;display_string=Audit&amp;VAR:KEY=RWTSZIBKRM&amp;VAR:QUERY=RkZfREVCVF9MVChTRU1JLDQwMjk4LDQwMjk4KQ==&amp;WINDOW=FIRST_POPUP&amp;HEIGHT=450&amp;WIDTH=450&amp;STAR","T_MAXIMIZED=FALSE&amp;VAR:CALENDAR=FIVEDAY&amp;VAR:SYMBOL=456486&amp;VAR:INDEX=0"}</definedName>
    <definedName name="_1423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24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25__FDSAUDITLINK__" hidden="1">{"fdsup://directions/FAT Viewer?action=UPDATE&amp;creator=factset&amp;DYN_ARGS=TRUE&amp;DOC_NAME=FAT:FQL_AUDITING_CLIENT_TEMPLATE.FAT&amp;display_string=Audit&amp;VAR:KEY=NQLAROLQDE&amp;VAR:QUERY=RkZfREVCVF9MVChTRU1JLDQwMjkxLDQwMjkxKQ==&amp;WINDOW=FIRST_POPUP&amp;HEIGHT=450&amp;WIDTH=450&amp;STAR","T_MAXIMIZED=FALSE&amp;VAR:CALENDAR=FIVEDAY&amp;VAR:SYMBOL=456486&amp;VAR:INDEX=0"}</definedName>
    <definedName name="_1426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27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28__FDSAUDITLINK__" hidden="1">{"fdsup://directions/FAT Viewer?action=UPDATE&amp;creator=factset&amp;DYN_ARGS=TRUE&amp;DOC_NAME=FAT:FQL_AUDITING_CLIENT_TEMPLATE.FAT&amp;display_string=Audit&amp;VAR:KEY=BERGVOVIXA&amp;VAR:QUERY=RkZfREVCVF9MVChTRU1JLDQwMjg0LDQwMjg0KQ==&amp;WINDOW=FIRST_POPUP&amp;HEIGHT=450&amp;WIDTH=450&amp;STAR","T_MAXIMIZED=FALSE&amp;VAR:CALENDAR=FIVEDAY&amp;VAR:SYMBOL=456486&amp;VAR:INDEX=0"}</definedName>
    <definedName name="_1429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3__FDSAUDITLINK__" hidden="1">{"fdsup://IBCentral/FAT Viewer?action=UPDATE&amp;creator=factset&amp;DOC_NAME=fat:reuters_annual_pshs_src_window.fat&amp;display_string=Audit&amp;DYN_ARGS=TRUE&amp;VAR:ID1=03073E10&amp;VAR:RCODE=FDSEPS&amp;VAR:SDATE=20080999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30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31__FDSAUDITLINK__" hidden="1">{"fdsup://directions/FAT Viewer?action=UPDATE&amp;creator=factset&amp;DYN_ARGS=TRUE&amp;DOC_NAME=FAT:FQL_AUDITING_CLIENT_TEMPLATE.FAT&amp;display_string=Audit&amp;VAR:KEY=VMJOLGVUDC&amp;VAR:QUERY=RkZfREVCVF9MVChTRU1JLDQwMjc3LDQwMjc3KQ==&amp;WINDOW=FIRST_POPUP&amp;HEIGHT=450&amp;WIDTH=450&amp;STAR","T_MAXIMIZED=FALSE&amp;VAR:CALENDAR=FIVEDAY&amp;VAR:SYMBOL=456486&amp;VAR:INDEX=0"}</definedName>
    <definedName name="_1432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33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34__FDSAUDITLINK__" hidden="1">{"fdsup://directions/FAT Viewer?action=UPDATE&amp;creator=factset&amp;DYN_ARGS=TRUE&amp;DOC_NAME=FAT:FQL_AUDITING_CLIENT_TEMPLATE.FAT&amp;display_string=Audit&amp;VAR:KEY=VEDWPMBKTK&amp;VAR:QUERY=RkZfREVCVF9MVChTRU1JLDQwMjcwLDQwMjcwKQ==&amp;WINDOW=FIRST_POPUP&amp;HEIGHT=450&amp;WIDTH=450&amp;STAR","T_MAXIMIZED=FALSE&amp;VAR:CALENDAR=FIVEDAY&amp;VAR:SYMBOL=456486&amp;VAR:INDEX=0"}</definedName>
    <definedName name="_1435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36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37__FDSAUDITLINK__" hidden="1">{"fdsup://directions/FAT Viewer?action=UPDATE&amp;creator=factset&amp;DYN_ARGS=TRUE&amp;DOC_NAME=FAT:FQL_AUDITING_CLIENT_TEMPLATE.FAT&amp;display_string=Audit&amp;VAR:KEY=BWHUJINQXW&amp;VAR:QUERY=RkZfREVCVF9MVChTRU1JLDQwMjYzLDQwMjYzKQ==&amp;WINDOW=FIRST_POPUP&amp;HEIGHT=450&amp;WIDTH=450&amp;STAR","T_MAXIMIZED=FALSE&amp;VAR:CALENDAR=FIVEDAY&amp;VAR:SYMBOL=456486&amp;VAR:INDEX=0"}</definedName>
    <definedName name="_1438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39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4__FDSAUDITLINK__" hidden="1">{"fdsup://IBCentral/FAT Viewer?action=UPDATE&amp;creator=factset&amp;DOC_NAME=fat:reuters_annual_pshs_src_window.fat&amp;display_string=Audit&amp;DYN_ARGS=TRUE&amp;VAR:ID1=03073E10&amp;VAR:RCODE=FDSEPS&amp;VAR:SDATE=20070999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40__FDSAUDITLINK__" hidden="1">{"fdsup://directions/FAT Viewer?action=UPDATE&amp;creator=factset&amp;DYN_ARGS=TRUE&amp;DOC_NAME=FAT:FQL_AUDITING_CLIENT_TEMPLATE.FAT&amp;display_string=Audit&amp;VAR:KEY=XGXOVOLWPE&amp;VAR:QUERY=RkZfREVCVF9MVChTRU1JLDQwMjU2LDQwMjU2KQ==&amp;WINDOW=FIRST_POPUP&amp;HEIGHT=450&amp;WIDTH=450&amp;STAR","T_MAXIMIZED=FALSE&amp;VAR:CALENDAR=FIVEDAY&amp;VAR:SYMBOL=456486&amp;VAR:INDEX=0"}</definedName>
    <definedName name="_1441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42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43__FDSAUDITLINK__" hidden="1">{"fdsup://directions/FAT Viewer?action=UPDATE&amp;creator=factset&amp;DYN_ARGS=TRUE&amp;DOC_NAME=FAT:FQL_AUDITING_CLIENT_TEMPLATE.FAT&amp;display_string=Audit&amp;VAR:KEY=XIVQXQZSLM&amp;VAR:QUERY=RkZfREVCVF9MVChTRU1JLDQwMjQ5LDQwMjQ5KQ==&amp;WINDOW=FIRST_POPUP&amp;HEIGHT=450&amp;WIDTH=450&amp;STAR","T_MAXIMIZED=FALSE&amp;VAR:CALENDAR=FIVEDAY&amp;VAR:SYMBOL=456486&amp;VAR:INDEX=0"}</definedName>
    <definedName name="_1444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45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46__FDSAUDITLINK__" hidden="1">{"fdsup://directions/FAT Viewer?action=UPDATE&amp;creator=factset&amp;DYN_ARGS=TRUE&amp;DOC_NAME=FAT:FQL_AUDITING_CLIENT_TEMPLATE.FAT&amp;display_string=Audit&amp;VAR:KEY=VEPGRERCTC&amp;VAR:QUERY=RkZfREVCVF9MVChTRU1JLDQwMjQyLDQwMjQyKQ==&amp;WINDOW=FIRST_POPUP&amp;HEIGHT=450&amp;WIDTH=450&amp;STAR","T_MAXIMIZED=FALSE&amp;VAR:CALENDAR=FIVEDAY&amp;VAR:SYMBOL=456486&amp;VAR:INDEX=0"}</definedName>
    <definedName name="_1447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48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49__FDSAUDITLINK__" hidden="1">{"fdsup://directions/FAT Viewer?action=UPDATE&amp;creator=factset&amp;DYN_ARGS=TRUE&amp;DOC_NAME=FAT:FQL_AUDITING_CLIENT_TEMPLATE.FAT&amp;display_string=Audit&amp;VAR:KEY=PUVIFWVKZQ&amp;VAR:QUERY=RkZfREVCVF9MVChTRU1JLDQwMjM1LDQwMjM1KQ==&amp;WINDOW=FIRST_POPUP&amp;HEIGHT=450&amp;WIDTH=450&amp;STAR","T_MAXIMIZED=FALSE&amp;VAR:CALENDAR=FIVEDAY&amp;VAR:SYMBOL=456486&amp;VAR:INDEX=0"}</definedName>
    <definedName name="_145__FDSAUDITLINK__" hidden="1">{"fdsup://IBCentral/FAT Viewer?action=UPDATE&amp;creator=factset&amp;DOC_NAME=fat:reuters_annual_pshs_src_window.fat&amp;display_string=Audit&amp;DYN_ARGS=TRUE&amp;VAR:ID1=03073E10&amp;VAR:RCODE=FDSEPS&amp;VAR:SDATE=20060999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50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51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52__FDSAUDITLINK__" hidden="1">{"fdsup://directions/FAT Viewer?action=UPDATE&amp;creator=factset&amp;DYN_ARGS=TRUE&amp;DOC_NAME=FAT:FQL_AUDITING_CLIENT_TEMPLATE.FAT&amp;display_string=Audit&amp;VAR:KEY=PSPYLEPQDY&amp;VAR:QUERY=RkZfREVCVF9MVChTRU1JLDQwMjI4LDQwMjI4KQ==&amp;WINDOW=FIRST_POPUP&amp;HEIGHT=450&amp;WIDTH=450&amp;STAR","T_MAXIMIZED=FALSE&amp;VAR:CALENDAR=FIVEDAY&amp;VAR:SYMBOL=456486&amp;VAR:INDEX=0"}</definedName>
    <definedName name="_1453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54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55__FDSAUDITLINK__" hidden="1">{"fdsup://directions/FAT Viewer?action=UPDATE&amp;creator=factset&amp;DYN_ARGS=TRUE&amp;DOC_NAME=FAT:FQL_AUDITING_CLIENT_TEMPLATE.FAT&amp;display_string=Audit&amp;VAR:KEY=RWNYBQFSZC&amp;VAR:QUERY=RkZfREVCVF9MVChTRU1JLDQwMjIxLDQwMjIxKQ==&amp;WINDOW=FIRST_POPUP&amp;HEIGHT=450&amp;WIDTH=450&amp;STAR","T_MAXIMIZED=FALSE&amp;VAR:CALENDAR=FIVEDAY&amp;VAR:SYMBOL=456486&amp;VAR:INDEX=0"}</definedName>
    <definedName name="_1456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57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58__FDSAUDITLINK__" hidden="1">{"fdsup://directions/FAT Viewer?action=UPDATE&amp;creator=factset&amp;DYN_ARGS=TRUE&amp;DOC_NAME=FAT:FQL_AUDITING_CLIENT_TEMPLATE.FAT&amp;display_string=Audit&amp;VAR:KEY=ZGXGBEBEFC&amp;VAR:QUERY=RkZfREVCVF9MVChTRU1JLDQwMjE0LDQwMjE0KQ==&amp;WINDOW=FIRST_POPUP&amp;HEIGHT=450&amp;WIDTH=450&amp;STAR","T_MAXIMIZED=FALSE&amp;VAR:CALENDAR=FIVEDAY&amp;VAR:SYMBOL=456486&amp;VAR:INDEX=0"}</definedName>
    <definedName name="_1459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6__FDSAUDITLINK__" hidden="1">{"fdsup://IBCentral/FAT Viewer?action=UPDATE&amp;creator=factset&amp;DOC_NAME=fat:reuters_annual_pshs_src_window.fat&amp;display_string=Audit&amp;DYN_ARGS=TRUE&amp;VAR:ID1=03073E10&amp;VAR:RCODE=FDSEPS&amp;VAR:SDATE=20050999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60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61__FDSAUDITLINK__" hidden="1">{"fdsup://directions/FAT Viewer?action=UPDATE&amp;creator=factset&amp;DYN_ARGS=TRUE&amp;DOC_NAME=FAT:FQL_AUDITING_CLIENT_TEMPLATE.FAT&amp;display_string=Audit&amp;VAR:KEY=PAJODGPSFC&amp;VAR:QUERY=RkZfREVCVF9MVChTRU1JLDQwMjA3LDQwMjA3KQ==&amp;WINDOW=FIRST_POPUP&amp;HEIGHT=450&amp;WIDTH=450&amp;STAR","T_MAXIMIZED=FALSE&amp;VAR:CALENDAR=FIVEDAY&amp;VAR:SYMBOL=456486&amp;VAR:INDEX=0"}</definedName>
    <definedName name="_1462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63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64__FDSAUDITLINK__" hidden="1">{"fdsup://directions/FAT Viewer?action=UPDATE&amp;creator=factset&amp;DYN_ARGS=TRUE&amp;DOC_NAME=FAT:FQL_AUDITING_CLIENT_TEMPLATE.FAT&amp;display_string=Audit&amp;VAR:KEY=LSRAFAXYLC&amp;VAR:QUERY=RkZfREVCVF9MVChTRU1JLDQwMjAwLDQwMjAwKQ==&amp;WINDOW=FIRST_POPUP&amp;HEIGHT=450&amp;WIDTH=450&amp;STAR","T_MAXIMIZED=FALSE&amp;VAR:CALENDAR=FIVEDAY&amp;VAR:SYMBOL=456486&amp;VAR:INDEX=0"}</definedName>
    <definedName name="_1465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66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67__FDSAUDITLINK__" hidden="1">{"fdsup://directions/FAT Viewer?action=UPDATE&amp;creator=factset&amp;DYN_ARGS=TRUE&amp;DOC_NAME=FAT:FQL_AUDITING_CLIENT_TEMPLATE.FAT&amp;display_string=Audit&amp;VAR:KEY=JSBYJWJEHQ&amp;VAR:QUERY=RkZfREVCVF9MVChTRU1JLDQwMTkzLDQwMTkzKQ==&amp;WINDOW=FIRST_POPUP&amp;HEIGHT=450&amp;WIDTH=450&amp;STAR","T_MAXIMIZED=FALSE&amp;VAR:CALENDAR=FIVEDAY&amp;VAR:SYMBOL=456486&amp;VAR:INDEX=0"}</definedName>
    <definedName name="_1468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69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7__FDSAUDITLINK__" hidden="1">{"fdsup://IBCentral/FAT Viewer?action=UPDATE&amp;creator=factset&amp;DOC_NAME=fat:reuters_annual_pshs_src_window.fat&amp;display_string=Audit&amp;DYN_ARGS=TRUE&amp;VAR:ID1=03073E10&amp;VAR:RCODE=FDSEPS&amp;VAR:SDATE=20040999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70__FDSAUDITLINK__" hidden="1">{"fdsup://directions/FAT Viewer?action=UPDATE&amp;creator=factset&amp;DYN_ARGS=TRUE&amp;DOC_NAME=FAT:FQL_AUDITING_CLIENT_TEMPLATE.FAT&amp;display_string=Audit&amp;VAR:KEY=ZORAJQJCZO&amp;VAR:QUERY=RkZfREVCVF9MVChTRU1JLDQwMTg2LDQwMTg2KQ==&amp;WINDOW=FIRST_POPUP&amp;HEIGHT=450&amp;WIDTH=450&amp;STAR","T_MAXIMIZED=FALSE&amp;VAR:CALENDAR=FIVEDAY&amp;VAR:SYMBOL=456486&amp;VAR:INDEX=0"}</definedName>
    <definedName name="_1471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72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73__FDSAUDITLINK__" hidden="1">{"fdsup://directions/FAT Viewer?action=UPDATE&amp;creator=factset&amp;DYN_ARGS=TRUE&amp;DOC_NAME=FAT:FQL_AUDITING_CLIENT_TEMPLATE.FAT&amp;display_string=Audit&amp;VAR:KEY=XYTEBANYZY&amp;VAR:QUERY=RkZfREVCVF9MVChTRU1JLDQwMTc5LDQwMTc5KQ==&amp;WINDOW=FIRST_POPUP&amp;HEIGHT=450&amp;WIDTH=450&amp;STAR","T_MAXIMIZED=FALSE&amp;VAR:CALENDAR=FIVEDAY&amp;VAR:SYMBOL=456486&amp;VAR:INDEX=0"}</definedName>
    <definedName name="_1474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1475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1476__FDSAUDITLINK__" hidden="1">{"fdsup://directions/FAT Viewer?action=UPDATE&amp;creator=factset&amp;DYN_ARGS=TRUE&amp;DOC_NAME=FAT:FQL_AUDITING_CLIENT_TEMPLATE.FAT&amp;display_string=Audit&amp;VAR:KEY=JEVELURMLA&amp;VAR:QUERY=RkZfREVCVF9MVChTRU1JLDQwMTcyLDQwMTcyKQ==&amp;WINDOW=FIRST_POPUP&amp;HEIGHT=450&amp;WIDTH=450&amp;STAR","T_MAXIMIZED=FALSE&amp;VAR:CALENDAR=FIVEDAY&amp;VAR:SYMBOL=456486&amp;VAR:INDEX=0"}</definedName>
    <definedName name="_1477__FDSAUDITLINK__" hidden="1">{"fdsup://directions/FAT Viewer?action=UPDATE&amp;creator=factset&amp;DYN_ARGS=TRUE&amp;DOC_NAME=FAT:FQL_AUDITING_CLIENT_TEMPLATE.FAT&amp;display_string=Audit&amp;VAR:KEY=TKVSHEPYLC&amp;VAR:QUERY=RkZfREVCVF9MVChTRU1JLDQwMTY1LDQwMTY1KQ==&amp;WINDOW=FIRST_POPUP&amp;HEIGHT=450&amp;WIDTH=450&amp;STAR","T_MAXIMIZED=FALSE&amp;VAR:CALENDAR=FIVEDAY&amp;VAR:SYMBOL=456486&amp;VAR:INDEX=0"}</definedName>
    <definedName name="_1478__FDSAUDITLINK__" hidden="1">{"fdsup://directions/FAT Viewer?action=UPDATE&amp;creator=factset&amp;DYN_ARGS=TRUE&amp;DOC_NAME=FAT:FQL_AUDITING_CLIENT_TEMPLATE.FAT&amp;display_string=Audit&amp;VAR:KEY=XOVKRORYVK&amp;VAR:QUERY=RkZfREVCVF9MVChTRU1JLDQwMTU4LDQwMTU4KQ==&amp;WINDOW=FIRST_POPUP&amp;HEIGHT=450&amp;WIDTH=450&amp;STAR","T_MAXIMIZED=FALSE&amp;VAR:CALENDAR=FIVEDAY&amp;VAR:SYMBOL=456486&amp;VAR:INDEX=0"}</definedName>
    <definedName name="_1479__FDSAUDITLINK__" hidden="1">{"fdsup://directions/FAT Viewer?action=UPDATE&amp;creator=factset&amp;DYN_ARGS=TRUE&amp;DOC_NAME=FAT:FQL_AUDITING_CLIENT_TEMPLATE.FAT&amp;display_string=Audit&amp;VAR:KEY=XMTKDATONI&amp;VAR:QUERY=RkZfREVCVF9MVChTRU1JLDQwMTUxLDQwMTUxKQ==&amp;WINDOW=FIRST_POPUP&amp;HEIGHT=450&amp;WIDTH=450&amp;STAR","T_MAXIMIZED=FALSE&amp;VAR:CALENDAR=FIVEDAY&amp;VAR:SYMBOL=456486&amp;VAR:INDEX=0"}</definedName>
    <definedName name="_148__FDSAUDITLINK__" hidden="1">{"fdsup://IBCentral/FAT Viewer?action=UPDATE&amp;creator=factset&amp;DOC_NAME=fat:reuters_annual_pshs_src_window.fat&amp;display_string=Audit&amp;DYN_ARGS=TRUE&amp;VAR:ID1=03073E10&amp;VAR:RCODE=FDSEPS&amp;VAR:SDATE=20030999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80__FDSAUDITLINK__" hidden="1">{"fdsup://directions/FAT Viewer?action=UPDATE&amp;creator=factset&amp;DYN_ARGS=TRUE&amp;DOC_NAME=FAT:FQL_AUDITING_CLIENT_TEMPLATE.FAT&amp;display_string=Audit&amp;VAR:KEY=PWVAFKRWVG&amp;VAR:QUERY=RkZfREVCVF9MVChTRU1JLDQwMTQ0LDQwMTQ0KQ==&amp;WINDOW=FIRST_POPUP&amp;HEIGHT=450&amp;WIDTH=450&amp;STAR","T_MAXIMIZED=FALSE&amp;VAR:CALENDAR=FIVEDAY&amp;VAR:SYMBOL=456486&amp;VAR:INDEX=0"}</definedName>
    <definedName name="_1481__FDSAUDITLINK__" hidden="1">{"fdsup://directions/FAT Viewer?action=UPDATE&amp;creator=factset&amp;DYN_ARGS=TRUE&amp;DOC_NAME=FAT:FQL_AUDITING_CLIENT_TEMPLATE.FAT&amp;display_string=Audit&amp;VAR:KEY=ZGVONIRCTU&amp;VAR:QUERY=RkZfREVCVF9MVChTRU1JLDQwMTM3LDQwMTM3KQ==&amp;WINDOW=FIRST_POPUP&amp;HEIGHT=450&amp;WIDTH=450&amp;STAR","T_MAXIMIZED=FALSE&amp;VAR:CALENDAR=FIVEDAY&amp;VAR:SYMBOL=456486&amp;VAR:INDEX=0"}</definedName>
    <definedName name="_1482__FDSAUDITLINK__" hidden="1">{"fdsup://directions/FAT Viewer?action=UPDATE&amp;creator=factset&amp;DYN_ARGS=TRUE&amp;DOC_NAME=FAT:FQL_AUDITING_CLIENT_TEMPLATE.FAT&amp;display_string=Audit&amp;VAR:KEY=FQVKLSHGVA&amp;VAR:QUERY=RkZfREVCVF9MVChTRU1JLDQwMTMwLDQwMTMwKQ==&amp;WINDOW=FIRST_POPUP&amp;HEIGHT=450&amp;WIDTH=450&amp;STAR","T_MAXIMIZED=FALSE&amp;VAR:CALENDAR=FIVEDAY&amp;VAR:SYMBOL=456486&amp;VAR:INDEX=0"}</definedName>
    <definedName name="_1483__FDSAUDITLINK__" hidden="1">{"fdsup://directions/FAT Viewer?action=UPDATE&amp;creator=factset&amp;DYN_ARGS=TRUE&amp;DOC_NAME=FAT:FQL_AUDITING_CLIENT_TEMPLATE.FAT&amp;display_string=Audit&amp;VAR:KEY=NQHSXETYFU&amp;VAR:QUERY=RkZfREVCVF9MVChTRU1JLDQwMTIzLDQwMTIzKQ==&amp;WINDOW=FIRST_POPUP&amp;HEIGHT=450&amp;WIDTH=450&amp;STAR","T_MAXIMIZED=FALSE&amp;VAR:CALENDAR=FIVEDAY&amp;VAR:SYMBOL=456486&amp;VAR:INDEX=0"}</definedName>
    <definedName name="_1484__FDSAUDITLINK__" hidden="1">{"fdsup://directions/FAT Viewer?action=UPDATE&amp;creator=factset&amp;DYN_ARGS=TRUE&amp;DOC_NAME=FAT:FQL_AUDITING_CLIENT_TEMPLATE.FAT&amp;display_string=Audit&amp;VAR:KEY=SXANWXGPGX&amp;VAR:QUERY=RkZfREVCVF9MVChRVFIsNDA0NDUsNDA0NDUp&amp;WINDOW=FIRST_POPUP&amp;HEIGHT=450&amp;WIDTH=450&amp;START_MA","XIMIZED=FALSE&amp;VAR:CALENDAR=FIVEDAY&amp;VAR:SYMBOL=576947&amp;VAR:INDEX=0"}</definedName>
    <definedName name="_1485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486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487__FDSAUDITLINK__" hidden="1">{"fdsup://directions/FAT Viewer?action=UPDATE&amp;creator=factset&amp;DYN_ARGS=TRUE&amp;DOC_NAME=FAT:FQL_AUDITING_CLIENT_TEMPLATE.FAT&amp;display_string=Audit&amp;VAR:KEY=IXUJAFOHUV&amp;VAR:QUERY=RkZfREVCVF9MVChRVFIsNDA0MzgsNDA0Mzgp&amp;WINDOW=FIRST_POPUP&amp;HEIGHT=450&amp;WIDTH=450&amp;START_MA","XIMIZED=FALSE&amp;VAR:CALENDAR=FIVEDAY&amp;VAR:SYMBOL=576947&amp;VAR:INDEX=0"}</definedName>
    <definedName name="_1488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489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49__FDSAUDITLINK__" hidden="1">{"fdsup://IBCentral/FAT Viewer?action=UPDATE&amp;creator=factset&amp;DOC_NAME=fat:reuters_annual_pshs_src_window.fat&amp;display_string=Audit&amp;DYN_ARGS=TRUE&amp;VAR:ID1=03073E10&amp;VAR:RCODE=FDSEPS&amp;VAR:SDATE=20020999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490__FDSAUDITLINK__" hidden="1">{"fdsup://directions/FAT Viewer?action=UPDATE&amp;creator=factset&amp;DYN_ARGS=TRUE&amp;DOC_NAME=FAT:FQL_AUDITING_CLIENT_TEMPLATE.FAT&amp;display_string=Audit&amp;VAR:KEY=GZABUXAZAX&amp;VAR:QUERY=RkZfREVCVF9MVChRVFIsNDA0MzEsNDA0MzEp&amp;WINDOW=FIRST_POPUP&amp;HEIGHT=450&amp;WIDTH=450&amp;START_MA","XIMIZED=FALSE&amp;VAR:CALENDAR=FIVEDAY&amp;VAR:SYMBOL=576947&amp;VAR:INDEX=0"}</definedName>
    <definedName name="_1491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492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493__FDSAUDITLINK__" hidden="1">{"fdsup://directions/FAT Viewer?action=UPDATE&amp;creator=factset&amp;DYN_ARGS=TRUE&amp;DOC_NAME=FAT:FQL_AUDITING_CLIENT_TEMPLATE.FAT&amp;display_string=Audit&amp;VAR:KEY=AZEVSRKFET&amp;VAR:QUERY=RkZfREVCVF9MVChRVFIsNDA0MjQsNDA0MjQp&amp;WINDOW=FIRST_POPUP&amp;HEIGHT=450&amp;WIDTH=450&amp;START_MA","XIMIZED=FALSE&amp;VAR:CALENDAR=FIVEDAY&amp;VAR:SYMBOL=576947&amp;VAR:INDEX=0"}</definedName>
    <definedName name="_1494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495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496__FDSAUDITLINK__" hidden="1">{"fdsup://directions/FAT Viewer?action=UPDATE&amp;creator=factset&amp;DYN_ARGS=TRUE&amp;DOC_NAME=FAT:FQL_AUDITING_CLIENT_TEMPLATE.FAT&amp;display_string=Audit&amp;VAR:KEY=ENEFQPEXQB&amp;VAR:QUERY=RkZfREVCVF9MVChRVFIsNDA0MTcsNDA0MTcp&amp;WINDOW=FIRST_POPUP&amp;HEIGHT=450&amp;WIDTH=450&amp;START_MA","XIMIZED=FALSE&amp;VAR:CALENDAR=FIVEDAY&amp;VAR:SYMBOL=576947&amp;VAR:INDEX=0"}</definedName>
    <definedName name="_1497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498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499__FDSAUDITLINK__" hidden="1">{"fdsup://directions/FAT Viewer?action=UPDATE&amp;creator=factset&amp;DYN_ARGS=TRUE&amp;DOC_NAME=FAT:FQL_AUDITING_CLIENT_TEMPLATE.FAT&amp;display_string=Audit&amp;VAR:KEY=EHCRSDYNCJ&amp;VAR:QUERY=RkZfREVCVF9MVChRVFIsNDA0MTAsNDA0MTAp&amp;WINDOW=FIRST_POPUP&amp;HEIGHT=450&amp;WIDTH=450&amp;START_MA","XIMIZED=FALSE&amp;VAR:CALENDAR=FIVEDAY&amp;VAR:SYMBOL=576947&amp;VAR:INDEX=0"}</definedName>
    <definedName name="_150__FDSAUDITLINK__" hidden="1">{"fdsup://IBCentral/FAT Viewer?action=UPDATE&amp;creator=factset&amp;DOC_NAME=fat:reuters_annual_pshs_src_window.fat&amp;display_string=Audit&amp;DYN_ARGS=TRUE&amp;VAR:ID1=03073E10&amp;VAR:RCODE=FDSEPS&amp;VAR:SDATE=20010999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00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501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502__FDSAUDITLINK__" hidden="1">{"fdsup://directions/FAT Viewer?action=UPDATE&amp;creator=factset&amp;DYN_ARGS=TRUE&amp;DOC_NAME=FAT:FQL_AUDITING_CLIENT_TEMPLATE.FAT&amp;display_string=Audit&amp;VAR:KEY=CBIHMNINUB&amp;VAR:QUERY=RkZfREVCVF9MVChRVFIsNDA0MDMsNDA0MDMp&amp;WINDOW=FIRST_POPUP&amp;HEIGHT=450&amp;WIDTH=450&amp;START_MA","XIMIZED=FALSE&amp;VAR:CALENDAR=FIVEDAY&amp;VAR:SYMBOL=576947&amp;VAR:INDEX=0"}</definedName>
    <definedName name="_1503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504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505__FDSAUDITLINK__" hidden="1">{"fdsup://directions/FAT Viewer?action=UPDATE&amp;creator=factset&amp;DYN_ARGS=TRUE&amp;DOC_NAME=FAT:FQL_AUDITING_CLIENT_TEMPLATE.FAT&amp;display_string=Audit&amp;VAR:KEY=KXUDEPIBGF&amp;VAR:QUERY=RkZfREVCVF9MVChRVFIsNDAzOTYsNDAzOTYp&amp;WINDOW=FIRST_POPUP&amp;HEIGHT=450&amp;WIDTH=450&amp;START_MA","XIMIZED=FALSE&amp;VAR:CALENDAR=FIVEDAY&amp;VAR:SYMBOL=576947&amp;VAR:INDEX=0"}</definedName>
    <definedName name="_1506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507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508__FDSAUDITLINK__" hidden="1">{"fdsup://directions/FAT Viewer?action=UPDATE&amp;creator=factset&amp;DYN_ARGS=TRUE&amp;DOC_NAME=FAT:FQL_AUDITING_CLIENT_TEMPLATE.FAT&amp;display_string=Audit&amp;VAR:KEY=GXSHSJINMJ&amp;VAR:QUERY=RkZfREVCVF9MVChRVFIsNDAzODksNDAzODkp&amp;WINDOW=FIRST_POPUP&amp;HEIGHT=450&amp;WIDTH=450&amp;START_MA","XIMIZED=FALSE&amp;VAR:CALENDAR=FIVEDAY&amp;VAR:SYMBOL=576947&amp;VAR:INDEX=0"}</definedName>
    <definedName name="_1509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51__FDSAUDITLINK__" hidden="1">{"fdsup://IBCentral/FAT Viewer?action=UPDATE&amp;creator=factset&amp;DOC_NAME=fat:reuters_annual_pshs_src_window.fat&amp;display_string=Audit&amp;DYN_ARGS=TRUE&amp;VAR:ID1=03073E10&amp;VAR:RCODE=FDSEPS&amp;VAR:SDATE=20000999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10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511__FDSAUDITLINK__" hidden="1">{"fdsup://directions/FAT Viewer?action=UPDATE&amp;creator=factset&amp;DYN_ARGS=TRUE&amp;DOC_NAME=FAT:FQL_AUDITING_CLIENT_TEMPLATE.FAT&amp;display_string=Audit&amp;VAR:KEY=UJUNILQNIJ&amp;VAR:QUERY=RkZfREVCVF9MVChRVFIsNDAzODIsNDAzODIp&amp;WINDOW=FIRST_POPUP&amp;HEIGHT=450&amp;WIDTH=450&amp;START_MA","XIMIZED=FALSE&amp;VAR:CALENDAR=FIVEDAY&amp;VAR:SYMBOL=576947&amp;VAR:INDEX=0"}</definedName>
    <definedName name="_1512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513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514__FDSAUDITLINK__" hidden="1">{"fdsup://directions/FAT Viewer?action=UPDATE&amp;creator=factset&amp;DYN_ARGS=TRUE&amp;DOC_NAME=FAT:FQL_AUDITING_CLIENT_TEMPLATE.FAT&amp;display_string=Audit&amp;VAR:KEY=WTWVCLCRSH&amp;VAR:QUERY=RkZfREVCVF9MVChRVFIsNDAzNzUsNDAzNzUp&amp;WINDOW=FIRST_POPUP&amp;HEIGHT=450&amp;WIDTH=450&amp;START_MA","XIMIZED=FALSE&amp;VAR:CALENDAR=FIVEDAY&amp;VAR:SYMBOL=576947&amp;VAR:INDEX=0"}</definedName>
    <definedName name="_1515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516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517__FDSAUDITLINK__" hidden="1">{"fdsup://directions/FAT Viewer?action=UPDATE&amp;creator=factset&amp;DYN_ARGS=TRUE&amp;DOC_NAME=FAT:FQL_AUDITING_CLIENT_TEMPLATE.FAT&amp;display_string=Audit&amp;VAR:KEY=GDKPAJMNOH&amp;VAR:QUERY=RkZfREVCVF9MVChRVFIsNDAzNjgsNDAzNjgp&amp;WINDOW=FIRST_POPUP&amp;HEIGHT=450&amp;WIDTH=450&amp;START_MA","XIMIZED=FALSE&amp;VAR:CALENDAR=FIVEDAY&amp;VAR:SYMBOL=576947&amp;VAR:INDEX=0"}</definedName>
    <definedName name="_1518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519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52__FDSAUDITLINK__" hidden="1">{"fdsup://IBCentral/FAT Viewer?action=UPDATE&amp;creator=factset&amp;DOC_NAME=fat:reuters_annual_pshs_src_window.fat&amp;display_string=Audit&amp;DYN_ARGS=TRUE&amp;VAR:ID1=03073E10&amp;VAR:RCODE=FDSEPS&amp;VAR:SDATE=19990999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20__FDSAUDITLINK__" hidden="1">{"fdsup://directions/FAT Viewer?action=UPDATE&amp;creator=factset&amp;DYN_ARGS=TRUE&amp;DOC_NAME=FAT:FQL_AUDITING_CLIENT_TEMPLATE.FAT&amp;display_string=Audit&amp;VAR:KEY=OZKPSTATMN&amp;VAR:QUERY=RkZfREVCVF9MVChRVFIsNDAzNjEsNDAzNjEp&amp;WINDOW=FIRST_POPUP&amp;HEIGHT=450&amp;WIDTH=450&amp;START_MA","XIMIZED=FALSE&amp;VAR:CALENDAR=FIVEDAY&amp;VAR:SYMBOL=576947&amp;VAR:INDEX=0"}</definedName>
    <definedName name="_1521__FDSAUDITLINK__" hidden="1">{"fdsup://Directions/FactSet Auditing Viewer?action=AUDIT_VALUE&amp;DB=129&amp;ID1=576947&amp;VALUEID=03051&amp;SDATE=201002&amp;PERIODTYPE=QTR_STD&amp;window=popup_no_bar&amp;width=385&amp;height=120&amp;START_MAXIMIZED=FALSE&amp;creator=factset&amp;display_string=Audit"}</definedName>
    <definedName name="_1522__FDSAUDITLINK__" hidden="1">{"fdsup://Directions/FactSet Auditing Viewer?action=AUDIT_VALUE&amp;DB=129&amp;ID1=576947&amp;VALUEID=02001&amp;SDATE=201002&amp;PERIODTYPE=QTR_STD&amp;window=popup_no_bar&amp;width=385&amp;height=120&amp;START_MAXIMIZED=FALSE&amp;creator=factset&amp;display_string=Audit"}</definedName>
    <definedName name="_1523__FDSAUDITLINK__" hidden="1">{"fdsup://directions/FAT Viewer?action=UPDATE&amp;creator=factset&amp;DYN_ARGS=TRUE&amp;DOC_NAME=FAT:FQL_AUDITING_CLIENT_TEMPLATE.FAT&amp;display_string=Audit&amp;VAR:KEY=ATGNURYBQD&amp;VAR:QUERY=RkZfREVCVF9MVChRVFIsNDAzNTQsNDAzNTQp&amp;WINDOW=FIRST_POPUP&amp;HEIGHT=450&amp;WIDTH=450&amp;START_MA","XIMIZED=FALSE&amp;VAR:CALENDAR=FIVEDAY&amp;VAR:SYMBOL=576947&amp;VAR:INDEX=0"}</definedName>
    <definedName name="_1524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25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26__FDSAUDITLINK__" hidden="1">{"fdsup://directions/FAT Viewer?action=UPDATE&amp;creator=factset&amp;DYN_ARGS=TRUE&amp;DOC_NAME=FAT:FQL_AUDITING_CLIENT_TEMPLATE.FAT&amp;display_string=Audit&amp;VAR:KEY=GFOZYVGJMV&amp;VAR:QUERY=RkZfREVCVF9MVChRVFIsNDAzNDcsNDAzNDcp&amp;WINDOW=FIRST_POPUP&amp;HEIGHT=450&amp;WIDTH=450&amp;START_MA","XIMIZED=FALSE&amp;VAR:CALENDAR=FIVEDAY&amp;VAR:SYMBOL=576947&amp;VAR:INDEX=0"}</definedName>
    <definedName name="_1527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28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29__FDSAUDITLINK__" hidden="1">{"fdsup://directions/FAT Viewer?action=UPDATE&amp;creator=factset&amp;DYN_ARGS=TRUE&amp;DOC_NAME=FAT:FQL_AUDITING_CLIENT_TEMPLATE.FAT&amp;display_string=Audit&amp;VAR:KEY=ADWZKHSXKP&amp;VAR:QUERY=RkZfREVCVF9MVChRVFIsNDAzNDAsNDAzNDAp&amp;WINDOW=FIRST_POPUP&amp;HEIGHT=450&amp;WIDTH=450&amp;START_MA","XIMIZED=FALSE&amp;VAR:CALENDAR=FIVEDAY&amp;VAR:SYMBOL=576947&amp;VAR:INDEX=0"}</definedName>
    <definedName name="_153__FDSAUDITLINK__" hidden="1">{"fdsup://IBCentral/FAT Viewer?action=UPDATE&amp;creator=factset&amp;DOC_NAME=fat:reuters_annual_pshs_src_window.fat&amp;display_string=Audit&amp;DYN_ARGS=TRUE&amp;VAR:ID1=14149Y10&amp;VAR:RCODE=FDSEPS&amp;VAR:SDATE=20080699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30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31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32__FDSAUDITLINK__" hidden="1">{"fdsup://directions/FAT Viewer?action=UPDATE&amp;creator=factset&amp;DYN_ARGS=TRUE&amp;DOC_NAME=FAT:FQL_AUDITING_CLIENT_TEMPLATE.FAT&amp;display_string=Audit&amp;VAR:KEY=WFSTSJEZYR&amp;VAR:QUERY=RkZfREVCVF9MVChRVFIsNDAzMzMsNDAzMzMp&amp;WINDOW=FIRST_POPUP&amp;HEIGHT=450&amp;WIDTH=450&amp;START_MA","XIMIZED=FALSE&amp;VAR:CALENDAR=FIVEDAY&amp;VAR:SYMBOL=576947&amp;VAR:INDEX=0"}</definedName>
    <definedName name="_1533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34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35__FDSAUDITLINK__" hidden="1">{"fdsup://directions/FAT Viewer?action=UPDATE&amp;creator=factset&amp;DYN_ARGS=TRUE&amp;DOC_NAME=FAT:FQL_AUDITING_CLIENT_TEMPLATE.FAT&amp;display_string=Audit&amp;VAR:KEY=KVMZSLAXUX&amp;VAR:QUERY=RkZfREVCVF9MVChRVFIsNDAzMjYsNDAzMjYp&amp;WINDOW=FIRST_POPUP&amp;HEIGHT=450&amp;WIDTH=450&amp;START_MA","XIMIZED=FALSE&amp;VAR:CALENDAR=FIVEDAY&amp;VAR:SYMBOL=576947&amp;VAR:INDEX=0"}</definedName>
    <definedName name="_1536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37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38__FDSAUDITLINK__" hidden="1">{"fdsup://directions/FAT Viewer?action=UPDATE&amp;creator=factset&amp;DYN_ARGS=TRUE&amp;DOC_NAME=FAT:FQL_AUDITING_CLIENT_TEMPLATE.FAT&amp;display_string=Audit&amp;VAR:KEY=ILKJMHQDGB&amp;VAR:QUERY=RkZfREVCVF9MVChRVFIsNDAzMTksNDAzMTkp&amp;WINDOW=FIRST_POPUP&amp;HEIGHT=450&amp;WIDTH=450&amp;START_MA","XIMIZED=FALSE&amp;VAR:CALENDAR=FIVEDAY&amp;VAR:SYMBOL=576947&amp;VAR:INDEX=0"}</definedName>
    <definedName name="_1539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4__FDSAUDITLINK__" hidden="1">{"fdsup://IBCentral/FAT Viewer?action=UPDATE&amp;creator=factset&amp;DOC_NAME=fat:reuters_annual_pshs_src_window.fat&amp;display_string=Audit&amp;DYN_ARGS=TRUE&amp;VAR:ID1=14149Y10&amp;VAR:RCODE=FDSEPS&amp;VAR:SDATE=20070699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40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41__FDSAUDITLINK__" hidden="1">{"fdsup://directions/FAT Viewer?action=UPDATE&amp;creator=factset&amp;DYN_ARGS=TRUE&amp;DOC_NAME=FAT:FQL_AUDITING_CLIENT_TEMPLATE.FAT&amp;display_string=Audit&amp;VAR:KEY=KLEBQTKNOH&amp;VAR:QUERY=RkZfREVCVF9MVChRVFIsNDAzMTIsNDAzMTIp&amp;WINDOW=FIRST_POPUP&amp;HEIGHT=450&amp;WIDTH=450&amp;START_MA","XIMIZED=FALSE&amp;VAR:CALENDAR=FIVEDAY&amp;VAR:SYMBOL=576947&amp;VAR:INDEX=0"}</definedName>
    <definedName name="_1542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43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44__FDSAUDITLINK__" hidden="1">{"fdsup://directions/FAT Viewer?action=UPDATE&amp;creator=factset&amp;DYN_ARGS=TRUE&amp;DOC_NAME=FAT:FQL_AUDITING_CLIENT_TEMPLATE.FAT&amp;display_string=Audit&amp;VAR:KEY=MPERELGVQV&amp;VAR:QUERY=RkZfREVCVF9MVChRVFIsNDAzMDUsNDAzMDUp&amp;WINDOW=FIRST_POPUP&amp;HEIGHT=450&amp;WIDTH=450&amp;START_MA","XIMIZED=FALSE&amp;VAR:CALENDAR=FIVEDAY&amp;VAR:SYMBOL=576947&amp;VAR:INDEX=0"}</definedName>
    <definedName name="_1545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46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47__FDSAUDITLINK__" hidden="1">{"fdsup://directions/FAT Viewer?action=UPDATE&amp;creator=factset&amp;DYN_ARGS=TRUE&amp;DOC_NAME=FAT:FQL_AUDITING_CLIENT_TEMPLATE.FAT&amp;display_string=Audit&amp;VAR:KEY=YVYHEPKRSH&amp;VAR:QUERY=RkZfREVCVF9MVChRVFIsNDAyOTgsNDAyOTgp&amp;WINDOW=FIRST_POPUP&amp;HEIGHT=450&amp;WIDTH=450&amp;START_MA","XIMIZED=FALSE&amp;VAR:CALENDAR=FIVEDAY&amp;VAR:SYMBOL=576947&amp;VAR:INDEX=0"}</definedName>
    <definedName name="_1548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49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5__FDSAUDITLINK__" hidden="1">{"fdsup://IBCentral/FAT Viewer?action=UPDATE&amp;creator=factset&amp;DOC_NAME=fat:reuters_annual_pshs_src_window.fat&amp;display_string=Audit&amp;DYN_ARGS=TRUE&amp;VAR:ID1=14149Y10&amp;VAR:RCODE=FDSEPS&amp;VAR:SDATE=20060699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50__FDSAUDITLINK__" hidden="1">{"fdsup://directions/FAT Viewer?action=UPDATE&amp;creator=factset&amp;DYN_ARGS=TRUE&amp;DOC_NAME=FAT:FQL_AUDITING_CLIENT_TEMPLATE.FAT&amp;display_string=Audit&amp;VAR:KEY=QDIPGHGZAR&amp;VAR:QUERY=RkZfREVCVF9MVChRVFIsNDAyOTEsNDAyOTEp&amp;WINDOW=FIRST_POPUP&amp;HEIGHT=450&amp;WIDTH=450&amp;START_MA","XIMIZED=FALSE&amp;VAR:CALENDAR=FIVEDAY&amp;VAR:SYMBOL=576947&amp;VAR:INDEX=0"}</definedName>
    <definedName name="_1551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52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53__FDSAUDITLINK__" hidden="1">{"fdsup://directions/FAT Viewer?action=UPDATE&amp;creator=factset&amp;DYN_ARGS=TRUE&amp;DOC_NAME=FAT:FQL_AUDITING_CLIENT_TEMPLATE.FAT&amp;display_string=Audit&amp;VAR:KEY=OFOBIZGZQT&amp;VAR:QUERY=RkZfREVCVF9MVChRVFIsNDAyODQsNDAyODQp&amp;WINDOW=FIRST_POPUP&amp;HEIGHT=450&amp;WIDTH=450&amp;START_MA","XIMIZED=FALSE&amp;VAR:CALENDAR=FIVEDAY&amp;VAR:SYMBOL=576947&amp;VAR:INDEX=0"}</definedName>
    <definedName name="_1554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55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56__FDSAUDITLINK__" hidden="1">{"fdsup://directions/FAT Viewer?action=UPDATE&amp;creator=factset&amp;DYN_ARGS=TRUE&amp;DOC_NAME=FAT:FQL_AUDITING_CLIENT_TEMPLATE.FAT&amp;display_string=Audit&amp;VAR:KEY=KPEHKXILSZ&amp;VAR:QUERY=RkZfREVCVF9MVChRVFIsNDAyNzcsNDAyNzcp&amp;WINDOW=FIRST_POPUP&amp;HEIGHT=450&amp;WIDTH=450&amp;START_MA","XIMIZED=FALSE&amp;VAR:CALENDAR=FIVEDAY&amp;VAR:SYMBOL=576947&amp;VAR:INDEX=0"}</definedName>
    <definedName name="_1557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58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59__FDSAUDITLINK__" hidden="1">{"fdsup://directions/FAT Viewer?action=UPDATE&amp;creator=factset&amp;DYN_ARGS=TRUE&amp;DOC_NAME=FAT:FQL_AUDITING_CLIENT_TEMPLATE.FAT&amp;display_string=Audit&amp;VAR:KEY=KDQPSXSNYV&amp;VAR:QUERY=RkZfREVCVF9MVChRVFIsNDAyNzAsNDAyNzAp&amp;WINDOW=FIRST_POPUP&amp;HEIGHT=450&amp;WIDTH=450&amp;START_MA","XIMIZED=FALSE&amp;VAR:CALENDAR=FIVEDAY&amp;VAR:SYMBOL=576947&amp;VAR:INDEX=0"}</definedName>
    <definedName name="_156__FDSAUDITLINK__" hidden="1">{"fdsup://IBCentral/FAT Viewer?action=UPDATE&amp;creator=factset&amp;DOC_NAME=fat:reuters_annual_pshs_src_window.fat&amp;display_string=Audit&amp;DYN_ARGS=TRUE&amp;VAR:ID1=14149Y10&amp;VAR:RCODE=FDSEPS&amp;VAR:SDATE=20050699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60__FDSAUDITLINK__" hidden="1">{"fdsup://Directions/FactSet Auditing Viewer?action=AUDIT_VALUE&amp;DB=129&amp;ID1=576947&amp;VALUEID=03051&amp;SDATE=201001&amp;PERIODTYPE=QTR_STD&amp;window=popup_no_bar&amp;width=385&amp;height=120&amp;START_MAXIMIZED=FALSE&amp;creator=factset&amp;display_string=Audit"}</definedName>
    <definedName name="_1561__FDSAUDITLINK__" hidden="1">{"fdsup://Directions/FactSet Auditing Viewer?action=AUDIT_VALUE&amp;DB=129&amp;ID1=576947&amp;VALUEID=02001&amp;SDATE=201001&amp;PERIODTYPE=QTR_STD&amp;window=popup_no_bar&amp;width=385&amp;height=120&amp;START_MAXIMIZED=FALSE&amp;creator=factset&amp;display_string=Audit"}</definedName>
    <definedName name="_1562__FDSAUDITLINK__" hidden="1">{"fdsup://directions/FAT Viewer?action=UPDATE&amp;creator=factset&amp;DYN_ARGS=TRUE&amp;DOC_NAME=FAT:FQL_AUDITING_CLIENT_TEMPLATE.FAT&amp;display_string=Audit&amp;VAR:KEY=ODWVKFALKF&amp;VAR:QUERY=RkZfREVCVF9MVChRVFIsNDAyNjMsNDAyNjMp&amp;WINDOW=FIRST_POPUP&amp;HEIGHT=450&amp;WIDTH=450&amp;START_MA","XIMIZED=FALSE&amp;VAR:CALENDAR=FIVEDAY&amp;VAR:SYMBOL=576947&amp;VAR:INDEX=0"}</definedName>
    <definedName name="_1563__FDSAUDITLINK__" hidden="1">{"fdsup://directions/FAT Viewer?action=UPDATE&amp;creator=factset&amp;DYN_ARGS=TRUE&amp;DOC_NAME=FAT:FQL_AUDITING_CLIENT_TEMPLATE.FAT&amp;display_string=Audit&amp;VAR:KEY=QLUVEZORGL&amp;VAR:QUERY=RkZfREVCVF9MVChRVFIsNDAyNTYsNDAyNTYp&amp;WINDOW=FIRST_POPUP&amp;HEIGHT=450&amp;WIDTH=450&amp;START_MA","XIMIZED=FALSE&amp;VAR:CALENDAR=FIVEDAY&amp;VAR:SYMBOL=576947&amp;VAR:INDEX=0"}</definedName>
    <definedName name="_1564__FDSAUDITLINK__" hidden="1">{"fdsup://directions/FAT Viewer?action=UPDATE&amp;creator=factset&amp;DYN_ARGS=TRUE&amp;DOC_NAME=FAT:FQL_AUDITING_CLIENT_TEMPLATE.FAT&amp;display_string=Audit&amp;VAR:KEY=WPSZMBQDUN&amp;VAR:QUERY=RkZfREVCVF9MVChRVFIsNDAyNDksNDAyNDkp&amp;WINDOW=FIRST_POPUP&amp;HEIGHT=450&amp;WIDTH=450&amp;START_MA","XIMIZED=FALSE&amp;VAR:CALENDAR=FIVEDAY&amp;VAR:SYMBOL=576947&amp;VAR:INDEX=0"}</definedName>
    <definedName name="_1565__FDSAUDITLINK__" hidden="1">{"fdsup://directions/FAT Viewer?action=UPDATE&amp;creator=factset&amp;DYN_ARGS=TRUE&amp;DOC_NAME=FAT:FQL_AUDITING_CLIENT_TEMPLATE.FAT&amp;display_string=Audit&amp;VAR:KEY=OFENWXUROR&amp;VAR:QUERY=RkZfREVCVF9MVChRVFIsNDAyNDIsNDAyNDIp&amp;WINDOW=FIRST_POPUP&amp;HEIGHT=450&amp;WIDTH=450&amp;START_MA","XIMIZED=FALSE&amp;VAR:CALENDAR=FIVEDAY&amp;VAR:SYMBOL=576947&amp;VAR:INDEX=0"}</definedName>
    <definedName name="_1566__FDSAUDITLINK__" hidden="1">{"fdsup://directions/FAT Viewer?action=UPDATE&amp;creator=factset&amp;DYN_ARGS=TRUE&amp;DOC_NAME=FAT:FQL_AUDITING_CLIENT_TEMPLATE.FAT&amp;display_string=Audit&amp;VAR:KEY=GDGNOLIPIP&amp;VAR:QUERY=RkZfREVCVF9MVChRVFIsNDAyMzUsNDAyMzUp&amp;WINDOW=FIRST_POPUP&amp;HEIGHT=450&amp;WIDTH=450&amp;START_MA","XIMIZED=FALSE&amp;VAR:CALENDAR=FIVEDAY&amp;VAR:SYMBOL=576947&amp;VAR:INDEX=0"}</definedName>
    <definedName name="_1567__FDSAUDITLINK__" hidden="1">{"fdsup://directions/FAT Viewer?action=UPDATE&amp;creator=factset&amp;DYN_ARGS=TRUE&amp;DOC_NAME=FAT:FQL_AUDITING_CLIENT_TEMPLATE.FAT&amp;display_string=Audit&amp;VAR:KEY=YJIHIPMHIH&amp;VAR:QUERY=RkZfREVCVF9MVChRVFIsNDAyMjgsNDAyMjgp&amp;WINDOW=FIRST_POPUP&amp;HEIGHT=450&amp;WIDTH=450&amp;START_MA","XIMIZED=FALSE&amp;VAR:CALENDAR=FIVEDAY&amp;VAR:SYMBOL=576947&amp;VAR:INDEX=0"}</definedName>
    <definedName name="_1568__FDSAUDITLINK__" hidden="1">{"fdsup://directions/FAT Viewer?action=UPDATE&amp;creator=factset&amp;DYN_ARGS=TRUE&amp;DOC_NAME=FAT:FQL_AUDITING_CLIENT_TEMPLATE.FAT&amp;display_string=Audit&amp;VAR:KEY=YBEZONCRYZ&amp;VAR:QUERY=RkZfREVCVF9MVChRVFIsNDAyMjEsNDAyMjEp&amp;WINDOW=FIRST_POPUP&amp;HEIGHT=450&amp;WIDTH=450&amp;START_MA","XIMIZED=FALSE&amp;VAR:CALENDAR=FIVEDAY&amp;VAR:SYMBOL=576947&amp;VAR:INDEX=0"}</definedName>
    <definedName name="_1569__FDSAUDITLINK__" hidden="1">{"fdsup://directions/FAT Viewer?action=UPDATE&amp;creator=factset&amp;DYN_ARGS=TRUE&amp;DOC_NAME=FAT:FQL_AUDITING_CLIENT_TEMPLATE.FAT&amp;display_string=Audit&amp;VAR:KEY=EDWXWBEFIH&amp;VAR:QUERY=RkZfREVCVF9MVChRVFIsNDAyMTQsNDAyMTQp&amp;WINDOW=FIRST_POPUP&amp;HEIGHT=450&amp;WIDTH=450&amp;START_MA","XIMIZED=FALSE&amp;VAR:CALENDAR=FIVEDAY&amp;VAR:SYMBOL=576947&amp;VAR:INDEX=0"}</definedName>
    <definedName name="_157__FDSAUDITLINK__" hidden="1">{"fdsup://IBCentral/FAT Viewer?action=UPDATE&amp;creator=factset&amp;DOC_NAME=fat:reuters_annual_pshs_src_window.fat&amp;display_string=Audit&amp;DYN_ARGS=TRUE&amp;VAR:ID1=14149Y10&amp;VAR:RCODE=FDSEPS&amp;VAR:SDATE=20040699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70__FDSAUDITLINK__" hidden="1">{"fdsup://directions/FAT Viewer?action=UPDATE&amp;creator=factset&amp;DYN_ARGS=TRUE&amp;DOC_NAME=FAT:FQL_AUDITING_CLIENT_TEMPLATE.FAT&amp;display_string=Audit&amp;VAR:KEY=CRONYVQNAZ&amp;VAR:QUERY=RkZfREVCVF9MVChRVFIsNDAyMDcsNDAyMDcp&amp;WINDOW=FIRST_POPUP&amp;HEIGHT=450&amp;WIDTH=450&amp;START_MA","XIMIZED=FALSE&amp;VAR:CALENDAR=FIVEDAY&amp;VAR:SYMBOL=576947&amp;VAR:INDEX=0"}</definedName>
    <definedName name="_1571__FDSAUDITLINK__" hidden="1">{"fdsup://directions/FAT Viewer?action=UPDATE&amp;creator=factset&amp;DYN_ARGS=TRUE&amp;DOC_NAME=FAT:FQL_AUDITING_CLIENT_TEMPLATE.FAT&amp;display_string=Audit&amp;VAR:KEY=UZUBIDMTSH&amp;VAR:QUERY=RkZfREVCVF9MVChRVFIsNDAyMDAsNDAyMDAp&amp;WINDOW=FIRST_POPUP&amp;HEIGHT=450&amp;WIDTH=450&amp;START_MA","XIMIZED=FALSE&amp;VAR:CALENDAR=FIVEDAY&amp;VAR:SYMBOL=576947&amp;VAR:INDEX=0"}</definedName>
    <definedName name="_1572__FDSAUDITLINK__" hidden="1">{"fdsup://directions/FAT Viewer?action=UPDATE&amp;creator=factset&amp;DYN_ARGS=TRUE&amp;DOC_NAME=FAT:FQL_AUDITING_CLIENT_TEMPLATE.FAT&amp;display_string=Audit&amp;VAR:KEY=WRSNKFCXOD&amp;VAR:QUERY=RkZfREVCVF9MVChRVFIsNDAxOTMsNDAxOTMp&amp;WINDOW=FIRST_POPUP&amp;HEIGHT=450&amp;WIDTH=450&amp;START_MA","XIMIZED=FALSE&amp;VAR:CALENDAR=FIVEDAY&amp;VAR:SYMBOL=576947&amp;VAR:INDEX=0"}</definedName>
    <definedName name="_1573__FDSAUDITLINK__" hidden="1">{"fdsup://directions/FAT Viewer?action=UPDATE&amp;creator=factset&amp;DYN_ARGS=TRUE&amp;DOC_NAME=FAT:FQL_AUDITING_CLIENT_TEMPLATE.FAT&amp;display_string=Audit&amp;VAR:KEY=QBOPGRIJOZ&amp;VAR:QUERY=RkZfREVCVF9MVChRVFIsNDAxODYsNDAxODYp&amp;WINDOW=FIRST_POPUP&amp;HEIGHT=450&amp;WIDTH=450&amp;START_MA","XIMIZED=FALSE&amp;VAR:CALENDAR=FIVEDAY&amp;VAR:SYMBOL=576947&amp;VAR:INDEX=0"}</definedName>
    <definedName name="_1574__FDSAUDITLINK__" hidden="1">{"fdsup://directions/FAT Viewer?action=UPDATE&amp;creator=factset&amp;DYN_ARGS=TRUE&amp;DOC_NAME=FAT:FQL_AUDITING_CLIENT_TEMPLATE.FAT&amp;display_string=Audit&amp;VAR:KEY=YRSNWZWDMB&amp;VAR:QUERY=RkZfREVCVF9MVChRVFIsNDAxNzksNDAxNzkp&amp;WINDOW=FIRST_POPUP&amp;HEIGHT=450&amp;WIDTH=450&amp;START_MA","XIMIZED=FALSE&amp;VAR:CALENDAR=FIVEDAY&amp;VAR:SYMBOL=576947&amp;VAR:INDEX=0"}</definedName>
    <definedName name="_1575__FDSAUDITLINK__" hidden="1">{"fdsup://directions/FAT Viewer?action=UPDATE&amp;creator=factset&amp;DYN_ARGS=TRUE&amp;DOC_NAME=FAT:FQL_AUDITING_CLIENT_TEMPLATE.FAT&amp;display_string=Audit&amp;VAR:KEY=YPINEZIJMN&amp;VAR:QUERY=RkZfREVCVF9MVChRVFIsNDAxNzIsNDAxNzIp&amp;WINDOW=FIRST_POPUP&amp;HEIGHT=450&amp;WIDTH=450&amp;START_MA","XIMIZED=FALSE&amp;VAR:CALENDAR=FIVEDAY&amp;VAR:SYMBOL=576947&amp;VAR:INDEX=0"}</definedName>
    <definedName name="_1576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1577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1578__FDSAUDITLINK__" hidden="1">{"fdsup://directions/FAT Viewer?action=UPDATE&amp;creator=factset&amp;DYN_ARGS=TRUE&amp;DOC_NAME=FAT:FQL_AUDITING_CLIENT_TEMPLATE.FAT&amp;display_string=Audit&amp;VAR:KEY=MVQBKLMBUP&amp;VAR:QUERY=RkZfREVCVF9MVChRVFIsNDAxNjUsNDAxNjUp&amp;WINDOW=FIRST_POPUP&amp;HEIGHT=450&amp;WIDTH=450&amp;START_MA","XIMIZED=FALSE&amp;VAR:CALENDAR=FIVEDAY&amp;VAR:SYMBOL=576947&amp;VAR:INDEX=0"}</definedName>
    <definedName name="_1579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158__FDSAUDITLINK__" hidden="1">{"fdsup://IBCentral/FAT Viewer?action=UPDATE&amp;creator=factset&amp;DOC_NAME=fat:reuters_annual_pshs_src_window.fat&amp;display_string=Audit&amp;DYN_ARGS=TRUE&amp;VAR:ID1=14149Y10&amp;VAR:RCODE=FDSEPS&amp;VAR:SDATE=20030699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80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1581__FDSAUDITLINK__" hidden="1">{"fdsup://directions/FAT Viewer?action=UPDATE&amp;creator=factset&amp;DYN_ARGS=TRUE&amp;DOC_NAME=FAT:FQL_AUDITING_CLIENT_TEMPLATE.FAT&amp;display_string=Audit&amp;VAR:KEY=CZGDWZAPUL&amp;VAR:QUERY=RkZfREVCVF9MVChRVFIsNDAxNTgsNDAxNTgp&amp;WINDOW=FIRST_POPUP&amp;HEIGHT=450&amp;WIDTH=450&amp;START_MA","XIMIZED=FALSE&amp;VAR:CALENDAR=FIVEDAY&amp;VAR:SYMBOL=576947&amp;VAR:INDEX=0"}</definedName>
    <definedName name="_1582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1583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1584__FDSAUDITLINK__" hidden="1">{"fdsup://directions/FAT Viewer?action=UPDATE&amp;creator=factset&amp;DYN_ARGS=TRUE&amp;DOC_NAME=FAT:FQL_AUDITING_CLIENT_TEMPLATE.FAT&amp;display_string=Audit&amp;VAR:KEY=ODEXUPONMX&amp;VAR:QUERY=RkZfREVCVF9MVChRVFIsNDAxNTEsNDAxNTEp&amp;WINDOW=FIRST_POPUP&amp;HEIGHT=450&amp;WIDTH=450&amp;START_MA","XIMIZED=FALSE&amp;VAR:CALENDAR=FIVEDAY&amp;VAR:SYMBOL=576947&amp;VAR:INDEX=0"}</definedName>
    <definedName name="_1585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1586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1587__FDSAUDITLINK__" hidden="1">{"fdsup://directions/FAT Viewer?action=UPDATE&amp;creator=factset&amp;DYN_ARGS=TRUE&amp;DOC_NAME=FAT:FQL_AUDITING_CLIENT_TEMPLATE.FAT&amp;display_string=Audit&amp;VAR:KEY=YDAPUDQZAP&amp;VAR:QUERY=RkZfREVCVF9MVChRVFIsNDAxNDQsNDAxNDQp&amp;WINDOW=FIRST_POPUP&amp;HEIGHT=450&amp;WIDTH=450&amp;START_MA","XIMIZED=FALSE&amp;VAR:CALENDAR=FIVEDAY&amp;VAR:SYMBOL=576947&amp;VAR:INDEX=0"}</definedName>
    <definedName name="_1588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1589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159__FDSAUDITLINK__" hidden="1">{"fdsup://IBCentral/FAT Viewer?action=UPDATE&amp;creator=factset&amp;DOC_NAME=fat:reuters_annual_pshs_src_window.fat&amp;display_string=Audit&amp;DYN_ARGS=TRUE&amp;VAR:ID1=14149Y10&amp;VAR:RCODE=FDSEPS&amp;VAR:SDATE=20020699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590__FDSAUDITLINK__" hidden="1">{"fdsup://directions/FAT Viewer?action=UPDATE&amp;creator=factset&amp;DYN_ARGS=TRUE&amp;DOC_NAME=FAT:FQL_AUDITING_CLIENT_TEMPLATE.FAT&amp;display_string=Audit&amp;VAR:KEY=KVWDYTYRMN&amp;VAR:QUERY=RkZfREVCVF9MVChRVFIsNDAxMzcsNDAxMzcp&amp;WINDOW=FIRST_POPUP&amp;HEIGHT=450&amp;WIDTH=450&amp;START_MA","XIMIZED=FALSE&amp;VAR:CALENDAR=FIVEDAY&amp;VAR:SYMBOL=576947&amp;VAR:INDEX=0"}</definedName>
    <definedName name="_1591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1592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1593__FDSAUDITLINK__" hidden="1">{"fdsup://directions/FAT Viewer?action=UPDATE&amp;creator=factset&amp;DYN_ARGS=TRUE&amp;DOC_NAME=FAT:FQL_AUDITING_CLIENT_TEMPLATE.FAT&amp;display_string=Audit&amp;VAR:KEY=QVABIBCTUF&amp;VAR:QUERY=RkZfREVCVF9MVChRVFIsNDAxMzAsNDAxMzAp&amp;WINDOW=FIRST_POPUP&amp;HEIGHT=450&amp;WIDTH=450&amp;START_MA","XIMIZED=FALSE&amp;VAR:CALENDAR=FIVEDAY&amp;VAR:SYMBOL=576947&amp;VAR:INDEX=0"}</definedName>
    <definedName name="_1594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1595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1596__FDSAUDITLINK__" hidden="1">{"fdsup://directions/FAT Viewer?action=UPDATE&amp;creator=factset&amp;DYN_ARGS=TRUE&amp;DOC_NAME=FAT:FQL_AUDITING_CLIENT_TEMPLATE.FAT&amp;display_string=Audit&amp;VAR:KEY=IPWLKNGLSV&amp;VAR:QUERY=RkZfREVCVF9MVChRVFIsNDAxMjMsNDAxMjMp&amp;WINDOW=FIRST_POPUP&amp;HEIGHT=450&amp;WIDTH=450&amp;START_MA","XIMIZED=FALSE&amp;VAR:CALENDAR=FIVEDAY&amp;VAR:SYMBOL=576947&amp;VAR:INDEX=0"}</definedName>
    <definedName name="_1597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1598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1599__FDSAUDITLINK__" hidden="1">{"fdsup://directions/FAT Viewer?action=UPDATE&amp;creator=factset&amp;DYN_ARGS=TRUE&amp;DOC_NAME=FAT:FQL_AUDITING_CLIENT_TEMPLATE.FAT&amp;display_string=Audit&amp;VAR:KEY=VEZULIBGHQ&amp;VAR:QUERY=RkZfREVCVF9MVChRVFIsMzg4MTQsMzg4MTQp&amp;WINDOW=FIRST_POPUP&amp;HEIGHT=450&amp;WIDTH=450&amp;START_MA","XIMIZED=FALSE&amp;VAR:CALENDAR=FIVEDAY&amp;VAR:SYMBOL=455710&amp;VAR:INDEX=0"}</definedName>
    <definedName name="_16__FDSAUDITLINK__" hidden="1">{"fdsup://directions/FAT Viewer?action=UPDATE&amp;creator=factset&amp;DYN_ARGS=TRUE&amp;DOC_NAME=FAT:FQL_AUDITING_CLIENT_TEMPLATE.FAT&amp;display_string=Audit&amp;VAR:KEY=UFWRGXIFYJ&amp;VAR:QUERY=RkZfRVBTX0RJTChBTk4sMjAxMSk=&amp;WINDOW=FIRST_POPUP&amp;HEIGHT=450&amp;WIDTH=450&amp;START_MAXIMIZED=","FALSE&amp;VAR:CALENDAR=FIVEDAY&amp;VAR:SYMBOL=B11Y56&amp;VAR:INDEX=0"}</definedName>
    <definedName name="_160__FDSAUDITLINK__" hidden="1">{"fdsup://IBCentral/FAT Viewer?action=UPDATE&amp;creator=factset&amp;DOC_NAME=fat:reuters_annual_pshs_src_window.fat&amp;display_string=Audit&amp;DYN_ARGS=TRUE&amp;VAR:ID1=14149Y10&amp;VAR:RCODE=FDSEPS&amp;VAR:SDATE=20010699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00__FDSAUDITLINK__" hidden="1">{"fdsup://directions/FAT Viewer?action=UPDATE&amp;creator=factset&amp;DYN_ARGS=TRUE&amp;DOC_NAME=FAT:FQL_AUDITING_CLIENT_TEMPLATE.FAT&amp;display_string=Audit&amp;VAR:KEY=JCFUVYVABO&amp;VAR:QUERY=RkZfREVCVF9MVChRVFIsMzg4MjEsMzg4MjEp&amp;WINDOW=FIRST_POPUP&amp;HEIGHT=450&amp;WIDTH=450&amp;START_MA","XIMIZED=FALSE&amp;VAR:CALENDAR=FIVEDAY&amp;VAR:SYMBOL=455710&amp;VAR:INDEX=0"}</definedName>
    <definedName name="_1601__FDSAUDITLINK__" hidden="1">{"fdsup://directions/FAT Viewer?action=UPDATE&amp;creator=factset&amp;DYN_ARGS=TRUE&amp;DOC_NAME=FAT:FQL_AUDITING_CLIENT_TEMPLATE.FAT&amp;display_string=Audit&amp;VAR:KEY=POPKNWVQTO&amp;VAR:QUERY=RkZfREVCVF9MVChRVFIsMzg4MjgsMzg4Mjgp&amp;WINDOW=FIRST_POPUP&amp;HEIGHT=450&amp;WIDTH=450&amp;START_MA","XIMIZED=FALSE&amp;VAR:CALENDAR=FIVEDAY&amp;VAR:SYMBOL=455710&amp;VAR:INDEX=0"}</definedName>
    <definedName name="_1602__FDSAUDITLINK__" hidden="1">{"fdsup://directions/FAT Viewer?action=UPDATE&amp;creator=factset&amp;DYN_ARGS=TRUE&amp;DOC_NAME=FAT:FQL_AUDITING_CLIENT_TEMPLATE.FAT&amp;display_string=Audit&amp;VAR:KEY=PAZQVCDSRA&amp;VAR:QUERY=RkZfREVCVF9MVChRVFIsMzg5MDUsMzg5MDUp&amp;WINDOW=FIRST_POPUP&amp;HEIGHT=450&amp;WIDTH=450&amp;START_MA","XIMIZED=FALSE&amp;VAR:CALENDAR=FIVEDAY&amp;VAR:SYMBOL=455710&amp;VAR:INDEX=0"}</definedName>
    <definedName name="_1603__FDSAUDITLINK__" hidden="1">{"fdsup://directions/FAT Viewer?action=UPDATE&amp;creator=factset&amp;DYN_ARGS=TRUE&amp;DOC_NAME=FAT:FQL_AUDITING_CLIENT_TEMPLATE.FAT&amp;display_string=Audit&amp;VAR:KEY=RWLIVKLMNI&amp;VAR:QUERY=RkZfREVCVF9MVChRVFIsMzg5MTIsMzg5MTIp&amp;WINDOW=FIRST_POPUP&amp;HEIGHT=450&amp;WIDTH=450&amp;START_MA","XIMIZED=FALSE&amp;VAR:CALENDAR=FIVEDAY&amp;VAR:SYMBOL=455710&amp;VAR:INDEX=0"}</definedName>
    <definedName name="_1604__FDSAUDITLINK__" hidden="1">{"fdsup://directions/FAT Viewer?action=UPDATE&amp;creator=factset&amp;DYN_ARGS=TRUE&amp;DOC_NAME=FAT:FQL_AUDITING_CLIENT_TEMPLATE.FAT&amp;display_string=Audit&amp;VAR:KEY=NAPCJAJYNW&amp;VAR:QUERY=RkZfREVCVF9MVChRVFIsMzg5MTksMzg5MTkp&amp;WINDOW=FIRST_POPUP&amp;HEIGHT=450&amp;WIDTH=450&amp;START_MA","XIMIZED=FALSE&amp;VAR:CALENDAR=FIVEDAY&amp;VAR:SYMBOL=455710&amp;VAR:INDEX=0"}</definedName>
    <definedName name="_1605__FDSAUDITLINK__" hidden="1">{"fdsup://directions/FAT Viewer?action=UPDATE&amp;creator=factset&amp;DYN_ARGS=TRUE&amp;DOC_NAME=FAT:FQL_AUDITING_CLIENT_TEMPLATE.FAT&amp;display_string=Audit&amp;VAR:KEY=VKFOZMTUJU&amp;VAR:QUERY=RkZfREVCVF9MVChRVFIsMzg5OTYsMzg5OTYp&amp;WINDOW=FIRST_POPUP&amp;HEIGHT=450&amp;WIDTH=450&amp;START_MA","XIMIZED=FALSE&amp;VAR:CALENDAR=FIVEDAY&amp;VAR:SYMBOL=455710&amp;VAR:INDEX=0"}</definedName>
    <definedName name="_1606__FDSAUDITLINK__" hidden="1">{"fdsup://directions/FAT Viewer?action=UPDATE&amp;creator=factset&amp;DYN_ARGS=TRUE&amp;DOC_NAME=FAT:FQL_AUDITING_CLIENT_TEMPLATE.FAT&amp;display_string=Audit&amp;VAR:KEY=JWVQXINSLI&amp;VAR:QUERY=RkZfREVCVF9MVChRVFIsMzkwMDMsMzkwMDMp&amp;WINDOW=FIRST_POPUP&amp;HEIGHT=450&amp;WIDTH=450&amp;START_MA","XIMIZED=FALSE&amp;VAR:CALENDAR=FIVEDAY&amp;VAR:SYMBOL=455710&amp;VAR:INDEX=0"}</definedName>
    <definedName name="_1607__FDSAUDITLINK__" hidden="1">{"fdsup://directions/FAT Viewer?action=UPDATE&amp;creator=factset&amp;DYN_ARGS=TRUE&amp;DOC_NAME=FAT:FQL_AUDITING_CLIENT_TEMPLATE.FAT&amp;display_string=Audit&amp;VAR:KEY=RULQXIFMVU&amp;VAR:QUERY=RkZfREVCVF9MVChRVFIsMzkwMTAsMzkwMTAp&amp;WINDOW=FIRST_POPUP&amp;HEIGHT=450&amp;WIDTH=450&amp;START_MA","XIMIZED=FALSE&amp;VAR:CALENDAR=FIVEDAY&amp;VAR:SYMBOL=455710&amp;VAR:INDEX=0"}</definedName>
    <definedName name="_1608__FDSAUDITLINK__" hidden="1">{"fdsup://directions/FAT Viewer?action=UPDATE&amp;creator=factset&amp;DYN_ARGS=TRUE&amp;DOC_NAME=FAT:FQL_AUDITING_CLIENT_TEMPLATE.FAT&amp;display_string=Audit&amp;VAR:KEY=PKTIZONWFK&amp;VAR:QUERY=RkZfREVCVF9MVChRVFIsMzkwODcsMzkwODcp&amp;WINDOW=FIRST_POPUP&amp;HEIGHT=450&amp;WIDTH=450&amp;START_MA","XIMIZED=FALSE&amp;VAR:CALENDAR=FIVEDAY&amp;VAR:SYMBOL=455710&amp;VAR:INDEX=0"}</definedName>
    <definedName name="_1609__FDSAUDITLINK__" hidden="1">{"fdsup://directions/FAT Viewer?action=UPDATE&amp;creator=factset&amp;DYN_ARGS=TRUE&amp;DOC_NAME=FAT:FQL_AUDITING_CLIENT_TEMPLATE.FAT&amp;display_string=Audit&amp;VAR:KEY=FATMJUVKRI&amp;VAR:QUERY=RkZfREVCVF9MVChRVFIsMzkwOTQsMzkwOTQp&amp;WINDOW=FIRST_POPUP&amp;HEIGHT=450&amp;WIDTH=450&amp;START_MA","XIMIZED=FALSE&amp;VAR:CALENDAR=FIVEDAY&amp;VAR:SYMBOL=455710&amp;VAR:INDEX=0"}</definedName>
    <definedName name="_161__FDSAUDITLINK__" hidden="1">{"fdsup://IBCentral/FAT Viewer?action=UPDATE&amp;creator=factset&amp;DOC_NAME=fat:reuters_annual_pshs_src_window.fat&amp;display_string=Audit&amp;DYN_ARGS=TRUE&amp;VAR:ID1=14149Y10&amp;VAR:RCODE=FDSEPS&amp;VAR:SDATE=20000699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10__FDSAUDITLINK__" hidden="1">{"fdsup://directions/FAT Viewer?action=UPDATE&amp;creator=factset&amp;DYN_ARGS=TRUE&amp;DOC_NAME=FAT:FQL_AUDITING_CLIENT_TEMPLATE.FAT&amp;display_string=Audit&amp;VAR:KEY=RGNEVONKDS&amp;VAR:QUERY=RkZfREVCVF9MVChRVFIsMzkxMDEsMzkxMDEp&amp;WINDOW=FIRST_POPUP&amp;HEIGHT=450&amp;WIDTH=450&amp;START_MA","XIMIZED=FALSE&amp;VAR:CALENDAR=FIVEDAY&amp;VAR:SYMBOL=455710&amp;VAR:INDEX=0"}</definedName>
    <definedName name="_1611__FDSAUDITLINK__" hidden="1">{"fdsup://Directions/FactSet Auditing Viewer?action=AUDIT_VALUE&amp;DB=129&amp;ID1=455710&amp;VALUEID=03051&amp;SDATE=200701&amp;PERIODTYPE=QTR_STD&amp;window=popup_no_bar&amp;width=385&amp;height=120&amp;START_MAXIMIZED=FALSE&amp;creator=factset&amp;display_string=Audit"}</definedName>
    <definedName name="_1612__FDSAUDITLINK__" hidden="1">{"fdsup://directions/FAT Viewer?action=UPDATE&amp;creator=factset&amp;DYN_ARGS=TRUE&amp;DOC_NAME=FAT:FQL_AUDITING_CLIENT_TEMPLATE.FAT&amp;display_string=Audit&amp;VAR:KEY=TSLUHKPQXI&amp;VAR:QUERY=RkZfREVCVF9MVChRVFIsMzkxNzgsMzkxNzgp&amp;WINDOW=FIRST_POPUP&amp;HEIGHT=450&amp;WIDTH=450&amp;START_MA","XIMIZED=FALSE&amp;VAR:CALENDAR=FIVEDAY&amp;VAR:SYMBOL=455710&amp;VAR:INDEX=0"}</definedName>
    <definedName name="_1613__FDSAUDITLINK__" hidden="1">{"fdsup://Directions/FactSet Auditing Viewer?action=AUDIT_VALUE&amp;DB=129&amp;ID1=455710&amp;VALUEID=03051&amp;SDATE=200701&amp;PERIODTYPE=QTR_STD&amp;window=popup_no_bar&amp;width=385&amp;height=120&amp;START_MAXIMIZED=FALSE&amp;creator=factset&amp;display_string=Audit"}</definedName>
    <definedName name="_1614__FDSAUDITLINK__" hidden="1">{"fdsup://directions/FAT Viewer?action=UPDATE&amp;creator=factset&amp;DYN_ARGS=TRUE&amp;DOC_NAME=FAT:FQL_AUDITING_CLIENT_TEMPLATE.FAT&amp;display_string=Audit&amp;VAR:KEY=TIVKFOZWNS&amp;VAR:QUERY=RkZfREVCVF9MVChRVFIsMzkxODUsMzkxODUp&amp;WINDOW=FIRST_POPUP&amp;HEIGHT=450&amp;WIDTH=450&amp;START_MA","XIMIZED=FALSE&amp;VAR:CALENDAR=FIVEDAY&amp;VAR:SYMBOL=455710&amp;VAR:INDEX=0"}</definedName>
    <definedName name="_1615__FDSAUDITLINK__" hidden="1">{"fdsup://Directions/FactSet Auditing Viewer?action=AUDIT_VALUE&amp;DB=129&amp;ID1=455710&amp;VALUEID=03051&amp;SDATE=200701&amp;PERIODTYPE=QTR_STD&amp;window=popup_no_bar&amp;width=385&amp;height=120&amp;START_MAXIMIZED=FALSE&amp;creator=factset&amp;display_string=Audit"}</definedName>
    <definedName name="_1616__FDSAUDITLINK__" hidden="1">{"fdsup://directions/FAT Viewer?action=UPDATE&amp;creator=factset&amp;DYN_ARGS=TRUE&amp;DOC_NAME=FAT:FQL_AUDITING_CLIENT_TEMPLATE.FAT&amp;display_string=Audit&amp;VAR:KEY=ZEJSRIPIDO&amp;VAR:QUERY=RkZfREVCVF9MVChRVFIsMzkxOTIsMzkxOTIp&amp;WINDOW=FIRST_POPUP&amp;HEIGHT=450&amp;WIDTH=450&amp;START_MA","XIMIZED=FALSE&amp;VAR:CALENDAR=FIVEDAY&amp;VAR:SYMBOL=455710&amp;VAR:INDEX=0"}</definedName>
    <definedName name="_1617__FDSAUDITLINK__" hidden="1">{"fdsup://Directions/FactSet Auditing Viewer?action=AUDIT_VALUE&amp;DB=129&amp;ID1=455710&amp;VALUEID=03051&amp;SDATE=200702&amp;PERIODTYPE=QTR_STD&amp;window=popup_no_bar&amp;width=385&amp;height=120&amp;START_MAXIMIZED=FALSE&amp;creator=factset&amp;display_string=Audit"}</definedName>
    <definedName name="_1618__FDSAUDITLINK__" hidden="1">{"fdsup://directions/FAT Viewer?action=UPDATE&amp;creator=factset&amp;DYN_ARGS=TRUE&amp;DOC_NAME=FAT:FQL_AUDITING_CLIENT_TEMPLATE.FAT&amp;display_string=Audit&amp;VAR:KEY=HKNWVOFGTY&amp;VAR:QUERY=RkZfREVCVF9MVChRVFIsMzkyNjksMzkyNjkp&amp;WINDOW=FIRST_POPUP&amp;HEIGHT=450&amp;WIDTH=450&amp;START_MA","XIMIZED=FALSE&amp;VAR:CALENDAR=FIVEDAY&amp;VAR:SYMBOL=455710&amp;VAR:INDEX=0"}</definedName>
    <definedName name="_1619__FDSAUDITLINK__" hidden="1">{"fdsup://Directions/FactSet Auditing Viewer?action=AUDIT_VALUE&amp;DB=129&amp;ID1=455710&amp;VALUEID=03051&amp;SDATE=200702&amp;PERIODTYPE=QTR_STD&amp;window=popup_no_bar&amp;width=385&amp;height=120&amp;START_MAXIMIZED=FALSE&amp;creator=factset&amp;display_string=Audit"}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annual_pshs_src_window.fat&amp;display_string=Audit&amp;DYN_ARGS=TRUE&amp;VAR:ID1=14149Y10&amp;VAR:RCODE=FDSEPS&amp;VAR:SDATE=19990699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20__FDSAUDITLINK__" hidden="1">{"fdsup://directions/FAT Viewer?action=UPDATE&amp;creator=factset&amp;DYN_ARGS=TRUE&amp;DOC_NAME=FAT:FQL_AUDITING_CLIENT_TEMPLATE.FAT&amp;display_string=Audit&amp;VAR:KEY=VWZUJWTGVO&amp;VAR:QUERY=RkZfREVCVF9MVChRVFIsMzkyNzYsMzkyNzYp&amp;WINDOW=FIRST_POPUP&amp;HEIGHT=450&amp;WIDTH=450&amp;START_MA","XIMIZED=FALSE&amp;VAR:CALENDAR=FIVEDAY&amp;VAR:SYMBOL=455710&amp;VAR:INDEX=0"}</definedName>
    <definedName name="_1621__FDSAUDITLINK__" hidden="1">{"fdsup://Directions/FactSet Auditing Viewer?action=AUDIT_VALUE&amp;DB=129&amp;ID1=455710&amp;VALUEID=03051&amp;SDATE=200702&amp;PERIODTYPE=QTR_STD&amp;window=popup_no_bar&amp;width=385&amp;height=120&amp;START_MAXIMIZED=FALSE&amp;creator=factset&amp;display_string=Audit"}</definedName>
    <definedName name="_1622__FDSAUDITLINK__" hidden="1">{"fdsup://directions/FAT Viewer?action=UPDATE&amp;creator=factset&amp;DYN_ARGS=TRUE&amp;DOC_NAME=FAT:FQL_AUDITING_CLIENT_TEMPLATE.FAT&amp;display_string=Audit&amp;VAR:KEY=VSNWVMTOFE&amp;VAR:QUERY=RkZfREVCVF9MVChRVFIsMzkyODMsMzkyODMp&amp;WINDOW=FIRST_POPUP&amp;HEIGHT=450&amp;WIDTH=450&amp;START_MA","XIMIZED=FALSE&amp;VAR:CALENDAR=FIVEDAY&amp;VAR:SYMBOL=455710&amp;VAR:INDEX=0"}</definedName>
    <definedName name="_1623__FDSAUDITLINK__" hidden="1">{"fdsup://Directions/FactSet Auditing Viewer?action=AUDIT_VALUE&amp;DB=129&amp;ID1=455710&amp;VALUEID=03051&amp;SDATE=200703&amp;PERIODTYPE=QTR_STD&amp;window=popup_no_bar&amp;width=385&amp;height=120&amp;START_MAXIMIZED=FALSE&amp;creator=factset&amp;display_string=Audit"}</definedName>
    <definedName name="_1624__FDSAUDITLINK__" hidden="1">{"fdsup://directions/FAT Viewer?action=UPDATE&amp;creator=factset&amp;DYN_ARGS=TRUE&amp;DOC_NAME=FAT:FQL_AUDITING_CLIENT_TEMPLATE.FAT&amp;display_string=Audit&amp;VAR:KEY=LGNILYBOJS&amp;VAR:QUERY=RkZfREVCVF9MVChRVFIsMzkzNjAsMzkzNjAp&amp;WINDOW=FIRST_POPUP&amp;HEIGHT=450&amp;WIDTH=450&amp;START_MA","XIMIZED=FALSE&amp;VAR:CALENDAR=FIVEDAY&amp;VAR:SYMBOL=455710&amp;VAR:INDEX=0"}</definedName>
    <definedName name="_1625__FDSAUDITLINK__" hidden="1">{"fdsup://Directions/FactSet Auditing Viewer?action=AUDIT_VALUE&amp;DB=129&amp;ID1=455710&amp;VALUEID=03051&amp;SDATE=200703&amp;PERIODTYPE=QTR_STD&amp;window=popup_no_bar&amp;width=385&amp;height=120&amp;START_MAXIMIZED=FALSE&amp;creator=factset&amp;display_string=Audit"}</definedName>
    <definedName name="_1626__FDSAUDITLINK__" hidden="1">{"fdsup://directions/FAT Viewer?action=UPDATE&amp;creator=factset&amp;DYN_ARGS=TRUE&amp;DOC_NAME=FAT:FQL_AUDITING_CLIENT_TEMPLATE.FAT&amp;display_string=Audit&amp;VAR:KEY=XCXYZUVWBU&amp;VAR:QUERY=RkZfREVCVF9MVChRVFIsMzkzNjcsMzkzNjcp&amp;WINDOW=FIRST_POPUP&amp;HEIGHT=450&amp;WIDTH=450&amp;START_MA","XIMIZED=FALSE&amp;VAR:CALENDAR=FIVEDAY&amp;VAR:SYMBOL=455710&amp;VAR:INDEX=0"}</definedName>
    <definedName name="_1627__FDSAUDITLINK__" hidden="1">{"fdsup://Directions/FactSet Auditing Viewer?action=AUDIT_VALUE&amp;DB=129&amp;ID1=455710&amp;VALUEID=03051&amp;SDATE=200703&amp;PERIODTYPE=QTR_STD&amp;window=popup_no_bar&amp;width=385&amp;height=120&amp;START_MAXIMIZED=FALSE&amp;creator=factset&amp;display_string=Audit"}</definedName>
    <definedName name="_1628__FDSAUDITLINK__" hidden="1">{"fdsup://directions/FAT Viewer?action=UPDATE&amp;creator=factset&amp;DYN_ARGS=TRUE&amp;DOC_NAME=FAT:FQL_AUDITING_CLIENT_TEMPLATE.FAT&amp;display_string=Audit&amp;VAR:KEY=ZYFWTGXSNE&amp;VAR:QUERY=RkZfREVCVF9MVChRVFIsMzkzNzQsMzkzNzQp&amp;WINDOW=FIRST_POPUP&amp;HEIGHT=450&amp;WIDTH=450&amp;START_MA","XIMIZED=FALSE&amp;VAR:CALENDAR=FIVEDAY&amp;VAR:SYMBOL=455710&amp;VAR:INDEX=0"}</definedName>
    <definedName name="_1629__FDSAUDITLINK__" hidden="1">{"fdsup://Directions/FactSet Auditing Viewer?action=AUDIT_VALUE&amp;DB=129&amp;ID1=455710&amp;VALUEID=03051&amp;SDATE=200801&amp;PERIODTYPE=QTR_STD&amp;window=popup_no_bar&amp;width=385&amp;height=120&amp;START_MAXIMIZED=FALSE&amp;creator=factset&amp;display_string=Audit"}</definedName>
    <definedName name="_163__FDSAUDITLINK__" hidden="1">{"fdsup://IBCentral/FAT Viewer?action=UPDATE&amp;creator=factset&amp;DOC_NAME=fat:reuters_annual_pshs_src_window.fat&amp;display_string=Audit&amp;DYN_ARGS=TRUE&amp;VAR:ID1=58155Q10&amp;VAR:RCODE=FDSEPS&amp;VAR:SDATE=20090399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30__FDSAUDITLINK__" hidden="1">{"fdsup://directions/FAT Viewer?action=UPDATE&amp;creator=factset&amp;DYN_ARGS=TRUE&amp;DOC_NAME=FAT:FQL_AUDITING_CLIENT_TEMPLATE.FAT&amp;display_string=Audit&amp;VAR:KEY=FYTWNURWPS&amp;VAR:QUERY=RkZfREVCVF9MVChRVFIsMzk1NDIsMzk1NDIp&amp;WINDOW=FIRST_POPUP&amp;HEIGHT=450&amp;WIDTH=450&amp;START_MA","XIMIZED=FALSE&amp;VAR:CALENDAR=FIVEDAY&amp;VAR:SYMBOL=455710&amp;VAR:INDEX=0"}</definedName>
    <definedName name="_1631__FDSAUDITLINK__" hidden="1">{"fdsup://Directions/FactSet Auditing Viewer?action=AUDIT_VALUE&amp;DB=129&amp;ID1=455710&amp;VALUEID=03051&amp;SDATE=200801&amp;PERIODTYPE=QTR_STD&amp;window=popup_no_bar&amp;width=385&amp;height=120&amp;START_MAXIMIZED=FALSE&amp;creator=factset&amp;display_string=Audit"}</definedName>
    <definedName name="_1632__FDSAUDITLINK__" hidden="1">{"fdsup://directions/FAT Viewer?action=UPDATE&amp;creator=factset&amp;DYN_ARGS=TRUE&amp;DOC_NAME=FAT:FQL_AUDITING_CLIENT_TEMPLATE.FAT&amp;display_string=Audit&amp;VAR:KEY=NENWBSBWLO&amp;VAR:QUERY=RkZfREVCVF9MVChRVFIsMzk1NDksMzk1NDkp&amp;WINDOW=FIRST_POPUP&amp;HEIGHT=450&amp;WIDTH=450&amp;START_MA","XIMIZED=FALSE&amp;VAR:CALENDAR=FIVEDAY&amp;VAR:SYMBOL=455710&amp;VAR:INDEX=0"}</definedName>
    <definedName name="_1633__FDSAUDITLINK__" hidden="1">{"fdsup://Directions/FactSet Auditing Viewer?action=AUDIT_VALUE&amp;DB=129&amp;ID1=455710&amp;VALUEID=03051&amp;SDATE=200801&amp;PERIODTYPE=QTR_STD&amp;window=popup_no_bar&amp;width=385&amp;height=120&amp;START_MAXIMIZED=FALSE&amp;creator=factset&amp;display_string=Audit"}</definedName>
    <definedName name="_1634__FDSAUDITLINK__" hidden="1">{"fdsup://directions/FAT Viewer?action=UPDATE&amp;creator=factset&amp;DYN_ARGS=TRUE&amp;DOC_NAME=FAT:FQL_AUDITING_CLIENT_TEMPLATE.FAT&amp;display_string=Audit&amp;VAR:KEY=DSHUBCVWHO&amp;VAR:QUERY=RkZfREVCVF9MVChRVFIsMzk1NTYsMzk1NTYp&amp;WINDOW=FIRST_POPUP&amp;HEIGHT=450&amp;WIDTH=450&amp;START_MA","XIMIZED=FALSE&amp;VAR:CALENDAR=FIVEDAY&amp;VAR:SYMBOL=455710&amp;VAR:INDEX=0"}</definedName>
    <definedName name="_1635__FDSAUDITLINK__" hidden="1">{"fdsup://Directions/FactSet Auditing Viewer?action=AUDIT_VALUE&amp;DB=129&amp;ID1=455710&amp;VALUEID=03051&amp;SDATE=200802&amp;PERIODTYPE=QTR_STD&amp;window=popup_no_bar&amp;width=385&amp;height=120&amp;START_MAXIMIZED=FALSE&amp;creator=factset&amp;display_string=Audit"}</definedName>
    <definedName name="_1636__FDSAUDITLINK__" hidden="1">{"fdsup://directions/FAT Viewer?action=UPDATE&amp;creator=factset&amp;DYN_ARGS=TRUE&amp;DOC_NAME=FAT:FQL_AUDITING_CLIENT_TEMPLATE.FAT&amp;display_string=Audit&amp;VAR:KEY=REXGJOJYRW&amp;VAR:QUERY=RkZfREVCVF9MVChRVFIsMzk2MzMsMzk2MzMp&amp;WINDOW=FIRST_POPUP&amp;HEIGHT=450&amp;WIDTH=450&amp;START_MA","XIMIZED=FALSE&amp;VAR:CALENDAR=FIVEDAY&amp;VAR:SYMBOL=455710&amp;VAR:INDEX=0"}</definedName>
    <definedName name="_1637__FDSAUDITLINK__" hidden="1">{"fdsup://Directions/FactSet Auditing Viewer?action=AUDIT_VALUE&amp;DB=129&amp;ID1=455710&amp;VALUEID=03051&amp;SDATE=200802&amp;PERIODTYPE=QTR_STD&amp;window=popup_no_bar&amp;width=385&amp;height=120&amp;START_MAXIMIZED=FALSE&amp;creator=factset&amp;display_string=Audit"}</definedName>
    <definedName name="_1638__FDSAUDITLINK__" hidden="1">{"fdsup://directions/FAT Viewer?action=UPDATE&amp;creator=factset&amp;DYN_ARGS=TRUE&amp;DOC_NAME=FAT:FQL_AUDITING_CLIENT_TEMPLATE.FAT&amp;display_string=Audit&amp;VAR:KEY=XSDKTCXAFY&amp;VAR:QUERY=RkZfREVCVF9MVChRVFIsMzk2NDAsMzk2NDAp&amp;WINDOW=FIRST_POPUP&amp;HEIGHT=450&amp;WIDTH=450&amp;START_MA","XIMIZED=FALSE&amp;VAR:CALENDAR=FIVEDAY&amp;VAR:SYMBOL=455710&amp;VAR:INDEX=0"}</definedName>
    <definedName name="_1639__FDSAUDITLINK__" hidden="1">{"fdsup://Directions/FactSet Auditing Viewer?action=AUDIT_VALUE&amp;DB=129&amp;ID1=455710&amp;VALUEID=03051&amp;SDATE=200802&amp;PERIODTYPE=QTR_STD&amp;window=popup_no_bar&amp;width=385&amp;height=120&amp;START_MAXIMIZED=FALSE&amp;creator=factset&amp;display_string=Audit"}</definedName>
    <definedName name="_164__FDSAUDITLINK__" hidden="1">{"fdsup://IBCentral/FAT Viewer?action=UPDATE&amp;creator=factset&amp;DOC_NAME=fat:reuters_annual_pshs_src_window.fat&amp;display_string=Audit&amp;DYN_ARGS=TRUE&amp;VAR:ID1=58155Q10&amp;VAR:RCODE=FDSEPS&amp;VAR:SDATE=20080399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40__FDSAUDITLINK__" hidden="1">{"fdsup://directions/FAT Viewer?action=UPDATE&amp;creator=factset&amp;DYN_ARGS=TRUE&amp;DOC_NAME=FAT:FQL_AUDITING_CLIENT_TEMPLATE.FAT&amp;display_string=Audit&amp;VAR:KEY=RSZGNYLYNE&amp;VAR:QUERY=RkZfREVCVF9MVChRVFIsMzk2NDcsMzk2NDcp&amp;WINDOW=FIRST_POPUP&amp;HEIGHT=450&amp;WIDTH=450&amp;START_MA","XIMIZED=FALSE&amp;VAR:CALENDAR=FIVEDAY&amp;VAR:SYMBOL=455710&amp;VAR:INDEX=0"}</definedName>
    <definedName name="_1641__FDSAUDITLINK__" hidden="1">{"fdsup://directions/FAT Viewer?action=UPDATE&amp;creator=factset&amp;DYN_ARGS=TRUE&amp;DOC_NAME=FAT:FQL_AUDITING_CLIENT_TEMPLATE.FAT&amp;display_string=Audit&amp;VAR:KEY=DUNQXCDQDM&amp;VAR:QUERY=RkZfREVCVF9MVChRVFIsMzk3MjQsMzk3MjQp&amp;WINDOW=FIRST_POPUP&amp;HEIGHT=450&amp;WIDTH=450&amp;START_MA","XIMIZED=FALSE&amp;VAR:CALENDAR=FIVEDAY&amp;VAR:SYMBOL=455710&amp;VAR:INDEX=0"}</definedName>
    <definedName name="_1642__FDSAUDITLINK__" hidden="1">{"fdsup://directions/FAT Viewer?action=UPDATE&amp;creator=factset&amp;DYN_ARGS=TRUE&amp;DOC_NAME=FAT:FQL_AUDITING_CLIENT_TEMPLATE.FAT&amp;display_string=Audit&amp;VAR:KEY=LMXANYPIZQ&amp;VAR:QUERY=RkZfREVCVF9MVChRVFIsMzk3MzEsMzk3MzEp&amp;WINDOW=FIRST_POPUP&amp;HEIGHT=450&amp;WIDTH=450&amp;START_MA","XIMIZED=FALSE&amp;VAR:CALENDAR=FIVEDAY&amp;VAR:SYMBOL=455710&amp;VAR:INDEX=0"}</definedName>
    <definedName name="_1643__FDSAUDITLINK__" hidden="1">{"fdsup://directions/FAT Viewer?action=UPDATE&amp;creator=factset&amp;DYN_ARGS=TRUE&amp;DOC_NAME=FAT:FQL_AUDITING_CLIENT_TEMPLATE.FAT&amp;display_string=Audit&amp;VAR:KEY=XCXGHCVOLU&amp;VAR:QUERY=RkZfREVCVF9MVChRVFIsMzk3MzgsMzk3Mzgp&amp;WINDOW=FIRST_POPUP&amp;HEIGHT=450&amp;WIDTH=450&amp;START_MA","XIMIZED=FALSE&amp;VAR:CALENDAR=FIVEDAY&amp;VAR:SYMBOL=455710&amp;VAR:INDEX=0"}</definedName>
    <definedName name="_1644__FDSAUDITLINK__" hidden="1">{"fdsup://Directions/FactSet Auditing Viewer?action=AUDIT_VALUE&amp;DB=129&amp;ID1=455710&amp;VALUEID=03051&amp;SDATE=200901&amp;PERIODTYPE=QTR_STD&amp;window=popup_no_bar&amp;width=385&amp;height=120&amp;START_MAXIMIZED=FALSE&amp;creator=factset&amp;display_string=Audit"}</definedName>
    <definedName name="_1645__FDSAUDITLINK__" hidden="1">{"fdsup://directions/FAT Viewer?action=UPDATE&amp;creator=factset&amp;DYN_ARGS=TRUE&amp;DOC_NAME=FAT:FQL_AUDITING_CLIENT_TEMPLATE.FAT&amp;display_string=Audit&amp;VAR:KEY=LGTIRGTCRC&amp;VAR:QUERY=RkZfREVCVF9MVChRVFIsMzk5MDYsMzk5MDYp&amp;WINDOW=FIRST_POPUP&amp;HEIGHT=450&amp;WIDTH=450&amp;START_MA","XIMIZED=FALSE&amp;VAR:CALENDAR=FIVEDAY&amp;VAR:SYMBOL=455710&amp;VAR:INDEX=0"}</definedName>
    <definedName name="_1646__FDSAUDITLINK__" hidden="1">{"fdsup://Directions/FactSet Auditing Viewer?action=AUDIT_VALUE&amp;DB=129&amp;ID1=455710&amp;VALUEID=03051&amp;SDATE=200901&amp;PERIODTYPE=QTR_STD&amp;window=popup_no_bar&amp;width=385&amp;height=120&amp;START_MAXIMIZED=FALSE&amp;creator=factset&amp;display_string=Audit"}</definedName>
    <definedName name="_1647__FDSAUDITLINK__" hidden="1">{"fdsup://directions/FAT Viewer?action=UPDATE&amp;creator=factset&amp;DYN_ARGS=TRUE&amp;DOC_NAME=FAT:FQL_AUDITING_CLIENT_TEMPLATE.FAT&amp;display_string=Audit&amp;VAR:KEY=XYTWLILEBW&amp;VAR:QUERY=RkZfREVCVF9MVChRVFIsMzk5MTMsMzk5MTMp&amp;WINDOW=FIRST_POPUP&amp;HEIGHT=450&amp;WIDTH=450&amp;START_MA","XIMIZED=FALSE&amp;VAR:CALENDAR=FIVEDAY&amp;VAR:SYMBOL=455710&amp;VAR:INDEX=0"}</definedName>
    <definedName name="_1648__FDSAUDITLINK__" hidden="1">{"fdsup://Directions/FactSet Auditing Viewer?action=AUDIT_VALUE&amp;DB=129&amp;ID1=455710&amp;VALUEID=03051&amp;SDATE=200901&amp;PERIODTYPE=QTR_STD&amp;window=popup_no_bar&amp;width=385&amp;height=120&amp;START_MAXIMIZED=FALSE&amp;creator=factset&amp;display_string=Audit"}</definedName>
    <definedName name="_1649__FDSAUDITLINK__" hidden="1">{"fdsup://directions/FAT Viewer?action=UPDATE&amp;creator=factset&amp;DYN_ARGS=TRUE&amp;DOC_NAME=FAT:FQL_AUDITING_CLIENT_TEMPLATE.FAT&amp;display_string=Audit&amp;VAR:KEY=ZCNQPCJERC&amp;VAR:QUERY=RkZfREVCVF9MVChRVFIsMzk5MjAsMzk5MjAp&amp;WINDOW=FIRST_POPUP&amp;HEIGHT=450&amp;WIDTH=450&amp;START_MA","XIMIZED=FALSE&amp;VAR:CALENDAR=FIVEDAY&amp;VAR:SYMBOL=455710&amp;VAR:INDEX=0"}</definedName>
    <definedName name="_165__FDSAUDITLINK__" hidden="1">{"fdsup://IBCentral/FAT Viewer?action=UPDATE&amp;creator=factset&amp;DOC_NAME=fat:reuters_annual_pshs_src_window.fat&amp;display_string=Audit&amp;DYN_ARGS=TRUE&amp;VAR:ID1=58155Q10&amp;VAR:RCODE=FDSEPS&amp;VAR:SDATE=20070399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50__FDSAUDITLINK__" hidden="1">{"fdsup://Directions/FactSet Auditing Viewer?action=AUDIT_VALUE&amp;DB=129&amp;ID1=455710&amp;VALUEID=03051&amp;SDATE=200902&amp;PERIODTYPE=QTR_STD&amp;window=popup_no_bar&amp;width=385&amp;height=120&amp;START_MAXIMIZED=FALSE&amp;creator=factset&amp;display_string=Audit"}</definedName>
    <definedName name="_1651__FDSAUDITLINK__" hidden="1">{"fdsup://directions/FAT Viewer?action=UPDATE&amp;creator=factset&amp;DYN_ARGS=TRUE&amp;DOC_NAME=FAT:FQL_AUDITING_CLIENT_TEMPLATE.FAT&amp;display_string=Audit&amp;VAR:KEY=FMJYNSRKRQ&amp;VAR:QUERY=RkZfREVCVF9MVChRVFIsMzk5OTcsMzk5OTcp&amp;WINDOW=FIRST_POPUP&amp;HEIGHT=450&amp;WIDTH=450&amp;START_MA","XIMIZED=FALSE&amp;VAR:CALENDAR=FIVEDAY&amp;VAR:SYMBOL=455710&amp;VAR:INDEX=0"}</definedName>
    <definedName name="_1652__FDSAUDITLINK__" hidden="1">{"fdsup://Directions/FactSet Auditing Viewer?action=AUDIT_VALUE&amp;DB=129&amp;ID1=455710&amp;VALUEID=03051&amp;SDATE=200902&amp;PERIODTYPE=QTR_STD&amp;window=popup_no_bar&amp;width=385&amp;height=120&amp;START_MAXIMIZED=FALSE&amp;creator=factset&amp;display_string=Audit"}</definedName>
    <definedName name="_1653__FDSAUDITLINK__" hidden="1">{"fdsup://directions/FAT Viewer?action=UPDATE&amp;creator=factset&amp;DYN_ARGS=TRUE&amp;DOC_NAME=FAT:FQL_AUDITING_CLIENT_TEMPLATE.FAT&amp;display_string=Audit&amp;VAR:KEY=PSZQFWDIBC&amp;VAR:QUERY=RkZfREVCVF9MVChRVFIsNDAwMDQsNDAwMDQp&amp;WINDOW=FIRST_POPUP&amp;HEIGHT=450&amp;WIDTH=450&amp;START_MA","XIMIZED=FALSE&amp;VAR:CALENDAR=FIVEDAY&amp;VAR:SYMBOL=455710&amp;VAR:INDEX=0"}</definedName>
    <definedName name="_1654__FDSAUDITLINK__" hidden="1">{"fdsup://Directions/FactSet Auditing Viewer?action=AUDIT_VALUE&amp;DB=129&amp;ID1=455710&amp;VALUEID=03051&amp;SDATE=200902&amp;PERIODTYPE=QTR_STD&amp;window=popup_no_bar&amp;width=385&amp;height=120&amp;START_MAXIMIZED=FALSE&amp;creator=factset&amp;display_string=Audit"}</definedName>
    <definedName name="_1655__FDSAUDITLINK__" hidden="1">{"fdsup://directions/FAT Viewer?action=UPDATE&amp;creator=factset&amp;DYN_ARGS=TRUE&amp;DOC_NAME=FAT:FQL_AUDITING_CLIENT_TEMPLATE.FAT&amp;display_string=Audit&amp;VAR:KEY=ZWHKPWVEPO&amp;VAR:QUERY=RkZfREVCVF9MVChRVFIsNDAwMTEsNDAwMTEp&amp;WINDOW=FIRST_POPUP&amp;HEIGHT=450&amp;WIDTH=450&amp;START_MA","XIMIZED=FALSE&amp;VAR:CALENDAR=FIVEDAY&amp;VAR:SYMBOL=455710&amp;VAR:INDEX=0"}</definedName>
    <definedName name="_1656__FDSAUDITLINK__" hidden="1">{"fdsup://directions/FAT Viewer?action=UPDATE&amp;creator=factset&amp;DYN_ARGS=TRUE&amp;DOC_NAME=FAT:FQL_AUDITING_CLIENT_TEMPLATE.FAT&amp;display_string=Audit&amp;VAR:KEY=PEDIZGZGVQ&amp;VAR:QUERY=RkZfREVCVF9MVChRVFIsNDAwODgsNDAwODgp&amp;WINDOW=FIRST_POPUP&amp;HEIGHT=450&amp;WIDTH=450&amp;START_MA","XIMIZED=FALSE&amp;VAR:CALENDAR=FIVEDAY&amp;VAR:SYMBOL=455710&amp;VAR:INDEX=0"}</definedName>
    <definedName name="_1657__FDSAUDITLINK__" hidden="1">{"fdsup://directions/FAT Viewer?action=UPDATE&amp;creator=factset&amp;DYN_ARGS=TRUE&amp;DOC_NAME=FAT:FQL_AUDITING_CLIENT_TEMPLATE.FAT&amp;display_string=Audit&amp;VAR:KEY=RALMPIVWTS&amp;VAR:QUERY=RkZfREVCVF9MVChRVFIsNDAwOTUsNDAwOTUp&amp;WINDOW=FIRST_POPUP&amp;HEIGHT=450&amp;WIDTH=450&amp;START_MA","XIMIZED=FALSE&amp;VAR:CALENDAR=FIVEDAY&amp;VAR:SYMBOL=455710&amp;VAR:INDEX=0"}</definedName>
    <definedName name="_1658__FDSAUDITLINK__" hidden="1">{"fdsup://directions/FAT Viewer?action=UPDATE&amp;creator=factset&amp;DYN_ARGS=TRUE&amp;DOC_NAME=FAT:FQL_AUDITING_CLIENT_TEMPLATE.FAT&amp;display_string=Audit&amp;VAR:KEY=LQZKBQJCXW&amp;VAR:QUERY=RkZfREVCVF9MVChRVFIsNDAxMDIsNDAxMDIp&amp;WINDOW=FIRST_POPUP&amp;HEIGHT=450&amp;WIDTH=450&amp;START_MA","XIMIZED=FALSE&amp;VAR:CALENDAR=FIVEDAY&amp;VAR:SYMBOL=455710&amp;VAR:INDEX=0"}</definedName>
    <definedName name="_1659__FDSAUDITLINK__" hidden="1">{"fdsup://directions/FAT Viewer?action=UPDATE&amp;creator=factset&amp;DYN_ARGS=TRUE&amp;DOC_NAME=FAT:FQL_AUDITING_CLIENT_TEMPLATE.FAT&amp;display_string=Audit&amp;VAR:KEY=VEZULIBGHQ&amp;VAR:QUERY=RkZfREVCVF9MVChRVFIsMzg4MTQsMzg4MTQp&amp;WINDOW=FIRST_POPUP&amp;HEIGHT=450&amp;WIDTH=450&amp;START_MA","XIMIZED=FALSE&amp;VAR:CALENDAR=FIVEDAY&amp;VAR:SYMBOL=455710&amp;VAR:INDEX=0"}</definedName>
    <definedName name="_166__FDSAUDITLINK__" hidden="1">{"fdsup://IBCentral/FAT Viewer?action=UPDATE&amp;creator=factset&amp;DOC_NAME=fat:reuters_annual_pshs_src_window.fat&amp;display_string=Audit&amp;DYN_ARGS=TRUE&amp;VAR:ID1=58155Q10&amp;VAR:RCODE=FDSEPS&amp;VAR:SDATE=20060399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60__FDSAUDITLINK__" hidden="1">{"fdsup://directions/FAT Viewer?action=UPDATE&amp;creator=factset&amp;DYN_ARGS=TRUE&amp;DOC_NAME=FAT:FQL_AUDITING_CLIENT_TEMPLATE.FAT&amp;display_string=Audit&amp;VAR:KEY=PAZQVCDSRA&amp;VAR:QUERY=RkZfREVCVF9MVChRVFIsMzg5MDUsMzg5MDUp&amp;WINDOW=FIRST_POPUP&amp;HEIGHT=450&amp;WIDTH=450&amp;START_MA","XIMIZED=FALSE&amp;VAR:CALENDAR=FIVEDAY&amp;VAR:SYMBOL=455710&amp;VAR:INDEX=0"}</definedName>
    <definedName name="_1661__FDSAUDITLINK__" hidden="1">{"fdsup://directions/FAT Viewer?action=UPDATE&amp;creator=factset&amp;DYN_ARGS=TRUE&amp;DOC_NAME=FAT:FQL_AUDITING_CLIENT_TEMPLATE.FAT&amp;display_string=Audit&amp;VAR:KEY=ZKBUHWJUHE&amp;VAR:QUERY=RkZfREVCVF9MVChRVFIsMzg4OTgsMzg4OTgp&amp;WINDOW=FIRST_POPUP&amp;HEIGHT=450&amp;WIDTH=450&amp;START_MA","XIMIZED=FALSE&amp;VAR:CALENDAR=FIVEDAY&amp;VAR:SYMBOL=455710&amp;VAR:INDEX=0"}</definedName>
    <definedName name="_1662__FDSAUDITLINK__" hidden="1">{"fdsup://directions/FAT Viewer?action=UPDATE&amp;creator=factset&amp;DYN_ARGS=TRUE&amp;DOC_NAME=FAT:FQL_AUDITING_CLIENT_TEMPLATE.FAT&amp;display_string=Audit&amp;VAR:KEY=JMLKZUHIFU&amp;VAR:QUERY=RkZfREVCVF9MVChRVFIsMzg4OTEsMzg4OTEp&amp;WINDOW=FIRST_POPUP&amp;HEIGHT=450&amp;WIDTH=450&amp;START_MA","XIMIZED=FALSE&amp;VAR:CALENDAR=FIVEDAY&amp;VAR:SYMBOL=455710&amp;VAR:INDEX=0"}</definedName>
    <definedName name="_1663__FDSAUDITLINK__" hidden="1">{"fdsup://directions/FAT Viewer?action=UPDATE&amp;creator=factset&amp;DYN_ARGS=TRUE&amp;DOC_NAME=FAT:FQL_AUDITING_CLIENT_TEMPLATE.FAT&amp;display_string=Audit&amp;VAR:KEY=JMLKZUHIFU&amp;VAR:QUERY=RkZfREVCVF9MVChRVFIsMzg4OTEsMzg4OTEp&amp;WINDOW=FIRST_POPUP&amp;HEIGHT=450&amp;WIDTH=450&amp;START_MA","XIMIZED=FALSE&amp;VAR:CALENDAR=FIVEDAY&amp;VAR:SYMBOL=455710&amp;VAR:INDEX=0"}</definedName>
    <definedName name="_1664__FDSAUDITLINK__" hidden="1">{"fdsup://directions/FAT Viewer?action=UPDATE&amp;creator=factset&amp;DYN_ARGS=TRUE&amp;DOC_NAME=FAT:FQL_AUDITING_CLIENT_TEMPLATE.FAT&amp;display_string=Audit&amp;VAR:KEY=PAZQVCDSRA&amp;VAR:QUERY=RkZfREVCVF9MVChRVFIsMzg5MDUsMzg5MDUp&amp;WINDOW=FIRST_POPUP&amp;HEIGHT=450&amp;WIDTH=450&amp;START_MA","XIMIZED=FALSE&amp;VAR:CALENDAR=FIVEDAY&amp;VAR:SYMBOL=455710&amp;VAR:INDEX=0"}</definedName>
    <definedName name="_1665__FDSAUDITLINK__" hidden="1">{"fdsup://directions/FAT Viewer?action=UPDATE&amp;creator=factset&amp;DYN_ARGS=TRUE&amp;DOC_NAME=FAT:FQL_AUDITING_CLIENT_TEMPLATE.FAT&amp;display_string=Audit&amp;VAR:KEY=FMRSBWPITO&amp;VAR:QUERY=RkZfREVCVF9MVChRVFIsMzg5ODksMzg5ODkp&amp;WINDOW=FIRST_POPUP&amp;HEIGHT=450&amp;WIDTH=450&amp;START_MA","XIMIZED=FALSE&amp;VAR:CALENDAR=FIVEDAY&amp;VAR:SYMBOL=455710&amp;VAR:INDEX=0"}</definedName>
    <definedName name="_1666__FDSAUDITLINK__" hidden="1">{"fdsup://directions/FAT Viewer?action=UPDATE&amp;creator=factset&amp;DYN_ARGS=TRUE&amp;DOC_NAME=FAT:FQL_AUDITING_CLIENT_TEMPLATE.FAT&amp;display_string=Audit&amp;VAR:KEY=LSZIDEBQTQ&amp;VAR:QUERY=RkZfREVCVF9MVChRVFIsMzg5ODIsMzg5ODIp&amp;WINDOW=FIRST_POPUP&amp;HEIGHT=450&amp;WIDTH=450&amp;START_MA","XIMIZED=FALSE&amp;VAR:CALENDAR=FIVEDAY&amp;VAR:SYMBOL=455710&amp;VAR:INDEX=0"}</definedName>
    <definedName name="_1667__FDSAUDITLINK__" hidden="1">{"fdsup://directions/FAT Viewer?action=UPDATE&amp;creator=factset&amp;DYN_ARGS=TRUE&amp;DOC_NAME=FAT:FQL_AUDITING_CLIENT_TEMPLATE.FAT&amp;display_string=Audit&amp;VAR:KEY=FGDCJUXIRW&amp;VAR:QUERY=RkZfREVCVF9MVChRVFIsMzg5NzUsMzg5NzUp&amp;WINDOW=FIRST_POPUP&amp;HEIGHT=450&amp;WIDTH=450&amp;START_MA","XIMIZED=FALSE&amp;VAR:CALENDAR=FIVEDAY&amp;VAR:SYMBOL=455710&amp;VAR:INDEX=0"}</definedName>
    <definedName name="_1668__FDSAUDITLINK__" hidden="1">{"fdsup://directions/FAT Viewer?action=UPDATE&amp;creator=factset&amp;DYN_ARGS=TRUE&amp;DOC_NAME=FAT:FQL_AUDITING_CLIENT_TEMPLATE.FAT&amp;display_string=Audit&amp;VAR:KEY=JQNYDGHYJS&amp;VAR:QUERY=RkZfREVCVF9MVChRVFIsMzg5NjgsMzg5Njgp&amp;WINDOW=FIRST_POPUP&amp;HEIGHT=450&amp;WIDTH=450&amp;START_MA","XIMIZED=FALSE&amp;VAR:CALENDAR=FIVEDAY&amp;VAR:SYMBOL=455710&amp;VAR:INDEX=0"}</definedName>
    <definedName name="_1669__FDSAUDITLINK__" hidden="1">{"fdsup://directions/FAT Viewer?action=UPDATE&amp;creator=factset&amp;DYN_ARGS=TRUE&amp;DOC_NAME=FAT:FQL_AUDITING_CLIENT_TEMPLATE.FAT&amp;display_string=Audit&amp;VAR:KEY=DWZWHCLIPK&amp;VAR:QUERY=RkZfREVCVF9MVChRVFIsMzg5NjEsMzg5NjEp&amp;WINDOW=FIRST_POPUP&amp;HEIGHT=450&amp;WIDTH=450&amp;START_MA","XIMIZED=FALSE&amp;VAR:CALENDAR=FIVEDAY&amp;VAR:SYMBOL=455710&amp;VAR:INDEX=0"}</definedName>
    <definedName name="_167__FDSAUDITLINK__" hidden="1">{"fdsup://IBCentral/FAT Viewer?action=UPDATE&amp;creator=factset&amp;DOC_NAME=fat:reuters_annual_pshs_src_window.fat&amp;display_string=Audit&amp;DYN_ARGS=TRUE&amp;VAR:ID1=58155Q10&amp;VAR:RCODE=FDSEPS&amp;VAR:SDATE=20050399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70__FDSAUDITLINK__" hidden="1">{"fdsup://directions/FAT Viewer?action=UPDATE&amp;creator=factset&amp;DYN_ARGS=TRUE&amp;DOC_NAME=FAT:FQL_AUDITING_CLIENT_TEMPLATE.FAT&amp;display_string=Audit&amp;VAR:KEY=FSFMRORYNE&amp;VAR:QUERY=RkZfREVCVF9MVChRVFIsMzg5NTQsMzg5NTQp&amp;WINDOW=FIRST_POPUP&amp;HEIGHT=450&amp;WIDTH=450&amp;START_MA","XIMIZED=FALSE&amp;VAR:CALENDAR=FIVEDAY&amp;VAR:SYMBOL=455710&amp;VAR:INDEX=0"}</definedName>
    <definedName name="_1671__FDSAUDITLINK__" hidden="1">{"fdsup://directions/FAT Viewer?action=UPDATE&amp;creator=factset&amp;DYN_ARGS=TRUE&amp;DOC_NAME=FAT:FQL_AUDITING_CLIENT_TEMPLATE.FAT&amp;display_string=Audit&amp;VAR:KEY=PQTSTYXGHM&amp;VAR:QUERY=RkZfREVCVF9MVChRVFIsMzg5NDcsMzg5NDcp&amp;WINDOW=FIRST_POPUP&amp;HEIGHT=450&amp;WIDTH=450&amp;START_MA","XIMIZED=FALSE&amp;VAR:CALENDAR=FIVEDAY&amp;VAR:SYMBOL=455710&amp;VAR:INDEX=0"}</definedName>
    <definedName name="_1672__FDSAUDITLINK__" hidden="1">{"fdsup://directions/FAT Viewer?action=UPDATE&amp;creator=factset&amp;DYN_ARGS=TRUE&amp;DOC_NAME=FAT:FQL_AUDITING_CLIENT_TEMPLATE.FAT&amp;display_string=Audit&amp;VAR:KEY=ZIJAZAJADO&amp;VAR:QUERY=RkZfREVCVF9MVChRVFIsMzg5NDAsMzg5NDAp&amp;WINDOW=FIRST_POPUP&amp;HEIGHT=450&amp;WIDTH=450&amp;START_MA","XIMIZED=FALSE&amp;VAR:CALENDAR=FIVEDAY&amp;VAR:SYMBOL=455710&amp;VAR:INDEX=0"}</definedName>
    <definedName name="_1673__FDSAUDITLINK__" hidden="1">{"fdsup://directions/FAT Viewer?action=UPDATE&amp;creator=factset&amp;DYN_ARGS=TRUE&amp;DOC_NAME=FAT:FQL_AUDITING_CLIENT_TEMPLATE.FAT&amp;display_string=Audit&amp;VAR:KEY=PKJQTUPKFU&amp;VAR:QUERY=RkZfREVCVF9MVChRVFIsMzg5MzMsMzg5MzMp&amp;WINDOW=FIRST_POPUP&amp;HEIGHT=450&amp;WIDTH=450&amp;START_MA","XIMIZED=FALSE&amp;VAR:CALENDAR=FIVEDAY&amp;VAR:SYMBOL=455710&amp;VAR:INDEX=0"}</definedName>
    <definedName name="_1674__FDSAUDITLINK__" hidden="1">{"fdsup://directions/FAT Viewer?action=UPDATE&amp;creator=factset&amp;DYN_ARGS=TRUE&amp;DOC_NAME=FAT:FQL_AUDITING_CLIENT_TEMPLATE.FAT&amp;display_string=Audit&amp;VAR:KEY=ZUDURKLYNY&amp;VAR:QUERY=RkZfREVCVF9MVChRVFIsMzg5MjYsMzg5MjYp&amp;WINDOW=FIRST_POPUP&amp;HEIGHT=450&amp;WIDTH=450&amp;START_MA","XIMIZED=FALSE&amp;VAR:CALENDAR=FIVEDAY&amp;VAR:SYMBOL=455710&amp;VAR:INDEX=0"}</definedName>
    <definedName name="_1675__FDSAUDITLINK__" hidden="1">{"fdsup://directions/FAT Viewer?action=UPDATE&amp;creator=factset&amp;DYN_ARGS=TRUE&amp;DOC_NAME=FAT:FQL_AUDITING_CLIENT_TEMPLATE.FAT&amp;display_string=Audit&amp;VAR:KEY=NAPCJAJYNW&amp;VAR:QUERY=RkZfREVCVF9MVChRVFIsMzg5MTksMzg5MTkp&amp;WINDOW=FIRST_POPUP&amp;HEIGHT=450&amp;WIDTH=450&amp;START_MA","XIMIZED=FALSE&amp;VAR:CALENDAR=FIVEDAY&amp;VAR:SYMBOL=455710&amp;VAR:INDEX=0"}</definedName>
    <definedName name="_1676__FDSAUDITLINK__" hidden="1">{"fdsup://directions/FAT Viewer?action=UPDATE&amp;creator=factset&amp;DYN_ARGS=TRUE&amp;DOC_NAME=FAT:FQL_AUDITING_CLIENT_TEMPLATE.FAT&amp;display_string=Audit&amp;VAR:KEY=VKFOZMTUJU&amp;VAR:QUERY=RkZfREVCVF9MVChRVFIsMzg5OTYsMzg5OTYp&amp;WINDOW=FIRST_POPUP&amp;HEIGHT=450&amp;WIDTH=450&amp;START_MA","XIMIZED=FALSE&amp;VAR:CALENDAR=FIVEDAY&amp;VAR:SYMBOL=455710&amp;VAR:INDEX=0"}</definedName>
    <definedName name="_1677__FDSAUDITLINK__" hidden="1">{"fdsup://directions/FAT Viewer?action=UPDATE&amp;creator=factset&amp;DYN_ARGS=TRUE&amp;DOC_NAME=FAT:FQL_AUDITING_CLIENT_TEMPLATE.FAT&amp;display_string=Audit&amp;VAR:KEY=XGLGXOHYZK&amp;VAR:QUERY=RkZfREVCVF9MVChRVFIsMzkwODAsMzkwODAp&amp;WINDOW=FIRST_POPUP&amp;HEIGHT=450&amp;WIDTH=450&amp;START_MA","XIMIZED=FALSE&amp;VAR:CALENDAR=FIVEDAY&amp;VAR:SYMBOL=455710&amp;VAR:INDEX=0"}</definedName>
    <definedName name="_1678__FDSAUDITLINK__" hidden="1">{"fdsup://directions/FAT Viewer?action=UPDATE&amp;creator=factset&amp;DYN_ARGS=TRUE&amp;DOC_NAME=FAT:FQL_AUDITING_CLIENT_TEMPLATE.FAT&amp;display_string=Audit&amp;VAR:KEY=ZOZMLARMLG&amp;VAR:QUERY=RkZfREVCVF9MVChRVFIsMzkwNzMsMzkwNzMp&amp;WINDOW=FIRST_POPUP&amp;HEIGHT=450&amp;WIDTH=450&amp;START_MA","XIMIZED=FALSE&amp;VAR:CALENDAR=FIVEDAY&amp;VAR:SYMBOL=455710&amp;VAR:INDEX=0"}</definedName>
    <definedName name="_1679__FDSAUDITLINK__" hidden="1">{"fdsup://directions/FAT Viewer?action=UPDATE&amp;creator=factset&amp;DYN_ARGS=TRUE&amp;DOC_NAME=FAT:FQL_AUDITING_CLIENT_TEMPLATE.FAT&amp;display_string=Audit&amp;VAR:KEY=LMVSFMTKNA&amp;VAR:QUERY=RkZfREVCVF9MVChRVFIsMzkwNjYsMzkwNjYp&amp;WINDOW=FIRST_POPUP&amp;HEIGHT=450&amp;WIDTH=450&amp;START_MA","XIMIZED=FALSE&amp;VAR:CALENDAR=FIVEDAY&amp;VAR:SYMBOL=455710&amp;VAR:INDEX=0"}</definedName>
    <definedName name="_168__FDSAUDITLINK__" hidden="1">{"fdsup://IBCentral/FAT Viewer?action=UPDATE&amp;creator=factset&amp;DOC_NAME=fat:reuters_annual_pshs_src_window.fat&amp;display_string=Audit&amp;DYN_ARGS=TRUE&amp;VAR:ID1=58155Q10&amp;VAR:RCODE=FDSEPS&amp;VAR:SDATE=20040399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80__FDSAUDITLINK__" hidden="1">{"fdsup://directions/FAT Viewer?action=UPDATE&amp;creator=factset&amp;DYN_ARGS=TRUE&amp;DOC_NAME=FAT:FQL_AUDITING_CLIENT_TEMPLATE.FAT&amp;display_string=Audit&amp;VAR:KEY=RAPGLWXGZA&amp;VAR:QUERY=RkZfREVCVF9MVChRVFIsMzkwNTksMzkwNTkp&amp;WINDOW=FIRST_POPUP&amp;HEIGHT=450&amp;WIDTH=450&amp;START_MA","XIMIZED=FALSE&amp;VAR:CALENDAR=FIVEDAY&amp;VAR:SYMBOL=455710&amp;VAR:INDEX=0"}</definedName>
    <definedName name="_1681__FDSAUDITLINK__" hidden="1">{"fdsup://directions/FAT Viewer?action=UPDATE&amp;creator=factset&amp;DYN_ARGS=TRUE&amp;DOC_NAME=FAT:FQL_AUDITING_CLIENT_TEMPLATE.FAT&amp;display_string=Audit&amp;VAR:KEY=NUDKVQVUBM&amp;VAR:QUERY=RkZfREVCVF9MVChRVFIsMzkwNTIsMzkwNTIp&amp;WINDOW=FIRST_POPUP&amp;HEIGHT=450&amp;WIDTH=450&amp;START_MA","XIMIZED=FALSE&amp;VAR:CALENDAR=FIVEDAY&amp;VAR:SYMBOL=455710&amp;VAR:INDEX=0"}</definedName>
    <definedName name="_1682__FDSAUDITLINK__" hidden="1">{"fdsup://directions/FAT Viewer?action=UPDATE&amp;creator=factset&amp;DYN_ARGS=TRUE&amp;DOC_NAME=FAT:FQL_AUDITING_CLIENT_TEMPLATE.FAT&amp;display_string=Audit&amp;VAR:KEY=ZMVIHYXWXS&amp;VAR:QUERY=RkZfREVCVF9MVChRVFIsMzkwNDUsMzkwNDUp&amp;WINDOW=FIRST_POPUP&amp;HEIGHT=450&amp;WIDTH=450&amp;START_MA","XIMIZED=FALSE&amp;VAR:CALENDAR=FIVEDAY&amp;VAR:SYMBOL=455710&amp;VAR:INDEX=0"}</definedName>
    <definedName name="_1683__FDSAUDITLINK__" hidden="1">{"fdsup://directions/FAT Viewer?action=UPDATE&amp;creator=factset&amp;DYN_ARGS=TRUE&amp;DOC_NAME=FAT:FQL_AUDITING_CLIENT_TEMPLATE.FAT&amp;display_string=Audit&amp;VAR:KEY=PARADSHUVI&amp;VAR:QUERY=RkZfREVCVF9MVChRVFIsMzkwMzgsMzkwMzgp&amp;WINDOW=FIRST_POPUP&amp;HEIGHT=450&amp;WIDTH=450&amp;START_MA","XIMIZED=FALSE&amp;VAR:CALENDAR=FIVEDAY&amp;VAR:SYMBOL=455710&amp;VAR:INDEX=0"}</definedName>
    <definedName name="_1684__FDSAUDITLINK__" hidden="1">{"fdsup://directions/FAT Viewer?action=UPDATE&amp;creator=factset&amp;DYN_ARGS=TRUE&amp;DOC_NAME=FAT:FQL_AUDITING_CLIENT_TEMPLATE.FAT&amp;display_string=Audit&amp;VAR:KEY=PANWBGXOVS&amp;VAR:QUERY=RkZfREVCVF9MVChRVFIsMzkwMzEsMzkwMzEp&amp;WINDOW=FIRST_POPUP&amp;HEIGHT=450&amp;WIDTH=450&amp;START_MA","XIMIZED=FALSE&amp;VAR:CALENDAR=FIVEDAY&amp;VAR:SYMBOL=455710&amp;VAR:INDEX=0"}</definedName>
    <definedName name="_1685__FDSAUDITLINK__" hidden="1">{"fdsup://directions/FAT Viewer?action=UPDATE&amp;creator=factset&amp;DYN_ARGS=TRUE&amp;DOC_NAME=FAT:FQL_AUDITING_CLIENT_TEMPLATE.FAT&amp;display_string=Audit&amp;VAR:KEY=LIPSHUBUBI&amp;VAR:QUERY=RkZfREVCVF9MVChRVFIsMzkwMjQsMzkwMjQp&amp;WINDOW=FIRST_POPUP&amp;HEIGHT=450&amp;WIDTH=450&amp;START_MA","XIMIZED=FALSE&amp;VAR:CALENDAR=FIVEDAY&amp;VAR:SYMBOL=455710&amp;VAR:INDEX=0"}</definedName>
    <definedName name="_1686__FDSAUDITLINK__" hidden="1">{"fdsup://directions/FAT Viewer?action=UPDATE&amp;creator=factset&amp;DYN_ARGS=TRUE&amp;DOC_NAME=FAT:FQL_AUDITING_CLIENT_TEMPLATE.FAT&amp;display_string=Audit&amp;VAR:KEY=BOVGZYNING&amp;VAR:QUERY=RkZfREVCVF9MVChRVFIsMzkwMTcsMzkwMTcp&amp;WINDOW=FIRST_POPUP&amp;HEIGHT=450&amp;WIDTH=450&amp;START_MA","XIMIZED=FALSE&amp;VAR:CALENDAR=FIVEDAY&amp;VAR:SYMBOL=455710&amp;VAR:INDEX=0"}</definedName>
    <definedName name="_1687__FDSAUDITLINK__" hidden="1">{"fdsup://directions/FAT Viewer?action=UPDATE&amp;creator=factset&amp;DYN_ARGS=TRUE&amp;DOC_NAME=FAT:FQL_AUDITING_CLIENT_TEMPLATE.FAT&amp;display_string=Audit&amp;VAR:KEY=PKTIZONWFK&amp;VAR:QUERY=RkZfREVCVF9MVChRVFIsMzkwODcsMzkwODcp&amp;WINDOW=FIRST_POPUP&amp;HEIGHT=450&amp;WIDTH=450&amp;START_MA","XIMIZED=FALSE&amp;VAR:CALENDAR=FIVEDAY&amp;VAR:SYMBOL=455710&amp;VAR:INDEX=0"}</definedName>
    <definedName name="_1688__FDSAUDITLINK__" hidden="1">{"fdsup://directions/FAT Viewer?action=UPDATE&amp;creator=factset&amp;DYN_ARGS=TRUE&amp;DOC_NAME=FAT:FQL_AUDITING_CLIENT_TEMPLATE.FAT&amp;display_string=Audit&amp;VAR:KEY=XGLGXOHYZK&amp;VAR:QUERY=RkZfREVCVF9MVChRVFIsMzkwODAsMzkwODAp&amp;WINDOW=FIRST_POPUP&amp;HEIGHT=450&amp;WIDTH=450&amp;START_MA","XIMIZED=FALSE&amp;VAR:CALENDAR=FIVEDAY&amp;VAR:SYMBOL=455710&amp;VAR:INDEX=0"}</definedName>
    <definedName name="_1689__FDSAUDITLINK__" hidden="1">{"fdsup://directions/FAT Viewer?action=UPDATE&amp;creator=factset&amp;DYN_ARGS=TRUE&amp;DOC_NAME=FAT:FQL_AUDITING_CLIENT_TEMPLATE.FAT&amp;display_string=Audit&amp;VAR:KEY=XGLGXOHYZK&amp;VAR:QUERY=RkZfREVCVF9MVChRVFIsMzkwODAsMzkwODAp&amp;WINDOW=FIRST_POPUP&amp;HEIGHT=450&amp;WIDTH=450&amp;START_MA","XIMIZED=FALSE&amp;VAR:CALENDAR=FIVEDAY&amp;VAR:SYMBOL=455710&amp;VAR:INDEX=0"}</definedName>
    <definedName name="_169__FDSAUDITLINK__" hidden="1">{"fdsup://IBCentral/FAT Viewer?action=UPDATE&amp;creator=factset&amp;DOC_NAME=fat:reuters_annual_pshs_src_window.fat&amp;display_string=Audit&amp;DYN_ARGS=TRUE&amp;VAR:ID1=58155Q10&amp;VAR:RCODE=FDSEPS&amp;VAR:SDATE=20030399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690__FDSAUDITLINK__" hidden="1">{"fdsup://directions/FAT Viewer?action=UPDATE&amp;creator=factset&amp;DYN_ARGS=TRUE&amp;DOC_NAME=FAT:FQL_AUDITING_CLIENT_TEMPLATE.FAT&amp;display_string=Audit&amp;VAR:KEY=JWVQXINSLI&amp;VAR:QUERY=RkZfREVCVF9MVChRVFIsMzkwMDMsMzkwMDMp&amp;WINDOW=FIRST_POPUP&amp;HEIGHT=450&amp;WIDTH=450&amp;START_MA","XIMIZED=FALSE&amp;VAR:CALENDAR=FIVEDAY&amp;VAR:SYMBOL=455710&amp;VAR:INDEX=0"}</definedName>
    <definedName name="_1691__FDSAUDITLINK__" hidden="1">{"fdsup://directions/FAT Viewer?action=UPDATE&amp;creator=factset&amp;DYN_ARGS=TRUE&amp;DOC_NAME=FAT:FQL_AUDITING_CLIENT_TEMPLATE.FAT&amp;display_string=Audit&amp;VAR:KEY=RULQXIFMVU&amp;VAR:QUERY=RkZfREVCVF9MVChRVFIsMzkwMTAsMzkwMTAp&amp;WINDOW=FIRST_POPUP&amp;HEIGHT=450&amp;WIDTH=450&amp;START_MA","XIMIZED=FALSE&amp;VAR:CALENDAR=FIVEDAY&amp;VAR:SYMBOL=455710&amp;VAR:INDEX=0"}</definedName>
    <definedName name="_1692__FDSAUDITLINK__" hidden="1">{"fdsup://directions/FAT Viewer?action=UPDATE&amp;creator=factset&amp;DYN_ARGS=TRUE&amp;DOC_NAME=FAT:FQL_AUDITING_CLIENT_TEMPLATE.FAT&amp;display_string=Audit&amp;VAR:KEY=BOVGZYNING&amp;VAR:QUERY=RkZfREVCVF9MVChRVFIsMzkwMTcsMzkwMTcp&amp;WINDOW=FIRST_POPUP&amp;HEIGHT=450&amp;WIDTH=450&amp;START_MA","XIMIZED=FALSE&amp;VAR:CALENDAR=FIVEDAY&amp;VAR:SYMBOL=455710&amp;VAR:INDEX=0"}</definedName>
    <definedName name="_1693__FDSAUDITLINK__" hidden="1">{"fdsup://directions/FAT Viewer?action=UPDATE&amp;creator=factset&amp;DYN_ARGS=TRUE&amp;DOC_NAME=FAT:FQL_AUDITING_CLIENT_TEMPLATE.FAT&amp;display_string=Audit&amp;VAR:KEY=LIPSHUBUBI&amp;VAR:QUERY=RkZfREVCVF9MVChRVFIsMzkwMjQsMzkwMjQp&amp;WINDOW=FIRST_POPUP&amp;HEIGHT=450&amp;WIDTH=450&amp;START_MA","XIMIZED=FALSE&amp;VAR:CALENDAR=FIVEDAY&amp;VAR:SYMBOL=455710&amp;VAR:INDEX=0"}</definedName>
    <definedName name="_1694__FDSAUDITLINK__" hidden="1">{"fdsup://directions/FAT Viewer?action=UPDATE&amp;creator=factset&amp;DYN_ARGS=TRUE&amp;DOC_NAME=FAT:FQL_AUDITING_CLIENT_TEMPLATE.FAT&amp;display_string=Audit&amp;VAR:KEY=PANWBGXOVS&amp;VAR:QUERY=RkZfREVCVF9MVChRVFIsMzkwMzEsMzkwMzEp&amp;WINDOW=FIRST_POPUP&amp;HEIGHT=450&amp;WIDTH=450&amp;START_MA","XIMIZED=FALSE&amp;VAR:CALENDAR=FIVEDAY&amp;VAR:SYMBOL=455710&amp;VAR:INDEX=0"}</definedName>
    <definedName name="_1695__FDSAUDITLINK__" hidden="1">{"fdsup://directions/FAT Viewer?action=UPDATE&amp;creator=factset&amp;DYN_ARGS=TRUE&amp;DOC_NAME=FAT:FQL_AUDITING_CLIENT_TEMPLATE.FAT&amp;display_string=Audit&amp;VAR:KEY=PARADSHUVI&amp;VAR:QUERY=RkZfREVCVF9MVChRVFIsMzkwMzgsMzkwMzgp&amp;WINDOW=FIRST_POPUP&amp;HEIGHT=450&amp;WIDTH=450&amp;START_MA","XIMIZED=FALSE&amp;VAR:CALENDAR=FIVEDAY&amp;VAR:SYMBOL=455710&amp;VAR:INDEX=0"}</definedName>
    <definedName name="_1696__FDSAUDITLINK__" hidden="1">{"fdsup://directions/FAT Viewer?action=UPDATE&amp;creator=factset&amp;DYN_ARGS=TRUE&amp;DOC_NAME=FAT:FQL_AUDITING_CLIENT_TEMPLATE.FAT&amp;display_string=Audit&amp;VAR:KEY=ZMVIHYXWXS&amp;VAR:QUERY=RkZfREVCVF9MVChRVFIsMzkwNDUsMzkwNDUp&amp;WINDOW=FIRST_POPUP&amp;HEIGHT=450&amp;WIDTH=450&amp;START_MA","XIMIZED=FALSE&amp;VAR:CALENDAR=FIVEDAY&amp;VAR:SYMBOL=455710&amp;VAR:INDEX=0"}</definedName>
    <definedName name="_1697__FDSAUDITLINK__" hidden="1">{"fdsup://directions/FAT Viewer?action=UPDATE&amp;creator=factset&amp;DYN_ARGS=TRUE&amp;DOC_NAME=FAT:FQL_AUDITING_CLIENT_TEMPLATE.FAT&amp;display_string=Audit&amp;VAR:KEY=NUDKVQVUBM&amp;VAR:QUERY=RkZfREVCVF9MVChRVFIsMzkwNTIsMzkwNTIp&amp;WINDOW=FIRST_POPUP&amp;HEIGHT=450&amp;WIDTH=450&amp;START_MA","XIMIZED=FALSE&amp;VAR:CALENDAR=FIVEDAY&amp;VAR:SYMBOL=455710&amp;VAR:INDEX=0"}</definedName>
    <definedName name="_1698__FDSAUDITLINK__" hidden="1">{"fdsup://directions/FAT Viewer?action=UPDATE&amp;creator=factset&amp;DYN_ARGS=TRUE&amp;DOC_NAME=FAT:FQL_AUDITING_CLIENT_TEMPLATE.FAT&amp;display_string=Audit&amp;VAR:KEY=RAPGLWXGZA&amp;VAR:QUERY=RkZfREVCVF9MVChRVFIsMzkwNTksMzkwNTkp&amp;WINDOW=FIRST_POPUP&amp;HEIGHT=450&amp;WIDTH=450&amp;START_MA","XIMIZED=FALSE&amp;VAR:CALENDAR=FIVEDAY&amp;VAR:SYMBOL=455710&amp;VAR:INDEX=0"}</definedName>
    <definedName name="_1699__FDSAUDITLINK__" hidden="1">{"fdsup://directions/FAT Viewer?action=UPDATE&amp;creator=factset&amp;DYN_ARGS=TRUE&amp;DOC_NAME=FAT:FQL_AUDITING_CLIENT_TEMPLATE.FAT&amp;display_string=Audit&amp;VAR:KEY=LMVSFMTKNA&amp;VAR:QUERY=RkZfREVCVF9MVChRVFIsMzkwNjYsMzkwNjYp&amp;WINDOW=FIRST_POPUP&amp;HEIGHT=450&amp;WIDTH=450&amp;START_MA","XIMIZED=FALSE&amp;VAR:CALENDAR=FIVEDAY&amp;VAR:SYMBOL=455710&amp;VAR:INDEX=0"}</definedName>
    <definedName name="_17__FDSAUDITLINK__" hidden="1">{"fdsup://IBCentral/FAT Viewer?action=UPDATE&amp;creator=factset&amp;DOC_NAME=fat:reuters_annual_source_window.fat&amp;display_string=Audit&amp;DYN_ARGS=TRUE&amp;VAR:ID1=03073E10&amp;VAR:RCODE=FCDP&amp;VAR:SDATE=20020999&amp;VAR:FREQ=Y&amp;VAR:RELITEM=RP&amp;VAR:CURRENCY=&amp;VAR:CURRSOURCE=EXSHARE&amp;V","AR:NATFREQ=ANNUAL&amp;VAR:RFIELD=FINALIZED&amp;VAR:DB_TYPE=&amp;VAR:UNITS=M&amp;window=popup&amp;width=450&amp;height=300&amp;START_MAXIMIZED=FALSE"}</definedName>
    <definedName name="_170__FDSAUDITLINK__" hidden="1">{"fdsup://IBCentral/FAT Viewer?action=UPDATE&amp;creator=factset&amp;DOC_NAME=fat:reuters_annual_pshs_src_window.fat&amp;display_string=Audit&amp;DYN_ARGS=TRUE&amp;VAR:ID1=58155Q10&amp;VAR:RCODE=FDSEPS&amp;VAR:SDATE=20020399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00__FDSAUDITLINK__" hidden="1">{"fdsup://directions/FAT Viewer?action=UPDATE&amp;creator=factset&amp;DYN_ARGS=TRUE&amp;DOC_NAME=FAT:FQL_AUDITING_CLIENT_TEMPLATE.FAT&amp;display_string=Audit&amp;VAR:KEY=ZOZMLARMLG&amp;VAR:QUERY=RkZfREVCVF9MVChRVFIsMzkwNzMsMzkwNzMp&amp;WINDOW=FIRST_POPUP&amp;HEIGHT=450&amp;WIDTH=450&amp;START_MA","XIMIZED=FALSE&amp;VAR:CALENDAR=FIVEDAY&amp;VAR:SYMBOL=455710&amp;VAR:INDEX=0"}</definedName>
    <definedName name="_1701__FDSAUDITLINK__" hidden="1">{"fdsup://directions/FAT Viewer?action=UPDATE&amp;creator=factset&amp;DYN_ARGS=TRUE&amp;DOC_NAME=FAT:FQL_AUDITING_CLIENT_TEMPLATE.FAT&amp;display_string=Audit&amp;VAR:KEY=XGLGXOHYZK&amp;VAR:QUERY=RkZfREVCVF9MVChRVFIsMzkwODAsMzkwODAp&amp;WINDOW=FIRST_POPUP&amp;HEIGHT=450&amp;WIDTH=450&amp;START_MA","XIMIZED=FALSE&amp;VAR:CALENDAR=FIVEDAY&amp;VAR:SYMBOL=455710&amp;VAR:INDEX=0"}</definedName>
    <definedName name="_1702__FDSAUDITLINK__" hidden="1">{"fdsup://directions/FAT Viewer?action=UPDATE&amp;creator=factset&amp;DYN_ARGS=TRUE&amp;DOC_NAME=FAT:FQL_AUDITING_CLIENT_TEMPLATE.FAT&amp;display_string=Audit&amp;VAR:KEY=FATMJUVKRI&amp;VAR:QUERY=RkZfREVCVF9MVChRVFIsMzkwOTQsMzkwOTQp&amp;WINDOW=FIRST_POPUP&amp;HEIGHT=450&amp;WIDTH=450&amp;START_MA","XIMIZED=FALSE&amp;VAR:CALENDAR=FIVEDAY&amp;VAR:SYMBOL=455710&amp;VAR:INDEX=0"}</definedName>
    <definedName name="_1703__FDSAUDITLINK__" hidden="1">{"fdsup://directions/FAT Viewer?action=UPDATE&amp;creator=factset&amp;DYN_ARGS=TRUE&amp;DOC_NAME=FAT:FQL_AUDITING_CLIENT_TEMPLATE.FAT&amp;display_string=Audit&amp;VAR:KEY=RGNEVONKDS&amp;VAR:QUERY=RkZfREVCVF9MVChRVFIsMzkxMDEsMzkxMDEp&amp;WINDOW=FIRST_POPUP&amp;HEIGHT=450&amp;WIDTH=450&amp;START_MA","XIMIZED=FALSE&amp;VAR:CALENDAR=FIVEDAY&amp;VAR:SYMBOL=455710&amp;VAR:INDEX=0"}</definedName>
    <definedName name="_1704__FDSAUDITLINK__" hidden="1">{"fdsup://directions/FAT Viewer?action=UPDATE&amp;creator=factset&amp;DYN_ARGS=TRUE&amp;DOC_NAME=FAT:FQL_AUDITING_CLIENT_TEMPLATE.FAT&amp;display_string=Audit&amp;VAR:KEY=HCJGPGNCVC&amp;VAR:QUERY=RkZfREVCVF9MVChRVFIsMzkxMDgsMzkxMDgp&amp;WINDOW=FIRST_POPUP&amp;HEIGHT=450&amp;WIDTH=450&amp;START_MA","XIMIZED=FALSE&amp;VAR:CALENDAR=FIVEDAY&amp;VAR:SYMBOL=455710&amp;VAR:INDEX=0"}</definedName>
    <definedName name="_1705__FDSAUDITLINK__" hidden="1">{"fdsup://directions/FAT Viewer?action=UPDATE&amp;creator=factset&amp;DYN_ARGS=TRUE&amp;DOC_NAME=FAT:FQL_AUDITING_CLIENT_TEMPLATE.FAT&amp;display_string=Audit&amp;VAR:KEY=FIZUROVAPK&amp;VAR:QUERY=RkZfREVCVF9MVChRVFIsMzkxMTUsMzkxMTUp&amp;WINDOW=FIRST_POPUP&amp;HEIGHT=450&amp;WIDTH=450&amp;START_MA","XIMIZED=FALSE&amp;VAR:CALENDAR=FIVEDAY&amp;VAR:SYMBOL=455710&amp;VAR:INDEX=0"}</definedName>
    <definedName name="_1706__FDSAUDITLINK__" hidden="1">{"fdsup://directions/FAT Viewer?action=UPDATE&amp;creator=factset&amp;DYN_ARGS=TRUE&amp;DOC_NAME=FAT:FQL_AUDITING_CLIENT_TEMPLATE.FAT&amp;display_string=Audit&amp;VAR:KEY=JMXYPCHOXY&amp;VAR:QUERY=RkZfREVCVF9MVChRVFIsMzkxMjIsMzkxMjIp&amp;WINDOW=FIRST_POPUP&amp;HEIGHT=450&amp;WIDTH=450&amp;START_MA","XIMIZED=FALSE&amp;VAR:CALENDAR=FIVEDAY&amp;VAR:SYMBOL=455710&amp;VAR:INDEX=0"}</definedName>
    <definedName name="_1707__FDSAUDITLINK__" hidden="1">{"fdsup://directions/FAT Viewer?action=UPDATE&amp;creator=factset&amp;DYN_ARGS=TRUE&amp;DOC_NAME=FAT:FQL_AUDITING_CLIENT_TEMPLATE.FAT&amp;display_string=Audit&amp;VAR:KEY=PYNOPOHONM&amp;VAR:QUERY=RkZfREVCVF9MVChRVFIsMzkxMjksMzkxMjkp&amp;WINDOW=FIRST_POPUP&amp;HEIGHT=450&amp;WIDTH=450&amp;START_MA","XIMIZED=FALSE&amp;VAR:CALENDAR=FIVEDAY&amp;VAR:SYMBOL=455710&amp;VAR:INDEX=0"}</definedName>
    <definedName name="_1708__FDSAUDITLINK__" hidden="1">{"fdsup://directions/FAT Viewer?action=UPDATE&amp;creator=factset&amp;DYN_ARGS=TRUE&amp;DOC_NAME=FAT:FQL_AUDITING_CLIENT_TEMPLATE.FAT&amp;display_string=Audit&amp;VAR:KEY=HMXETORUXM&amp;VAR:QUERY=RkZfREVCVF9MVChRVFIsMzkxMzYsMzkxMzYp&amp;WINDOW=FIRST_POPUP&amp;HEIGHT=450&amp;WIDTH=450&amp;START_MA","XIMIZED=FALSE&amp;VAR:CALENDAR=FIVEDAY&amp;VAR:SYMBOL=455710&amp;VAR:INDEX=0"}</definedName>
    <definedName name="_1709__FDSAUDITLINK__" hidden="1">{"fdsup://directions/FAT Viewer?action=UPDATE&amp;creator=factset&amp;DYN_ARGS=TRUE&amp;DOC_NAME=FAT:FQL_AUDITING_CLIENT_TEMPLATE.FAT&amp;display_string=Audit&amp;VAR:KEY=LYPWLMXUTE&amp;VAR:QUERY=RkZfREVCVF9MVChRVFIsMzkxNDMsMzkxNDMp&amp;WINDOW=FIRST_POPUP&amp;HEIGHT=450&amp;WIDTH=450&amp;START_MA","XIMIZED=FALSE&amp;VAR:CALENDAR=FIVEDAY&amp;VAR:SYMBOL=455710&amp;VAR:INDEX=0"}</definedName>
    <definedName name="_171__FDSAUDITLINK__" hidden="1">{"fdsup://IBCentral/FAT Viewer?action=UPDATE&amp;creator=factset&amp;DOC_NAME=fat:reuters_annual_pshs_src_window.fat&amp;display_string=Audit&amp;DYN_ARGS=TRUE&amp;VAR:ID1=58155Q10&amp;VAR:RCODE=FDSEPS&amp;VAR:SDATE=20010399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10__FDSAUDITLINK__" hidden="1">{"fdsup://directions/FAT Viewer?action=UPDATE&amp;creator=factset&amp;DYN_ARGS=TRUE&amp;DOC_NAME=FAT:FQL_AUDITING_CLIENT_TEMPLATE.FAT&amp;display_string=Audit&amp;VAR:KEY=RGPGZQDEJY&amp;VAR:QUERY=RkZfREVCVF9MVChRVFIsMzkxNTAsMzkxNTAp&amp;WINDOW=FIRST_POPUP&amp;HEIGHT=450&amp;WIDTH=450&amp;START_MA","XIMIZED=FALSE&amp;VAR:CALENDAR=FIVEDAY&amp;VAR:SYMBOL=455710&amp;VAR:INDEX=0"}</definedName>
    <definedName name="_1711__FDSAUDITLINK__" hidden="1">{"fdsup://directions/FAT Viewer?action=UPDATE&amp;creator=factset&amp;DYN_ARGS=TRUE&amp;DOC_NAME=FAT:FQL_AUDITING_CLIENT_TEMPLATE.FAT&amp;display_string=Audit&amp;VAR:KEY=LARETCNMJM&amp;VAR:QUERY=RkZfREVCVF9MVChRVFIsMzkxNTcsMzkxNTcp&amp;WINDOW=FIRST_POPUP&amp;HEIGHT=450&amp;WIDTH=450&amp;START_MA","XIMIZED=FALSE&amp;VAR:CALENDAR=FIVEDAY&amp;VAR:SYMBOL=455710&amp;VAR:INDEX=0"}</definedName>
    <definedName name="_1712__FDSAUDITLINK__" hidden="1">{"fdsup://directions/FAT Viewer?action=UPDATE&amp;creator=factset&amp;DYN_ARGS=TRUE&amp;DOC_NAME=FAT:FQL_AUDITING_CLIENT_TEMPLATE.FAT&amp;display_string=Audit&amp;VAR:KEY=FSNYLYZCFA&amp;VAR:QUERY=RkZfREVCVF9MVChRVFIsMzkxNjQsMzkxNjQp&amp;WINDOW=FIRST_POPUP&amp;HEIGHT=450&amp;WIDTH=450&amp;START_MA","XIMIZED=FALSE&amp;VAR:CALENDAR=FIVEDAY&amp;VAR:SYMBOL=455710&amp;VAR:INDEX=0"}</definedName>
    <definedName name="_1713__FDSAUDITLINK__" hidden="1">{"fdsup://directions/FAT Viewer?action=UPDATE&amp;creator=factset&amp;DYN_ARGS=TRUE&amp;DOC_NAME=FAT:FQL_AUDITING_CLIENT_TEMPLATE.FAT&amp;display_string=Audit&amp;VAR:KEY=FAJOBKFADS&amp;VAR:QUERY=RkZfREVCVF9MVChRVFIsMzkxNzEsMzkxNzEp&amp;WINDOW=FIRST_POPUP&amp;HEIGHT=450&amp;WIDTH=450&amp;START_MA","XIMIZED=FALSE&amp;VAR:CALENDAR=FIVEDAY&amp;VAR:SYMBOL=455710&amp;VAR:INDEX=0"}</definedName>
    <definedName name="_1714__FDSAUDITLINK__" hidden="1">{"fdsup://Directions/FactSet Auditing Viewer?action=AUDIT_VALUE&amp;DB=129&amp;ID1=455710&amp;VALUEID=03051&amp;SDATE=200701&amp;PERIODTYPE=QTR_STD&amp;window=popup_no_bar&amp;width=385&amp;height=120&amp;START_MAXIMIZED=FALSE&amp;creator=factset&amp;display_string=Audit"}</definedName>
    <definedName name="_1715__FDSAUDITLINK__" hidden="1">{"fdsup://directions/FAT Viewer?action=UPDATE&amp;creator=factset&amp;DYN_ARGS=TRUE&amp;DOC_NAME=FAT:FQL_AUDITING_CLIENT_TEMPLATE.FAT&amp;display_string=Audit&amp;VAR:KEY=TSLUHKPQXI&amp;VAR:QUERY=RkZfREVCVF9MVChRVFIsMzkxNzgsMzkxNzgp&amp;WINDOW=FIRST_POPUP&amp;HEIGHT=450&amp;WIDTH=450&amp;START_MA","XIMIZED=FALSE&amp;VAR:CALENDAR=FIVEDAY&amp;VAR:SYMBOL=455710&amp;VAR:INDEX=0"}</definedName>
    <definedName name="_1716__FDSAUDITLINK__" hidden="1">{"fdsup://Directions/FactSet Auditing Viewer?action=AUDIT_VALUE&amp;DB=129&amp;ID1=455710&amp;VALUEID=03051&amp;SDATE=200702&amp;PERIODTYPE=QTR_STD&amp;window=popup_no_bar&amp;width=385&amp;height=120&amp;START_MAXIMIZED=FALSE&amp;creator=factset&amp;display_string=Audit"}</definedName>
    <definedName name="_1717__FDSAUDITLINK__" hidden="1">{"fdsup://directions/FAT Viewer?action=UPDATE&amp;creator=factset&amp;DYN_ARGS=TRUE&amp;DOC_NAME=FAT:FQL_AUDITING_CLIENT_TEMPLATE.FAT&amp;display_string=Audit&amp;VAR:KEY=HKNWVOFGTY&amp;VAR:QUERY=RkZfREVCVF9MVChRVFIsMzkyNjksMzkyNjkp&amp;WINDOW=FIRST_POPUP&amp;HEIGHT=450&amp;WIDTH=450&amp;START_MA","XIMIZED=FALSE&amp;VAR:CALENDAR=FIVEDAY&amp;VAR:SYMBOL=455710&amp;VAR:INDEX=0"}</definedName>
    <definedName name="_1718__FDSAUDITLINK__" hidden="1">{"fdsup://Directions/FactSet Auditing Viewer?action=AUDIT_VALUE&amp;DB=129&amp;ID1=455710&amp;VALUEID=03051&amp;SDATE=200703&amp;PERIODTYPE=QTR_STD&amp;window=popup_no_bar&amp;width=385&amp;height=120&amp;START_MAXIMIZED=FALSE&amp;creator=factset&amp;display_string=Audit"}</definedName>
    <definedName name="_1719__FDSAUDITLINK__" hidden="1">{"fdsup://directions/FAT Viewer?action=UPDATE&amp;creator=factset&amp;DYN_ARGS=TRUE&amp;DOC_NAME=FAT:FQL_AUDITING_CLIENT_TEMPLATE.FAT&amp;display_string=Audit&amp;VAR:KEY=LGNILYBOJS&amp;VAR:QUERY=RkZfREVCVF9MVChRVFIsMzkzNjAsMzkzNjAp&amp;WINDOW=FIRST_POPUP&amp;HEIGHT=450&amp;WIDTH=450&amp;START_MA","XIMIZED=FALSE&amp;VAR:CALENDAR=FIVEDAY&amp;VAR:SYMBOL=455710&amp;VAR:INDEX=0"}</definedName>
    <definedName name="_172__FDSAUDITLINK__" hidden="1">{"fdsup://IBCentral/FAT Viewer?action=UPDATE&amp;creator=factset&amp;DOC_NAME=fat:reuters_annual_pshs_src_window.fat&amp;display_string=Audit&amp;DYN_ARGS=TRUE&amp;VAR:ID1=58155Q10&amp;VAR:RCODE=FDSEPS&amp;VAR:SDATE=20000399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20__FDSAUDITLINK__" hidden="1">{"fdsup://Directions/FactSet Auditing Viewer?action=AUDIT_VALUE&amp;DB=129&amp;ID1=455710&amp;VALUEID=03051&amp;SDATE=200801&amp;PERIODTYPE=QTR_STD&amp;window=popup_no_bar&amp;width=385&amp;height=120&amp;START_MAXIMIZED=FALSE&amp;creator=factset&amp;display_string=Audit"}</definedName>
    <definedName name="_1721__FDSAUDITLINK__" hidden="1">{"fdsup://directions/FAT Viewer?action=UPDATE&amp;creator=factset&amp;DYN_ARGS=TRUE&amp;DOC_NAME=FAT:FQL_AUDITING_CLIENT_TEMPLATE.FAT&amp;display_string=Audit&amp;VAR:KEY=FYTWNURWPS&amp;VAR:QUERY=RkZfREVCVF9MVChRVFIsMzk1NDIsMzk1NDIp&amp;WINDOW=FIRST_POPUP&amp;HEIGHT=450&amp;WIDTH=450&amp;START_MA","XIMIZED=FALSE&amp;VAR:CALENDAR=FIVEDAY&amp;VAR:SYMBOL=455710&amp;VAR:INDEX=0"}</definedName>
    <definedName name="_1722__FDSAUDITLINK__" hidden="1">{"fdsup://Directions/FactSet Auditing Viewer?action=AUDIT_VALUE&amp;DB=129&amp;ID1=455710&amp;VALUEID=03051&amp;SDATE=200802&amp;PERIODTYPE=QTR_STD&amp;window=popup_no_bar&amp;width=385&amp;height=120&amp;START_MAXIMIZED=FALSE&amp;creator=factset&amp;display_string=Audit"}</definedName>
    <definedName name="_1723__FDSAUDITLINK__" hidden="1">{"fdsup://directions/FAT Viewer?action=UPDATE&amp;creator=factset&amp;DYN_ARGS=TRUE&amp;DOC_NAME=FAT:FQL_AUDITING_CLIENT_TEMPLATE.FAT&amp;display_string=Audit&amp;VAR:KEY=REXGJOJYRW&amp;VAR:QUERY=RkZfREVCVF9MVChRVFIsMzk2MzMsMzk2MzMp&amp;WINDOW=FIRST_POPUP&amp;HEIGHT=450&amp;WIDTH=450&amp;START_MA","XIMIZED=FALSE&amp;VAR:CALENDAR=FIVEDAY&amp;VAR:SYMBOL=455710&amp;VAR:INDEX=0"}</definedName>
    <definedName name="_1724__FDSAUDITLINK__" hidden="1">{"fdsup://directions/FAT Viewer?action=UPDATE&amp;creator=factset&amp;DYN_ARGS=TRUE&amp;DOC_NAME=FAT:FQL_AUDITING_CLIENT_TEMPLATE.FAT&amp;display_string=Audit&amp;VAR:KEY=DUNQXCDQDM&amp;VAR:QUERY=RkZfREVCVF9MVChRVFIsMzk3MjQsMzk3MjQp&amp;WINDOW=FIRST_POPUP&amp;HEIGHT=450&amp;WIDTH=450&amp;START_MA","XIMIZED=FALSE&amp;VAR:CALENDAR=FIVEDAY&amp;VAR:SYMBOL=455710&amp;VAR:INDEX=0"}</definedName>
    <definedName name="_1725__FDSAUDITLINK__" hidden="1">{"fdsup://Directions/FactSet Auditing Viewer?action=AUDIT_VALUE&amp;DB=129&amp;ID1=455710&amp;VALUEID=03051&amp;SDATE=200901&amp;PERIODTYPE=QTR_STD&amp;window=popup_no_bar&amp;width=385&amp;height=120&amp;START_MAXIMIZED=FALSE&amp;creator=factset&amp;display_string=Audit"}</definedName>
    <definedName name="_1726__FDSAUDITLINK__" hidden="1">{"fdsup://directions/FAT Viewer?action=UPDATE&amp;creator=factset&amp;DYN_ARGS=TRUE&amp;DOC_NAME=FAT:FQL_AUDITING_CLIENT_TEMPLATE.FAT&amp;display_string=Audit&amp;VAR:KEY=LGTIRGTCRC&amp;VAR:QUERY=RkZfREVCVF9MVChRVFIsMzk5MDYsMzk5MDYp&amp;WINDOW=FIRST_POPUP&amp;HEIGHT=450&amp;WIDTH=450&amp;START_MA","XIMIZED=FALSE&amp;VAR:CALENDAR=FIVEDAY&amp;VAR:SYMBOL=455710&amp;VAR:INDEX=0"}</definedName>
    <definedName name="_1727__FDSAUDITLINK__" hidden="1">{"fdsup://Directions/FactSet Auditing Viewer?action=AUDIT_VALUE&amp;DB=129&amp;ID1=455710&amp;VALUEID=03051&amp;SDATE=200902&amp;PERIODTYPE=QTR_STD&amp;window=popup_no_bar&amp;width=385&amp;height=120&amp;START_MAXIMIZED=FALSE&amp;creator=factset&amp;display_string=Audit"}</definedName>
    <definedName name="_1728__FDSAUDITLINK__" hidden="1">{"fdsup://directions/FAT Viewer?action=UPDATE&amp;creator=factset&amp;DYN_ARGS=TRUE&amp;DOC_NAME=FAT:FQL_AUDITING_CLIENT_TEMPLATE.FAT&amp;display_string=Audit&amp;VAR:KEY=FMJYNSRKRQ&amp;VAR:QUERY=RkZfREVCVF9MVChRVFIsMzk5OTcsMzk5OTcp&amp;WINDOW=FIRST_POPUP&amp;HEIGHT=450&amp;WIDTH=450&amp;START_MA","XIMIZED=FALSE&amp;VAR:CALENDAR=FIVEDAY&amp;VAR:SYMBOL=455710&amp;VAR:INDEX=0"}</definedName>
    <definedName name="_1729__FDSAUDITLINK__" hidden="1">{"fdsup://directions/FAT Viewer?action=UPDATE&amp;creator=factset&amp;DYN_ARGS=TRUE&amp;DOC_NAME=FAT:FQL_AUDITING_CLIENT_TEMPLATE.FAT&amp;display_string=Audit&amp;VAR:KEY=PEDIZGZGVQ&amp;VAR:QUERY=RkZfREVCVF9MVChRVFIsNDAwODgsNDAwODgp&amp;WINDOW=FIRST_POPUP&amp;HEIGHT=450&amp;WIDTH=450&amp;START_MA","XIMIZED=FALSE&amp;VAR:CALENDAR=FIVEDAY&amp;VAR:SYMBOL=455710&amp;VAR:INDEX=0"}</definedName>
    <definedName name="_173__FDSAUDITLINK__" hidden="1">{"fdsup://IBCentral/FAT Viewer?action=UPDATE&amp;creator=factset&amp;DOC_NAME=fat:reuters_annual_pshs_src_window.fat&amp;display_string=Audit&amp;DYN_ARGS=TRUE&amp;VAR:ID1=58155Q10&amp;VAR:RCODE=FDSEPS&amp;VAR:SDATE=19990399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30__FDSAUDITLINK__" hidden="1">{"fdsup://directions/FAT Viewer?action=UPDATE&amp;creator=factset&amp;DYN_ARGS=TRUE&amp;DOC_NAME=FAT:FQL_AUDITING_CLIENT_TEMPLATE.FAT&amp;display_string=Audit&amp;VAR:KEY=PMHKTAFSFY&amp;VAR:QUERY=RkZfREVCVF9MVChRVFIsNDAyNDksNDAyNDkp&amp;WINDOW=FIRST_POPUP&amp;HEIGHT=450&amp;WIDTH=450&amp;START_MA","XIMIZED=FALSE&amp;VAR:CALENDAR=FIVEDAY&amp;VAR:SYMBOL=455710&amp;VAR:INDEX=0"}</definedName>
    <definedName name="_1731__FDSAUDITLINK__" hidden="1">{"fdsup://directions/FAT Viewer?action=UPDATE&amp;creator=factset&amp;DYN_ARGS=TRUE&amp;DOC_NAME=FAT:FQL_AUDITING_CLIENT_TEMPLATE.FAT&amp;display_string=Audit&amp;VAR:KEY=RIRSFUVQZW&amp;VAR:QUERY=RkZfREVCVF9MVChRVFIsNDAyNDIsNDAyNDIp&amp;WINDOW=FIRST_POPUP&amp;HEIGHT=450&amp;WIDTH=450&amp;START_MA","XIMIZED=FALSE&amp;VAR:CALENDAR=FIVEDAY&amp;VAR:SYMBOL=455710&amp;VAR:INDEX=0"}</definedName>
    <definedName name="_1732__FDSAUDITLINK__" hidden="1">{"fdsup://directions/FAT Viewer?action=UPDATE&amp;creator=factset&amp;DYN_ARGS=TRUE&amp;DOC_NAME=FAT:FQL_AUDITING_CLIENT_TEMPLATE.FAT&amp;display_string=Audit&amp;VAR:KEY=FKTKFKNWNW&amp;VAR:QUERY=RkZfREVCVF9MVChRVFIsNDAyMzUsNDAyMzUp&amp;WINDOW=FIRST_POPUP&amp;HEIGHT=450&amp;WIDTH=450&amp;START_MA","XIMIZED=FALSE&amp;VAR:CALENDAR=FIVEDAY&amp;VAR:SYMBOL=455710&amp;VAR:INDEX=0"}</definedName>
    <definedName name="_1733__FDSAUDITLINK__" hidden="1">{"fdsup://directions/FAT Viewer?action=UPDATE&amp;creator=factset&amp;DYN_ARGS=TRUE&amp;DOC_NAME=FAT:FQL_AUDITING_CLIENT_TEMPLATE.FAT&amp;display_string=Audit&amp;VAR:KEY=XANAZCFOJY&amp;VAR:QUERY=RkZfREVCVF9MVChRVFIsNDAyMjgsNDAyMjgp&amp;WINDOW=FIRST_POPUP&amp;HEIGHT=450&amp;WIDTH=450&amp;START_MA","XIMIZED=FALSE&amp;VAR:CALENDAR=FIVEDAY&amp;VAR:SYMBOL=455710&amp;VAR:INDEX=0"}</definedName>
    <definedName name="_1734__FDSAUDITLINK__" hidden="1">{"fdsup://directions/FAT Viewer?action=UPDATE&amp;creator=factset&amp;DYN_ARGS=TRUE&amp;DOC_NAME=FAT:FQL_AUDITING_CLIENT_TEMPLATE.FAT&amp;display_string=Audit&amp;VAR:KEY=BEZELKHGRK&amp;VAR:QUERY=RkZfREVCVF9MVChRVFIsNDAyMjEsNDAyMjEp&amp;WINDOW=FIRST_POPUP&amp;HEIGHT=450&amp;WIDTH=450&amp;START_MA","XIMIZED=FALSE&amp;VAR:CALENDAR=FIVEDAY&amp;VAR:SYMBOL=455710&amp;VAR:INDEX=0"}</definedName>
    <definedName name="_1735__FDSAUDITLINK__" hidden="1">{"fdsup://directions/FAT Viewer?action=UPDATE&amp;creator=factset&amp;DYN_ARGS=TRUE&amp;DOC_NAME=FAT:FQL_AUDITING_CLIENT_TEMPLATE.FAT&amp;display_string=Audit&amp;VAR:KEY=TWXCXQNWZQ&amp;VAR:QUERY=RkZfREVCVF9MVChRVFIsNDAyMTQsNDAyMTQp&amp;WINDOW=FIRST_POPUP&amp;HEIGHT=450&amp;WIDTH=450&amp;START_MA","XIMIZED=FALSE&amp;VAR:CALENDAR=FIVEDAY&amp;VAR:SYMBOL=455710&amp;VAR:INDEX=0"}</definedName>
    <definedName name="_1736__FDSAUDITLINK__" hidden="1">{"fdsup://directions/FAT Viewer?action=UPDATE&amp;creator=factset&amp;DYN_ARGS=TRUE&amp;DOC_NAME=FAT:FQL_AUDITING_CLIENT_TEMPLATE.FAT&amp;display_string=Audit&amp;VAR:KEY=HEPGRQVCZO&amp;VAR:QUERY=RkZfREVCVF9MVChRVFIsNDAyMDcsNDAyMDcp&amp;WINDOW=FIRST_POPUP&amp;HEIGHT=450&amp;WIDTH=450&amp;START_MA","XIMIZED=FALSE&amp;VAR:CALENDAR=FIVEDAY&amp;VAR:SYMBOL=455710&amp;VAR:INDEX=0"}</definedName>
    <definedName name="_1737__FDSAUDITLINK__" hidden="1">{"fdsup://directions/FAT Viewer?action=UPDATE&amp;creator=factset&amp;DYN_ARGS=TRUE&amp;DOC_NAME=FAT:FQL_AUDITING_CLIENT_TEMPLATE.FAT&amp;display_string=Audit&amp;VAR:KEY=VUZUDYNEDW&amp;VAR:QUERY=RkZfREVCVF9MVChRVFIsNDAyMDAsNDAyMDAp&amp;WINDOW=FIRST_POPUP&amp;HEIGHT=450&amp;WIDTH=450&amp;START_MA","XIMIZED=FALSE&amp;VAR:CALENDAR=FIVEDAY&amp;VAR:SYMBOL=455710&amp;VAR:INDEX=0"}</definedName>
    <definedName name="_1738__FDSAUDITLINK__" hidden="1">{"fdsup://directions/FAT Viewer?action=UPDATE&amp;creator=factset&amp;DYN_ARGS=TRUE&amp;DOC_NAME=FAT:FQL_AUDITING_CLIENT_TEMPLATE.FAT&amp;display_string=Audit&amp;VAR:KEY=LGVOJULCBG&amp;VAR:QUERY=RkZfREVCVF9MVChRVFIsNDAxOTMsNDAxOTMp&amp;WINDOW=FIRST_POPUP&amp;HEIGHT=450&amp;WIDTH=450&amp;START_MA","XIMIZED=FALSE&amp;VAR:CALENDAR=FIVEDAY&amp;VAR:SYMBOL=455710&amp;VAR:INDEX=0"}</definedName>
    <definedName name="_1739__FDSAUDITLINK__" hidden="1">{"fdsup://directions/FAT Viewer?action=UPDATE&amp;creator=factset&amp;DYN_ARGS=TRUE&amp;DOC_NAME=FAT:FQL_AUDITING_CLIENT_TEMPLATE.FAT&amp;display_string=Audit&amp;VAR:KEY=NEVOTQXKJS&amp;VAR:QUERY=RkZfREVCVF9MVChRVFIsNDAxODYsNDAxODYp&amp;WINDOW=FIRST_POPUP&amp;HEIGHT=450&amp;WIDTH=450&amp;START_MA","XIMIZED=FALSE&amp;VAR:CALENDAR=FIVEDAY&amp;VAR:SYMBOL=455710&amp;VAR:INDEX=0"}</definedName>
    <definedName name="_174__FDSAUDITLINK__" hidden="1">{"fdsup://IBCentral/FAT Viewer?action=UPDATE&amp;creator=factset&amp;DOC_NAME=fat:reuters_annual_pshs_src_window.fat&amp;display_string=Audit&amp;DYN_ARGS=TRUE&amp;VAR:ID1=76775410&amp;VAR:RCODE=FDSEPS&amp;VAR:SDATE=20090299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40__FDSAUDITLINK__" hidden="1">{"fdsup://IBCentral/FAT Viewer?action=UPDATE&amp;creator=factset&amp;DOC_NAME=fat:reuters_qtrly_source_window.fat&amp;display_string=Audit&amp;DYN_ARGS=TRUE&amp;VAR:ID1=221353&amp;VAR:RCODE=LMIN&amp;VAR:SDATE=20090699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41__FDSAUDITLINK__" hidden="1">{"fdsup://IBCentral/FAT Viewer?action=UPDATE&amp;creator=factset&amp;DOC_NAME=fat:reuters_qtrly_source_window.fat&amp;display_string=Audit&amp;DYN_ARGS=TRUE&amp;VAR:ID1=221353&amp;VAR:RCODE=STLD&amp;VAR:SDATE=20090699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42__FDSAUDITLINK__" hidden="1">{"fdsup://IBCentral/FAT Viewer?action=UPDATE&amp;creator=factset&amp;DOC_NAME=fat:reuters_qtrly_source_window.fat&amp;display_string=Audit&amp;DYN_ARGS=TRUE&amp;VAR:ID1=221353&amp;VAR:RCODE=SCSI&amp;VAR:SDATE=20090699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43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44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45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46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47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48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49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5__FDSAUDITLINK__" hidden="1">{"fdsup://IBCentral/FAT Viewer?action=UPDATE&amp;creator=factset&amp;DOC_NAME=fat:reuters_annual_pshs_src_window.fat&amp;display_string=Audit&amp;DYN_ARGS=TRUE&amp;VAR:ID1=76775410&amp;VAR:RCODE=FDSEPS&amp;VAR:SDATE=20080299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50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51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52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53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54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55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56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57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58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59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6__FDSAUDITLINK__" hidden="1">{"fdsup://IBCentral/FAT Viewer?action=UPDATE&amp;creator=factset&amp;DOC_NAME=fat:reuters_annual_pshs_src_window.fat&amp;display_string=Audit&amp;DYN_ARGS=TRUE&amp;VAR:ID1=76775410&amp;VAR:RCODE=FDSEPS&amp;VAR:SDATE=20070299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60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61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62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63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64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65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66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67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68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69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annual_pshs_src_window.fat&amp;display_string=Audit&amp;DYN_ARGS=TRUE&amp;VAR:ID1=76775410&amp;VAR:RCODE=FDSEPS&amp;VAR:SDATE=20060299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70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71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72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73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74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75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76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77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78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79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annual_pshs_src_window.fat&amp;display_string=Audit&amp;DYN_ARGS=TRUE&amp;VAR:ID1=76775410&amp;VAR:RCODE=FDSEPS&amp;VAR:SDATE=20050299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80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81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82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83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84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85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86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87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88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89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annual_pshs_src_window.fat&amp;display_string=Audit&amp;DYN_ARGS=TRUE&amp;VAR:ID1=76775410&amp;VAR:RCODE=FDSEPS&amp;VAR:SDATE=20040299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790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91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92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93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94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95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96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97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798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799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__FDSAUDITLINK__" hidden="1">{"fdsup://IBCentral/FAT Viewer?action=UPDATE&amp;creator=factset&amp;DOC_NAME=fat:reuters_annual_source_window.fat&amp;display_string=Audit&amp;DYN_ARGS=TRUE&amp;VAR:ID1=03073E10&amp;VAR:RCODE=FCDP&amp;VAR:SDATE=20010999&amp;VAR:FREQ=Y&amp;VAR:RELITEM=RP&amp;VAR:CURRENCY=&amp;VAR:CURRSOURCE=EXSHARE&amp;V","AR:NATFREQ=ANNUAL&amp;VAR:RFIELD=FINALIZED&amp;VAR:DB_TYPE=&amp;VAR:UNITS=M&amp;window=popup&amp;width=450&amp;height=300&amp;START_MAXIMIZED=FALSE"}</definedName>
    <definedName name="_180__FDSAUDITLINK__" hidden="1">{"fdsup://IBCentral/FAT Viewer?action=UPDATE&amp;creator=factset&amp;DOC_NAME=fat:reuters_annual_pshs_src_window.fat&amp;display_string=Audit&amp;DYN_ARGS=TRUE&amp;VAR:ID1=76775410&amp;VAR:RCODE=FDSEPS&amp;VAR:SDATE=20030299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00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01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02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03__FDSAUDITLINK__" hidden="1">{"fdsup://IBCentral/FAT Viewer?action=UPDATE&amp;creator=factset&amp;DOC_NAME=fat:reuters_annual_source_window.fat&amp;display_string=Audit&amp;DYN_ARGS=TRUE&amp;VAR:ID1=221353&amp;VAR:RCODE=FDSPFDSTKTOTAL&amp;VAR:SDATE=20081299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04__FDSAUDITLINK__" hidden="1">{"fdsup://IBCentral/FAT Viewer?action=UPDATE&amp;creator=factset&amp;DOC_NAME=fat:reuters_qtrly_source_window.fat&amp;display_string=Audit&amp;DYN_ARGS=TRUE&amp;VAR:ID1=221353&amp;VAR:RCODE=AEQ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05__FDSAUDITLINK__" hidden="1">{"fdsup://IBCentral/FAT Viewer?action=UPDATE&amp;creator=factset&amp;DOC_NAME=fat:reuters_qtrly_source_window.fat&amp;display_string=Audit&amp;DYN_ARGS=TRUE&amp;VAR:ID1=221353&amp;VAR:RCODE=LMIN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06__FDSAUDITLINK__" hidden="1">{"fdsup://IBCentral/FAT Viewer?action=UPDATE&amp;creator=factset&amp;DOC_NAME=fat:reuters_qtrly_source_window.fat&amp;display_string=Audit&amp;DYN_ARGS=TRUE&amp;VAR:ID1=221353&amp;VAR:RCODE=STLD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07__FDSAUDITLINK__" hidden="1">{"fdsup://IBCentral/FAT Viewer?action=UPDATE&amp;creator=factset&amp;DOC_NAME=fat:reuters_qtrly_source_window.fat&amp;display_string=Audit&amp;DYN_ARGS=TRUE&amp;VAR:ID1=221353&amp;VAR:RCODE=SCSI&amp;VAR:SDATE=20090999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0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09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annual_pshs_src_window.fat&amp;display_string=Audit&amp;DYN_ARGS=TRUE&amp;VAR:ID1=76775410&amp;VAR:RCODE=FDSEPS&amp;VAR:SDATE=20020299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10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11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12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1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14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15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16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17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1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19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2__FDSAUDITLINK__" hidden="1">{"fdsup://IBCentral/FAT Viewer?action=UPDATE&amp;creator=factset&amp;DOC_NAME=fat:reuters_annual_pshs_src_window.fat&amp;display_string=Audit&amp;DYN_ARGS=TRUE&amp;VAR:ID1=76775410&amp;VAR:RCODE=FDSEPS&amp;VAR:SDATE=20010299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20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21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22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2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24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25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26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27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2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29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3__FDSAUDITLINK__" hidden="1">{"fdsup://IBCentral/FAT Viewer?action=UPDATE&amp;creator=factset&amp;DOC_NAME=fat:reuters_annual_pshs_src_window.fat&amp;display_string=Audit&amp;DYN_ARGS=TRUE&amp;VAR:ID1=76775410&amp;VAR:RCODE=FDSEPS&amp;VAR:SDATE=20000299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30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31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32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3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34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35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36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37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3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39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4__FDSAUDITLINK__" hidden="1">{"fdsup://IBCentral/FAT Viewer?action=UPDATE&amp;creator=factset&amp;DOC_NAME=fat:reuters_annual_pshs_src_window.fat&amp;display_string=Audit&amp;DYN_ARGS=TRUE&amp;VAR:ID1=76775410&amp;VAR:RCODE=FDSEPS&amp;VAR:SDATE=19990299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40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41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42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4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44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45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46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47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4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49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5__FDSAUDITLINK__" hidden="1">{"fdsup://IBCentral/FAT Viewer?action=UPDATE&amp;creator=factset&amp;DOC_NAME=fat:reuters_annual_pshs_src_window.fat&amp;display_string=Audit&amp;DYN_ARGS=TRUE&amp;VAR:ID1=93142210&amp;VAR:RCODE=FDSEPS&amp;VAR:SDATE=20080899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50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51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52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5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54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55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56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57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5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59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annual_pshs_src_window.fat&amp;display_string=Audit&amp;DYN_ARGS=TRUE&amp;VAR:ID1=93142210&amp;VAR:RCODE=FDSEPS&amp;VAR:SDATE=20070899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60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61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62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6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64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65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66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67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6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69__FDSAUDITLINK__" hidden="1">{"fdsup://IBCentral/FAT Viewer?action=UPDATE&amp;creator=factset&amp;DOC_NAME=fat:reuters_qtrly_source_window.fat&amp;display_string=Audit&amp;DYN_ARGS=TRUE&amp;VAR:ID1=221353&amp;VAR:RCODE=AEQ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annual_pshs_src_window.fat&amp;display_string=Audit&amp;DYN_ARGS=TRUE&amp;VAR:ID1=93142210&amp;VAR:RCODE=FDSEPS&amp;VAR:SDATE=20060899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70__FDSAUDITLINK__" hidden="1">{"fdsup://IBCentral/FAT Viewer?action=UPDATE&amp;creator=factset&amp;DOC_NAME=fat:reuters_qtrly_source_window.fat&amp;display_string=Audit&amp;DYN_ARGS=TRUE&amp;VAR:ID1=221353&amp;VAR:RCODE=LMIN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71__FDSAUDITLINK__" hidden="1">{"fdsup://IBCentral/FAT Viewer?action=UPDATE&amp;creator=factset&amp;DOC_NAME=fat:reuters_qtrly_source_window.fat&amp;display_string=Audit&amp;DYN_ARGS=TRUE&amp;VAR:ID1=221353&amp;VAR:RCODE=STLD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72__FDSAUDITLINK__" hidden="1">{"fdsup://IBCentral/FAT Viewer?action=UPDATE&amp;creator=factset&amp;DOC_NAME=fat:reuters_qtrly_source_window.fat&amp;display_string=Audit&amp;DYN_ARGS=TRUE&amp;VAR:ID1=221353&amp;VAR:RCODE=SCSI&amp;VAR:SDATE=20091299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7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74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75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76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77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7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79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annual_pshs_src_window.fat&amp;display_string=Audit&amp;DYN_ARGS=TRUE&amp;VAR:ID1=93142210&amp;VAR:RCODE=FDSEPS&amp;VAR:SDATE=20050899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80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81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82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8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84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85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86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87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8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89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annual_pshs_src_window.fat&amp;display_string=Audit&amp;DYN_ARGS=TRUE&amp;VAR:ID1=93142210&amp;VAR:RCODE=FDSEPS&amp;VAR:SDATE=20040899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890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91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92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9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94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95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96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97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89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899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__FDSAUDITLINK__" hidden="1">{"fdsup://IBCentral/FAT Viewer?action=UPDATE&amp;creator=factset&amp;DOC_NAME=fat:reuters_annual_source_window.fat&amp;display_string=Audit&amp;DYN_ARGS=TRUE&amp;VAR:ID1=03073E10&amp;VAR:RCODE=FCDP&amp;VAR:SDATE=20000999&amp;VAR:FREQ=Y&amp;VAR:RELITEM=RP&amp;VAR:CURRENCY=&amp;VAR:CURRSOURCE=EXSHARE&amp;V","AR:NATFREQ=ANNUAL&amp;VAR:RFIELD=FINALIZED&amp;VAR:DB_TYPE=&amp;VAR:UNITS=M&amp;window=popup&amp;width=450&amp;height=300&amp;START_MAXIMIZED=FALSE"}</definedName>
    <definedName name="_190__FDSAUDITLINK__" hidden="1">{"fdsup://IBCentral/FAT Viewer?action=UPDATE&amp;creator=factset&amp;DOC_NAME=fat:reuters_annual_pshs_src_window.fat&amp;display_string=Audit&amp;DYN_ARGS=TRUE&amp;VAR:ID1=93142210&amp;VAR:RCODE=FDSEPS&amp;VAR:SDATE=20030899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00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01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02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0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04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05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06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07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0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09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1__FDSAUDITLINK__" hidden="1">{"fdsup://IBCentral/FAT Viewer?action=UPDATE&amp;creator=factset&amp;DOC_NAME=fat:reuters_annual_pshs_src_window.fat&amp;display_string=Audit&amp;DYN_ARGS=TRUE&amp;VAR:ID1=93142210&amp;VAR:RCODE=FDSEPS&amp;VAR:SDATE=20020899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10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11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12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1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14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15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16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17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1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19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annual_pshs_src_window.fat&amp;display_string=Audit&amp;DYN_ARGS=TRUE&amp;VAR:ID1=93142210&amp;VAR:RCODE=FDSEPS&amp;VAR:SDATE=20010899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20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21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22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2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24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25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26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27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2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29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annual_pshs_src_window.fat&amp;display_string=Audit&amp;DYN_ARGS=TRUE&amp;VAR:ID1=93142210&amp;VAR:RCODE=FDSEPS&amp;VAR:SDATE=20000899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30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31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32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3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34__FDSAUDITLINK__" hidden="1">{"fdsup://IBCentral/FAT Viewer?action=UPDATE&amp;creator=factset&amp;DOC_NAME=fat:reuters_qtrly_source_window.fat&amp;display_string=Audit&amp;DYN_ARGS=TRUE&amp;VAR:ID1=221353&amp;VAR:RCODE=AEQ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35__FDSAUDITLINK__" hidden="1">{"fdsup://IBCentral/FAT Viewer?action=UPDATE&amp;creator=factset&amp;DOC_NAME=fat:reuters_qtrly_source_window.fat&amp;display_string=Audit&amp;DYN_ARGS=TRUE&amp;VAR:ID1=221353&amp;VAR:RCODE=LMIN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36__FDSAUDITLINK__" hidden="1">{"fdsup://IBCentral/FAT Viewer?action=UPDATE&amp;creator=factset&amp;DOC_NAME=fat:reuters_qtrly_source_window.fat&amp;display_string=Audit&amp;DYN_ARGS=TRUE&amp;VAR:ID1=221353&amp;VAR:RCODE=STLD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37__FDSAUDITLINK__" hidden="1">{"fdsup://IBCentral/FAT Viewer?action=UPDATE&amp;creator=factset&amp;DOC_NAME=fat:reuters_qtrly_source_window.fat&amp;display_string=Audit&amp;DYN_ARGS=TRUE&amp;VAR:ID1=221353&amp;VAR:RCODE=SCSI&amp;VAR:SDATE=20100399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3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39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annual_pshs_src_window.fat&amp;display_string=Audit&amp;DYN_ARGS=TRUE&amp;VAR:ID1=93142210&amp;VAR:RCODE=FDSEPS&amp;VAR:SDATE=19990899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40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41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42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4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44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45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46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47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4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49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annual_pshs_src_window.fat&amp;display_string=Audit&amp;DYN_ARGS=TRUE&amp;VAR:ID1=12665010&amp;VAR:RCODE=FDSEPS&amp;VAR:SDATE=20081299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50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51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52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5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54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55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56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57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5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59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annual_pshs_src_window.fat&amp;display_string=Audit&amp;DYN_ARGS=TRUE&amp;VAR:ID1=12665010&amp;VAR:RCODE=FDSEPS&amp;VAR:SDATE=20071299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60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61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62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6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64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65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66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67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6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69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annual_pshs_src_window.fat&amp;display_string=Audit&amp;DYN_ARGS=TRUE&amp;VAR:ID1=12665010&amp;VAR:RCODE=FDSEPS&amp;VAR:SDATE=20061299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70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71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72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7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74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75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76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77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7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79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8__FDSAUDITLINK__" hidden="1">{"fdsup://IBCentral/FAT Viewer?action=UPDATE&amp;creator=factset&amp;DOC_NAME=fat:reuters_annual_pshs_src_window.fat&amp;display_string=Audit&amp;DYN_ARGS=TRUE&amp;VAR:ID1=12665010&amp;VAR:RCODE=FDSEPS&amp;VAR:SDATE=20051299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80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81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82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8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84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85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86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87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8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89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9__FDSAUDITLINK__" hidden="1">{"fdsup://IBCentral/FAT Viewer?action=UPDATE&amp;creator=factset&amp;DOC_NAME=fat:reuters_annual_pshs_src_window.fat&amp;display_string=Audit&amp;DYN_ARGS=TRUE&amp;VAR:ID1=12665010&amp;VAR:RCODE=FDSEPS&amp;VAR:SDATE=20041299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1990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91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92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9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94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95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96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97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199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1999__FDSAUDITLINK__" hidden="1">{"fdsup://IBCentral/FAT Viewer?action=UPDATE&amp;creator=factset&amp;DOC_NAME=fat:reuters_qtrly_source_window.fat&amp;display_string=Audit&amp;DYN_ARGS=TRUE&amp;VAR:ID1=221353&amp;VAR:RCODE=AEQ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__FDSAUDITLINK__" hidden="1">{"fdsup://IBCentral/FAT Viewer?action=UPDATE&amp;creator=factset&amp;DOC_NAME=fat:reuters_annual_source_window.fat&amp;display_string=Audit&amp;DYN_ARGS=TRUE&amp;VAR:ID1=03073E10&amp;VAR:RCODE=FCDP&amp;VAR:SDATE=19990999&amp;VAR:FREQ=Y&amp;VAR:RELITEM=RP&amp;VAR:CURRENCY=&amp;VAR:CURRSOURCE=EXSHARE&amp;V","AR:NATFREQ=ANNUAL&amp;VAR:RFIELD=FINALIZED&amp;VAR:DB_TYPE=&amp;VAR:UNITS=M&amp;window=popup&amp;width=450&amp;height=300&amp;START_MAXIMIZED=FALSE"}</definedName>
    <definedName name="_200__FDSAUDITLINK__" hidden="1">{"fdsup://IBCentral/FAT Viewer?action=UPDATE&amp;creator=factset&amp;DOC_NAME=fat:reuters_annual_pshs_src_window.fat&amp;display_string=Audit&amp;DYN_ARGS=TRUE&amp;VAR:ID1=12665010&amp;VAR:RCODE=FDSEPS&amp;VAR:SDATE=20031299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00__FDSAUDITLINK__" hidden="1">{"fdsup://IBCentral/FAT Viewer?action=UPDATE&amp;creator=factset&amp;DOC_NAME=fat:reuters_qtrly_source_window.fat&amp;display_string=Audit&amp;DYN_ARGS=TRUE&amp;VAR:ID1=221353&amp;VAR:RCODE=LMIN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01__FDSAUDITLINK__" hidden="1">{"fdsup://IBCentral/FAT Viewer?action=UPDATE&amp;creator=factset&amp;DOC_NAME=fat:reuters_qtrly_source_window.fat&amp;display_string=Audit&amp;DYN_ARGS=TRUE&amp;VAR:ID1=221353&amp;VAR:RCODE=STLD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02__FDSAUDITLINK__" hidden="1">{"fdsup://IBCentral/FAT Viewer?action=UPDATE&amp;creator=factset&amp;DOC_NAME=fat:reuters_qtrly_source_window.fat&amp;display_string=Audit&amp;DYN_ARGS=TRUE&amp;VAR:ID1=221353&amp;VAR:RCODE=SCSI&amp;VAR:SDATE=20100699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0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04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05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06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07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0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09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1__FDSAUDITLINK__" hidden="1">{"fdsup://IBCentral/FAT Viewer?action=UPDATE&amp;creator=factset&amp;DOC_NAME=fat:reuters_annual_pshs_src_window.fat&amp;display_string=Audit&amp;DYN_ARGS=TRUE&amp;VAR:ID1=12665010&amp;VAR:RCODE=FDSEPS&amp;VAR:SDATE=20021299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10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11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12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1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14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15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16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17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1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19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annual_pshs_src_window.fat&amp;display_string=Audit&amp;DYN_ARGS=TRUE&amp;VAR:ID1=12665010&amp;VAR:RCODE=FDSEPS&amp;VAR:SDATE=20011299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20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21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22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2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24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25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26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27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2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29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annual_pshs_src_window.fat&amp;display_string=Audit&amp;DYN_ARGS=TRUE&amp;VAR:ID1=12665010&amp;VAR:RCODE=FDSEPS&amp;VAR:SDATE=20001299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30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31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32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3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34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35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36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37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3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39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annual_pshs_src_window.fat&amp;display_string=Audit&amp;DYN_ARGS=TRUE&amp;VAR:ID1=12665010&amp;VAR:RCODE=FDSEPS&amp;VAR:SDATE=19991299&amp;VAR:FREQ=Y&amp;VAR:RELITEM=RP&amp;VAR:CURRENCY=&amp;VAR:CURRSOURCE=EXSHA","RE&amp;VAR:NATFREQ=ANNUAL&amp;VAR:RFIELD=FINALIZED&amp;VAR:DB_TYPE=&amp;VAR:UNITS=M&amp;window=popup&amp;width=450&amp;height=300&amp;START_MAXIMIZED=FALSE"}</definedName>
    <definedName name="_2040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41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42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4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44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45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46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47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4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49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annual_pshs_src_window.fat&amp;display_string=Audit&amp;DYN_ARGS=TRUE&amp;VAR:ID1=510518&amp;VAR:RCODE=FDSEPS&amp;VAR:SDATE=20081299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50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51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52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5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54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55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56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57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58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59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annual_pshs_src_window.fat&amp;display_string=Audit&amp;DYN_ARGS=TRUE&amp;VAR:ID1=510518&amp;VAR:RCODE=FDSEPS&amp;VAR:SDATE=20071299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60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61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62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63__FDSAUDITLINK__" hidden="1">{"fdsup://IBCentral/FAT Viewer?action=UPDATE&amp;creator=factset&amp;DOC_NAME=fat:reuters_annual_source_window.fat&amp;display_string=Audit&amp;DYN_ARGS=TRUE&amp;VAR:ID1=221353&amp;VAR:RCODE=FDSPFDSTKTOTAL&amp;VAR:SDATE=20091299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64__FDSAUDITLINK__" hidden="1">{"fdsup://IBCentral/FAT Viewer?action=UPDATE&amp;creator=factset&amp;DOC_NAME=fat:reuters_qtrly_source_window.fat&amp;display_string=Audit&amp;DYN_ARGS=TRUE&amp;VAR:ID1=221353&amp;VAR:RCODE=AEQ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65__FDSAUDITLINK__" hidden="1">{"fdsup://IBCentral/FAT Viewer?action=UPDATE&amp;creator=factset&amp;DOC_NAME=fat:reuters_qtrly_source_window.fat&amp;display_string=Audit&amp;DYN_ARGS=TRUE&amp;VAR:ID1=221353&amp;VAR:RCODE=LMIN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66__FDSAUDITLINK__" hidden="1">{"fdsup://IBCentral/FAT Viewer?action=UPDATE&amp;creator=factset&amp;DOC_NAME=fat:reuters_qtrly_source_window.fat&amp;display_string=Audit&amp;DYN_ARGS=TRUE&amp;VAR:ID1=221353&amp;VAR:RCODE=STLD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67__FDSAUDITLINK__" hidden="1">{"fdsup://IBCentral/FAT Viewer?action=UPDATE&amp;creator=factset&amp;DOC_NAME=fat:reuters_qtrly_source_window.fat&amp;display_string=Audit&amp;DYN_ARGS=TRUE&amp;VAR:ID1=221353&amp;VAR:RCODE=SCSI&amp;VAR:SDATE=20100999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68__FDSAUDITLINK__" hidden="1">{"fdsup://IBCentral/FAT Viewer?action=UPDATE&amp;creator=factset&amp;DOC_NAME=fat:reuters_annual_source_window.fat&amp;display_string=Audit&amp;DYN_ARGS=TRUE&amp;VAR:ID1=221353&amp;VAR:RCODE=FDSPFDSTKTOTAL&amp;VAR:SDATE=20101299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69__FDSAUDITLINK__" hidden="1">{"fdsup://IBCentral/FAT Viewer?action=UPDATE&amp;creator=factset&amp;DOC_NAME=fat:reuters_qtrly_source_window.fat&amp;display_string=Audit&amp;DYN_ARGS=TRUE&amp;VAR:ID1=221353&amp;VAR:RCODE=AEQ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annual_pshs_src_window.fat&amp;display_string=Audit&amp;DYN_ARGS=TRUE&amp;VAR:ID1=510518&amp;VAR:RCODE=FDSEPS&amp;VAR:SDATE=20061299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70__FDSAUDITLINK__" hidden="1">{"fdsup://IBCentral/FAT Viewer?action=UPDATE&amp;creator=factset&amp;DOC_NAME=fat:reuters_qtrly_source_window.fat&amp;display_string=Audit&amp;DYN_ARGS=TRUE&amp;VAR:ID1=221353&amp;VAR:RCODE=LMIN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71__FDSAUDITLINK__" hidden="1">{"fdsup://IBCentral/FAT Viewer?action=UPDATE&amp;creator=factset&amp;DOC_NAME=fat:reuters_qtrly_source_window.fat&amp;display_string=Audit&amp;DYN_ARGS=TRUE&amp;VAR:ID1=221353&amp;VAR:RCODE=STLD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72__FDSAUDITLINK__" hidden="1">{"fdsup://IBCentral/FAT Viewer?action=UPDATE&amp;creator=factset&amp;DOC_NAME=fat:reuters_qtrly_source_window.fat&amp;display_string=Audit&amp;DYN_ARGS=TRUE&amp;VAR:ID1=221353&amp;VAR:RCODE=SCS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73__FDSAUDITLINK__" hidden="1">{"fdsup://IBCentral/FAT Viewer?action=UPDATE&amp;creator=factset&amp;DOC_NAME=fat:reuters_annual_source_window.fat&amp;display_string=Audit&amp;DYN_ARGS=TRUE&amp;VAR:ID1=221353&amp;VAR:RCODE=FDSPFDSTKTOTAL&amp;VAR:SDATE=20101299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74__FDSAUDITLINK__" hidden="1">{"fdsup://IBCentral/FAT Viewer?action=UPDATE&amp;creator=factset&amp;DOC_NAME=fat:reuters_qtrly_source_window.fat&amp;display_string=Audit&amp;DYN_ARGS=TRUE&amp;VAR:ID1=221353&amp;VAR:RCODE=AEQ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75__FDSAUDITLINK__" hidden="1">{"fdsup://IBCentral/FAT Viewer?action=UPDATE&amp;creator=factset&amp;DOC_NAME=fat:reuters_qtrly_source_window.fat&amp;display_string=Audit&amp;DYN_ARGS=TRUE&amp;VAR:ID1=221353&amp;VAR:RCODE=LMIN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76__FDSAUDITLINK__" hidden="1">{"fdsup://IBCentral/FAT Viewer?action=UPDATE&amp;creator=factset&amp;DOC_NAME=fat:reuters_qtrly_source_window.fat&amp;display_string=Audit&amp;DYN_ARGS=TRUE&amp;VAR:ID1=221353&amp;VAR:RCODE=STLD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77__FDSAUDITLINK__" hidden="1">{"fdsup://IBCentral/FAT Viewer?action=UPDATE&amp;creator=factset&amp;DOC_NAME=fat:reuters_qtrly_source_window.fat&amp;display_string=Audit&amp;DYN_ARGS=TRUE&amp;VAR:ID1=221353&amp;VAR:RCODE=SCS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78__FDSAUDITLINK__" hidden="1">{"fdsup://IBCentral/FAT Viewer?action=UPDATE&amp;creator=factset&amp;DOC_NAME=fat:reuters_annual_source_window.fat&amp;display_string=Audit&amp;DYN_ARGS=TRUE&amp;VAR:ID1=221353&amp;VAR:RCODE=FDSPFDSTKTOTAL&amp;VAR:SDATE=20101299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79__FDSAUDITLINK__" hidden="1">{"fdsup://IBCentral/FAT Viewer?action=UPDATE&amp;creator=factset&amp;DOC_NAME=fat:reuters_qtrly_source_window.fat&amp;display_string=Audit&amp;DYN_ARGS=TRUE&amp;VAR:ID1=221353&amp;VAR:RCODE=AEQ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annual_pshs_src_window.fat&amp;display_string=Audit&amp;DYN_ARGS=TRUE&amp;VAR:ID1=510518&amp;VAR:RCODE=FDSEPS&amp;VAR:SDATE=20051299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80__FDSAUDITLINK__" hidden="1">{"fdsup://IBCentral/FAT Viewer?action=UPDATE&amp;creator=factset&amp;DOC_NAME=fat:reuters_qtrly_source_window.fat&amp;display_string=Audit&amp;DYN_ARGS=TRUE&amp;VAR:ID1=221353&amp;VAR:RCODE=LMIN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81__FDSAUDITLINK__" hidden="1">{"fdsup://IBCentral/FAT Viewer?action=UPDATE&amp;creator=factset&amp;DOC_NAME=fat:reuters_qtrly_source_window.fat&amp;display_string=Audit&amp;DYN_ARGS=TRUE&amp;VAR:ID1=221353&amp;VAR:RCODE=STLD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82__FDSAUDITLINK__" hidden="1">{"fdsup://IBCentral/FAT Viewer?action=UPDATE&amp;creator=factset&amp;DOC_NAME=fat:reuters_qtrly_source_window.fat&amp;display_string=Audit&amp;DYN_ARGS=TRUE&amp;VAR:ID1=221353&amp;VAR:RCODE=SCS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83__FDSAUDITLINK__" hidden="1">{"fdsup://IBCentral/FAT Viewer?action=UPDATE&amp;creator=factset&amp;DOC_NAME=fat:reuters_annual_source_window.fat&amp;display_string=Audit&amp;DYN_ARGS=TRUE&amp;VAR:ID1=221353&amp;VAR:RCODE=FDSPFDSTKTOTAL&amp;VAR:SDATE=20101299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84__FDSAUDITLINK__" hidden="1">{"fdsup://IBCentral/FAT Viewer?action=UPDATE&amp;creator=factset&amp;DOC_NAME=fat:reuters_qtrly_source_window.fat&amp;display_string=Audit&amp;DYN_ARGS=TRUE&amp;VAR:ID1=221353&amp;VAR:RCODE=AEQ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85__FDSAUDITLINK__" hidden="1">{"fdsup://IBCentral/FAT Viewer?action=UPDATE&amp;creator=factset&amp;DOC_NAME=fat:reuters_qtrly_source_window.fat&amp;display_string=Audit&amp;DYN_ARGS=TRUE&amp;VAR:ID1=221353&amp;VAR:RCODE=LMIN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86__FDSAUDITLINK__" hidden="1">{"fdsup://IBCentral/FAT Viewer?action=UPDATE&amp;creator=factset&amp;DOC_NAME=fat:reuters_qtrly_source_window.fat&amp;display_string=Audit&amp;DYN_ARGS=TRUE&amp;VAR:ID1=221353&amp;VAR:RCODE=STLD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87__FDSAUDITLINK__" hidden="1">{"fdsup://IBCentral/FAT Viewer?action=UPDATE&amp;creator=factset&amp;DOC_NAME=fat:reuters_qtrly_source_window.fat&amp;display_string=Audit&amp;DYN_ARGS=TRUE&amp;VAR:ID1=221353&amp;VAR:RCODE=SCS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88__FDSAUDITLINK__" hidden="1">{"fdsup://IBCentral/FAT Viewer?action=UPDATE&amp;creator=factset&amp;DOC_NAME=fat:reuters_annual_source_window.fat&amp;display_string=Audit&amp;DYN_ARGS=TRUE&amp;VAR:ID1=221353&amp;VAR:RCODE=FDSPFDSTKTOTAL&amp;VAR:SDATE=20101299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89__FDSAUDITLINK__" hidden="1">{"fdsup://IBCentral/FAT Viewer?action=UPDATE&amp;creator=factset&amp;DOC_NAME=fat:reuters_qtrly_source_window.fat&amp;display_string=Audit&amp;DYN_ARGS=TRUE&amp;VAR:ID1=221353&amp;VAR:RCODE=AEQ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annual_pshs_src_window.fat&amp;display_string=Audit&amp;DYN_ARGS=TRUE&amp;VAR:ID1=510518&amp;VAR:RCODE=FDSEPS&amp;VAR:SDATE=20041299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090__FDSAUDITLINK__" hidden="1">{"fdsup://IBCentral/FAT Viewer?action=UPDATE&amp;creator=factset&amp;DOC_NAME=fat:reuters_qtrly_source_window.fat&amp;display_string=Audit&amp;DYN_ARGS=TRUE&amp;VAR:ID1=221353&amp;VAR:RCODE=LMIN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91__FDSAUDITLINK__" hidden="1">{"fdsup://IBCentral/FAT Viewer?action=UPDATE&amp;creator=factset&amp;DOC_NAME=fat:reuters_qtrly_source_window.fat&amp;display_string=Audit&amp;DYN_ARGS=TRUE&amp;VAR:ID1=221353&amp;VAR:RCODE=STLD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92__FDSAUDITLINK__" hidden="1">{"fdsup://IBCentral/FAT Viewer?action=UPDATE&amp;creator=factset&amp;DOC_NAME=fat:reuters_qtrly_source_window.fat&amp;display_string=Audit&amp;DYN_ARGS=TRUE&amp;VAR:ID1=221353&amp;VAR:RCODE=SCS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93__FDSAUDITLINK__" hidden="1">{"fdsup://IBCentral/FAT Viewer?action=UPDATE&amp;creator=factset&amp;DOC_NAME=fat:reuters_annual_source_window.fat&amp;display_string=Audit&amp;DYN_ARGS=TRUE&amp;VAR:ID1=221353&amp;VAR:RCODE=FDSPFDSTKTOTAL&amp;VAR:SDATE=20101299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94__FDSAUDITLINK__" hidden="1">{"fdsup://IBCentral/FAT Viewer?action=UPDATE&amp;creator=factset&amp;DOC_NAME=fat:reuters_qtrly_source_window.fat&amp;display_string=Audit&amp;DYN_ARGS=TRUE&amp;VAR:ID1=221353&amp;VAR:RCODE=AEQ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95__FDSAUDITLINK__" hidden="1">{"fdsup://IBCentral/FAT Viewer?action=UPDATE&amp;creator=factset&amp;DOC_NAME=fat:reuters_qtrly_source_window.fat&amp;display_string=Audit&amp;DYN_ARGS=TRUE&amp;VAR:ID1=221353&amp;VAR:RCODE=LMIN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96__FDSAUDITLINK__" hidden="1">{"fdsup://IBCentral/FAT Viewer?action=UPDATE&amp;creator=factset&amp;DOC_NAME=fat:reuters_qtrly_source_window.fat&amp;display_string=Audit&amp;DYN_ARGS=TRUE&amp;VAR:ID1=221353&amp;VAR:RCODE=STLD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97__FDSAUDITLINK__" hidden="1">{"fdsup://IBCentral/FAT Viewer?action=UPDATE&amp;creator=factset&amp;DOC_NAME=fat:reuters_qtrly_source_window.fat&amp;display_string=Audit&amp;DYN_ARGS=TRUE&amp;VAR:ID1=221353&amp;VAR:RCODE=SCS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098__FDSAUDITLINK__" hidden="1">{"fdsup://IBCentral/FAT Viewer?action=UPDATE&amp;creator=factset&amp;DOC_NAME=fat:reuters_annual_source_window.fat&amp;display_string=Audit&amp;DYN_ARGS=TRUE&amp;VAR:ID1=221353&amp;VAR:RCODE=FDSPFDSTKTOTAL&amp;VAR:SDATE=20101299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099__FDSAUDITLINK__" hidden="1">{"fdsup://IBCentral/FAT Viewer?action=UPDATE&amp;creator=factset&amp;DOC_NAME=fat:reuters_qtrly_source_window.fat&amp;display_string=Audit&amp;DYN_ARGS=TRUE&amp;VAR:ID1=221353&amp;VAR:RCODE=AEQ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__FDSAUDITLINK__" hidden="1">{"fdsup://IBCentral/FAT Viewer?action=UPDATE&amp;creator=factset&amp;DOC_NAME=fat:reuters_annual_shs_src_window.fat&amp;display_string=Audit&amp;DYN_ARGS=TRUE&amp;VAR:ID1=14149Y10&amp;VAR:RCODE=FDSSHSOUTDEPS&amp;VAR:SDATE=20080699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10__FDSAUDITLINK__" hidden="1">{"fdsup://IBCentral/FAT Viewer?action=UPDATE&amp;creator=factset&amp;DOC_NAME=fat:reuters_annual_pshs_src_window.fat&amp;display_string=Audit&amp;DYN_ARGS=TRUE&amp;VAR:ID1=510518&amp;VAR:RCODE=FDSEPS&amp;VAR:SDATE=20031299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00__FDSAUDITLINK__" hidden="1">{"fdsup://IBCentral/FAT Viewer?action=UPDATE&amp;creator=factset&amp;DOC_NAME=fat:reuters_qtrly_source_window.fat&amp;display_string=Audit&amp;DYN_ARGS=TRUE&amp;VAR:ID1=221353&amp;VAR:RCODE=LMIN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01__FDSAUDITLINK__" hidden="1">{"fdsup://IBCentral/FAT Viewer?action=UPDATE&amp;creator=factset&amp;DOC_NAME=fat:reuters_qtrly_source_window.fat&amp;display_string=Audit&amp;DYN_ARGS=TRUE&amp;VAR:ID1=221353&amp;VAR:RCODE=STLD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02__FDSAUDITLINK__" hidden="1">{"fdsup://IBCentral/FAT Viewer?action=UPDATE&amp;creator=factset&amp;DOC_NAME=fat:reuters_qtrly_source_window.fat&amp;display_string=Audit&amp;DYN_ARGS=TRUE&amp;VAR:ID1=221353&amp;VAR:RCODE=SCS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03__FDSAUDITLINK__" hidden="1">{"fdsup://IBCentral/FAT Viewer?action=UPDATE&amp;creator=factset&amp;DOC_NAME=fat:reuters_annual_source_window.fat&amp;display_string=Audit&amp;DYN_ARGS=TRUE&amp;VAR:ID1=221353&amp;VAR:RCODE=FDSPFDSTKTOTAL&amp;VAR:SDATE=20101299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104__FDSAUDITLINK__" hidden="1">{"fdsup://IBCentral/FAT Viewer?action=UPDATE&amp;creator=factset&amp;DOC_NAME=fat:reuters_qtrly_source_window.fat&amp;display_string=Audit&amp;DYN_ARGS=TRUE&amp;VAR:ID1=221353&amp;VAR:RCODE=AEQ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05__FDSAUDITLINK__" hidden="1">{"fdsup://IBCentral/FAT Viewer?action=UPDATE&amp;creator=factset&amp;DOC_NAME=fat:reuters_qtrly_source_window.fat&amp;display_string=Audit&amp;DYN_ARGS=TRUE&amp;VAR:ID1=221353&amp;VAR:RCODE=LMIN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06__FDSAUDITLINK__" hidden="1">{"fdsup://IBCentral/FAT Viewer?action=UPDATE&amp;creator=factset&amp;DOC_NAME=fat:reuters_qtrly_source_window.fat&amp;display_string=Audit&amp;DYN_ARGS=TRUE&amp;VAR:ID1=221353&amp;VAR:RCODE=STLD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07__FDSAUDITLINK__" hidden="1">{"fdsup://IBCentral/FAT Viewer?action=UPDATE&amp;creator=factset&amp;DOC_NAME=fat:reuters_qtrly_source_window.fat&amp;display_string=Audit&amp;DYN_ARGS=TRUE&amp;VAR:ID1=221353&amp;VAR:RCODE=SCS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08__FDSAUDITLINK__" hidden="1">{"fdsup://IBCentral/FAT Viewer?action=UPDATE&amp;creator=factset&amp;DOC_NAME=fat:reuters_annual_source_window.fat&amp;display_string=Audit&amp;DYN_ARGS=TRUE&amp;VAR:ID1=221353&amp;VAR:RCODE=FDSPFDSTKTOTAL&amp;VAR:SDATE=20101299&amp;VAR:FREQ=Y&amp;VAR:RELITEM=RP&amp;VAR:CURRENCY=USD&amp;VAR:CURRSOURC","E=EXSHARE&amp;VAR:NATFREQ=ANNUAL&amp;VAR:RFIELD=FINALIZED&amp;VAR:DB_TYPE=&amp;VAR:UNITS=M&amp;window=popup&amp;width=450&amp;height=300&amp;START_MAXIMIZED=FALSE"}</definedName>
    <definedName name="_2109__FDSAUDITLINK__" hidden="1">{"fdsup://IBCentral/FAT Viewer?action=UPDATE&amp;creator=factset&amp;DOC_NAME=fat:reuters_qtrly_source_window.fat&amp;display_string=Audit&amp;DYN_ARGS=TRUE&amp;VAR:ID1=221353&amp;VAR:RCODE=AEQ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annual_pshs_src_window.fat&amp;display_string=Audit&amp;DYN_ARGS=TRUE&amp;VAR:ID1=510518&amp;VAR:RCODE=FDSEPS&amp;VAR:SDATE=20021299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10__FDSAUDITLINK__" hidden="1">{"fdsup://IBCentral/FAT Viewer?action=UPDATE&amp;creator=factset&amp;DOC_NAME=fat:reuters_qtrly_source_window.fat&amp;display_string=Audit&amp;DYN_ARGS=TRUE&amp;VAR:ID1=221353&amp;VAR:RCODE=LMIN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11__FDSAUDITLINK__" hidden="1">{"fdsup://IBCentral/FAT Viewer?action=UPDATE&amp;creator=factset&amp;DOC_NAME=fat:reuters_qtrly_source_window.fat&amp;display_string=Audit&amp;DYN_ARGS=TRUE&amp;VAR:ID1=221353&amp;VAR:RCODE=STLD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12__FDSAUDITLINK__" hidden="1">{"fdsup://IBCentral/FAT Viewer?action=UPDATE&amp;creator=factset&amp;DOC_NAME=fat:reuters_qtrly_source_window.fat&amp;display_string=Audit&amp;DYN_ARGS=TRUE&amp;VAR:ID1=221353&amp;VAR:RCODE=SCSI&amp;VAR:SDATE=20101299&amp;VAR:FREQ=Quarterly&amp;VAR:RELITEM=RP&amp;VAR:CURRENCY=USD&amp;VAR:CURRSOURCE=E","XSHARE&amp;VAR:NATFREQ=QUARTERLY&amp;VAR:RFIELD=FINALIZED&amp;VAR:DB_TYPE=&amp;VAR:UNITS=M&amp;window=popup&amp;width=450&amp;height=300&amp;START_MAXIMIZED=FALSE"}</definedName>
    <definedName name="_2113__FDSAUDITLINK__" hidden="1">{"fdsup://directions/FAT Viewer?action=UPDATE&amp;creator=factset&amp;DYN_ARGS=TRUE&amp;DOC_NAME=FAT:FQL_AUDITING_CLIENT_TEMPLATE.FAT&amp;display_string=Audit&amp;VAR:KEY=AVEPUXAXCX&amp;VAR:QUERY=RkVfVkFMVUFUSU9OKCdFVicsJ01FRCcsJ0xUTUEnLCcnLE5PVywsLCcnKQ==&amp;WINDOW=FIRST_POPUP&amp;HEIGH","T=450&amp;WIDTH=450&amp;START_MAXIMIZED=FALSE&amp;VAR:CALENDAR=FIVEDAY&amp;VAR:SYMBOL=B1323K&amp;VAR:INDEX=0"}</definedName>
    <definedName name="_212__FDSAUDITLINK__" hidden="1">{"fdsup://IBCentral/FAT Viewer?action=UPDATE&amp;creator=factset&amp;DOC_NAME=fat:reuters_annual_pshs_src_window.fat&amp;display_string=Audit&amp;DYN_ARGS=TRUE&amp;VAR:ID1=510518&amp;VAR:RCODE=FDSEPS&amp;VAR:SDATE=20011299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annual_pshs_src_window.fat&amp;display_string=Audit&amp;DYN_ARGS=TRUE&amp;VAR:ID1=510518&amp;VAR:RCODE=FDSEPS&amp;VAR:SDATE=20001299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4__FDSAUDITLINK__" hidden="1">{"fdsup://IBCentral/FAT Viewer?action=UPDATE&amp;creator=factset&amp;DOC_NAME=fat:reuters_annual_pshs_src_window.fat&amp;display_string=Audit&amp;DYN_ARGS=TRUE&amp;VAR:ID1=510518&amp;VAR:RCODE=FDSEPS&amp;VAR:SDATE=19991299&amp;VAR:FREQ=Y&amp;VAR:RELITEM=RP&amp;VAR:CURRENCY=&amp;VAR:CURRSOURCE=EXSHARE","&amp;VAR:NATFREQ=ANNUAL&amp;VAR:RFIELD=FINALIZED&amp;VAR:DB_TYPE=&amp;VAR:UNITS=M&amp;window=popup&amp;width=450&amp;height=300&amp;START_MAXIMIZED=FALSE"}</definedName>
    <definedName name="_215__FDSAUDITLINK__" hidden="1">{"fdsup://IBCentral/FAT Viewer?action=UPDATE&amp;creator=factset&amp;DOC_NAME=fat:reuters_annual_shs_src_window.fat&amp;display_string=Audit&amp;DYN_ARGS=TRUE&amp;VAR:ID1=510518&amp;VAR:RCODE=FDSSHSOUTDEPS&amp;VAR:SDATE=20001299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annual_shs_src_window.fat&amp;display_string=Audit&amp;DYN_ARGS=TRUE&amp;VAR:ID1=510518&amp;VAR:RCODE=FDSSHSOUTDEPS&amp;VAR:SDATE=19991299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217__FDSAUDITLINK__" hidden="1">{"fdsup://directions/FAT Viewer?action=UPDATE&amp;creator=factset&amp;DYN_ARGS=TRUE&amp;DOC_NAME=FAT:FQL_AUDITING_CLIENT_TEMPLATE.FAT&amp;display_string=Audit&amp;VAR:KEY=BGVCVKVGBU&amp;VAR:QUERY=RkZfREVCVF9MVChTRU1JLDM5MDI0LDM5MDI0KQ==&amp;WINDOW=FIRST_POPUP&amp;HEIGHT=450&amp;WIDTH=450&amp;STAR","T_MAXIMIZED=FALSE&amp;VAR:CALENDAR=FIVEDAY&amp;VAR:SYMBOL=456486&amp;VAR:INDEX=0"}</definedName>
    <definedName name="_218__FDSAUDITLINK__" hidden="1">{"fdsup://directions/FAT Viewer?action=UPDATE&amp;creator=factset&amp;DYN_ARGS=TRUE&amp;DOC_NAME=FAT:FQL_AUDITING_CLIENT_TEMPLATE.FAT&amp;display_string=Audit&amp;VAR:KEY=DKHSFEJGFS&amp;VAR:QUERY=RkZfREVCVF9MVChTRU1JLDQwMTE2LDQwMTE2KQ==&amp;WINDOW=FIRST_POPUP&amp;HEIGHT=450&amp;WIDTH=450&amp;STAR","T_MAXIMIZED=FALSE&amp;VAR:CALENDAR=FIVEDAY&amp;VAR:SYMBOL=456486&amp;VAR:INDEX=0"}</definedName>
    <definedName name="_219__FDSAUDITLINK__" hidden="1">{"fdsup://directions/FAT Viewer?action=UPDATE&amp;creator=factset&amp;DYN_ARGS=TRUE&amp;DOC_NAME=FAT:FQL_AUDITING_CLIENT_TEMPLATE.FAT&amp;display_string=Audit&amp;VAR:KEY=LKJKLOTANU&amp;VAR:QUERY=RkZfREVCVF9MVChTRU1JLDQwMTA5LDQwMTA5KQ==&amp;WINDOW=FIRST_POPUP&amp;HEIGHT=450&amp;WIDTH=450&amp;STAR","T_MAXIMIZED=FALSE&amp;VAR:CALENDAR=FIVEDAY&amp;VAR:SYMBOL=456486&amp;VAR:INDEX=0"}</definedName>
    <definedName name="_22__FDSAUDITLINK__" hidden="1">{"fdsup://IBCentral/FAT Viewer?action=UPDATE&amp;creator=factset&amp;DOC_NAME=fat:reuters_annual_shs_src_window.fat&amp;display_string=Audit&amp;DYN_ARGS=TRUE&amp;VAR:ID1=14149Y10&amp;VAR:RCODE=FDSSHSOUTDEPS&amp;VAR:SDATE=20070699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20__FDSAUDITLINK__" hidden="1">{"fdsup://directions/FAT Viewer?action=UPDATE&amp;creator=factset&amp;DYN_ARGS=TRUE&amp;DOC_NAME=FAT:FQL_AUDITING_CLIENT_TEMPLATE.FAT&amp;display_string=Audit&amp;VAR:KEY=TSNWBUTILO&amp;VAR:QUERY=RkZfREVCVF9MVChTRU1JLDQwMTAyLDQwMTAyKQ==&amp;WINDOW=FIRST_POPUP&amp;HEIGHT=450&amp;WIDTH=450&amp;STAR","T_MAXIMIZED=FALSE&amp;VAR:CALENDAR=FIVEDAY&amp;VAR:SYMBOL=456486&amp;VAR:INDEX=0"}</definedName>
    <definedName name="_221__FDSAUDITLINK__" hidden="1">{"fdsup://directions/FAT Viewer?action=UPDATE&amp;creator=factset&amp;DYN_ARGS=TRUE&amp;DOC_NAME=FAT:FQL_AUDITING_CLIENT_TEMPLATE.FAT&amp;display_string=Audit&amp;VAR:KEY=VEPYLQBGXI&amp;VAR:QUERY=RkZfREVCVF9MVChTRU1JLDQwMDk1LDQwMDk1KQ==&amp;WINDOW=FIRST_POPUP&amp;HEIGHT=450&amp;WIDTH=450&amp;STAR","T_MAXIMIZED=FALSE&amp;VAR:CALENDAR=FIVEDAY&amp;VAR:SYMBOL=456486&amp;VAR:INDEX=0"}</definedName>
    <definedName name="_222__FDSAUDITLINK__" hidden="1">{"fdsup://directions/FAT Viewer?action=UPDATE&amp;creator=factset&amp;DYN_ARGS=TRUE&amp;DOC_NAME=FAT:FQL_AUDITING_CLIENT_TEMPLATE.FAT&amp;display_string=Audit&amp;VAR:KEY=PCFOPCBEXE&amp;VAR:QUERY=RkZfREVCVF9MVChTRU1JLDQwMDg4LDQwMDg4KQ==&amp;WINDOW=FIRST_POPUP&amp;HEIGHT=450&amp;WIDTH=450&amp;STAR","T_MAXIMIZED=FALSE&amp;VAR:CALENDAR=FIVEDAY&amp;VAR:SYMBOL=456486&amp;VAR:INDEX=0"}</definedName>
    <definedName name="_223__FDSAUDITLINK__" hidden="1">{"fdsup://directions/FAT Viewer?action=UPDATE&amp;creator=factset&amp;DYN_ARGS=TRUE&amp;DOC_NAME=FAT:FQL_AUDITING_CLIENT_TEMPLATE.FAT&amp;display_string=Audit&amp;VAR:KEY=ZEFKDEJGZE&amp;VAR:QUERY=RkZfREVCVF9MVChTRU1JLDQwMDgxLDQwMDgxKQ==&amp;WINDOW=FIRST_POPUP&amp;HEIGHT=450&amp;WIDTH=450&amp;STAR","T_MAXIMIZED=FALSE&amp;VAR:CALENDAR=FIVEDAY&amp;VAR:SYMBOL=456486&amp;VAR:INDEX=0"}</definedName>
    <definedName name="_224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25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26__FDSAUDITLINK__" hidden="1">{"fdsup://directions/FAT Viewer?action=UPDATE&amp;creator=factset&amp;DYN_ARGS=TRUE&amp;DOC_NAME=FAT:FQL_AUDITING_CLIENT_TEMPLATE.FAT&amp;display_string=Audit&amp;VAR:KEY=JOXGXATUNG&amp;VAR:QUERY=RkZfREVCVF9MVChTRU1JLDQwMDc0LDQwMDc0KQ==&amp;WINDOW=FIRST_POPUP&amp;HEIGHT=450&amp;WIDTH=450&amp;STAR","T_MAXIMIZED=FALSE&amp;VAR:CALENDAR=FIVEDAY&amp;VAR:SYMBOL=456486&amp;VAR:INDEX=0"}</definedName>
    <definedName name="_227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28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29__FDSAUDITLINK__" hidden="1">{"fdsup://directions/FAT Viewer?action=UPDATE&amp;creator=factset&amp;DYN_ARGS=TRUE&amp;DOC_NAME=FAT:FQL_AUDITING_CLIENT_TEMPLATE.FAT&amp;display_string=Audit&amp;VAR:KEY=XGRWBWREZE&amp;VAR:QUERY=RkZfREVCVF9MVChTRU1JLDQwMDY3LDQwMDY3KQ==&amp;WINDOW=FIRST_POPUP&amp;HEIGHT=450&amp;WIDTH=450&amp;STAR","T_MAXIMIZED=FALSE&amp;VAR:CALENDAR=FIVEDAY&amp;VAR:SYMBOL=456486&amp;VAR:INDEX=0"}</definedName>
    <definedName name="_23__FDSAUDITLINK__" hidden="1">{"fdsup://IBCentral/FAT Viewer?action=UPDATE&amp;creator=factset&amp;DOC_NAME=fat:reuters_annual_shs_src_window.fat&amp;display_string=Audit&amp;DYN_ARGS=TRUE&amp;VAR:ID1=14149Y10&amp;VAR:RCODE=FDSSHSOUTDEPS&amp;VAR:SDATE=20060699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30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31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32__FDSAUDITLINK__" hidden="1">{"fdsup://directions/FAT Viewer?action=UPDATE&amp;creator=factset&amp;DYN_ARGS=TRUE&amp;DOC_NAME=FAT:FQL_AUDITING_CLIENT_TEMPLATE.FAT&amp;display_string=Audit&amp;VAR:KEY=LANGFMXCFG&amp;VAR:QUERY=RkZfREVCVF9MVChTRU1JLDQwMDYwLDQwMDYwKQ==&amp;WINDOW=FIRST_POPUP&amp;HEIGHT=450&amp;WIDTH=450&amp;STAR","T_MAXIMIZED=FALSE&amp;VAR:CALENDAR=FIVEDAY&amp;VAR:SYMBOL=456486&amp;VAR:INDEX=0"}</definedName>
    <definedName name="_233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34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35__FDSAUDITLINK__" hidden="1">{"fdsup://directions/FAT Viewer?action=UPDATE&amp;creator=factset&amp;DYN_ARGS=TRUE&amp;DOC_NAME=FAT:FQL_AUDITING_CLIENT_TEMPLATE.FAT&amp;display_string=Audit&amp;VAR:KEY=JWPCVMJWXM&amp;VAR:QUERY=RkZfREVCVF9MVChTRU1JLDQwMDUzLDQwMDUzKQ==&amp;WINDOW=FIRST_POPUP&amp;HEIGHT=450&amp;WIDTH=450&amp;STAR","T_MAXIMIZED=FALSE&amp;VAR:CALENDAR=FIVEDAY&amp;VAR:SYMBOL=456486&amp;VAR:INDEX=0"}</definedName>
    <definedName name="_236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37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38__FDSAUDITLINK__" hidden="1">{"fdsup://directions/FAT Viewer?action=UPDATE&amp;creator=factset&amp;DYN_ARGS=TRUE&amp;DOC_NAME=FAT:FQL_AUDITING_CLIENT_TEMPLATE.FAT&amp;display_string=Audit&amp;VAR:KEY=LCFIDUXSXK&amp;VAR:QUERY=RkZfREVCVF9MVChTRU1JLDQwMDQ2LDQwMDQ2KQ==&amp;WINDOW=FIRST_POPUP&amp;HEIGHT=450&amp;WIDTH=450&amp;STAR","T_MAXIMIZED=FALSE&amp;VAR:CALENDAR=FIVEDAY&amp;VAR:SYMBOL=456486&amp;VAR:INDEX=0"}</definedName>
    <definedName name="_239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4__FDSAUDITLINK__" hidden="1">{"fdsup://IBCentral/FAT Viewer?action=UPDATE&amp;creator=factset&amp;DOC_NAME=fat:reuters_annual_shs_src_window.fat&amp;display_string=Audit&amp;DYN_ARGS=TRUE&amp;VAR:ID1=14149Y10&amp;VAR:RCODE=FDSSHSOUTDEPS&amp;VAR:SDATE=20050699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40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41__FDSAUDITLINK__" hidden="1">{"fdsup://directions/FAT Viewer?action=UPDATE&amp;creator=factset&amp;DYN_ARGS=TRUE&amp;DOC_NAME=FAT:FQL_AUDITING_CLIENT_TEMPLATE.FAT&amp;display_string=Audit&amp;VAR:KEY=LKPIFEZODO&amp;VAR:QUERY=RkZfREVCVF9MVChTRU1JLDQwMDM5LDQwMDM5KQ==&amp;WINDOW=FIRST_POPUP&amp;HEIGHT=450&amp;WIDTH=450&amp;STAR","T_MAXIMIZED=FALSE&amp;VAR:CALENDAR=FIVEDAY&amp;VAR:SYMBOL=456486&amp;VAR:INDEX=0"}</definedName>
    <definedName name="_242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43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44__FDSAUDITLINK__" hidden="1">{"fdsup://directions/FAT Viewer?action=UPDATE&amp;creator=factset&amp;DYN_ARGS=TRUE&amp;DOC_NAME=FAT:FQL_AUDITING_CLIENT_TEMPLATE.FAT&amp;display_string=Audit&amp;VAR:KEY=JOBQVODOHY&amp;VAR:QUERY=RkZfREVCVF9MVChTRU1JLDQwMDMyLDQwMDMyKQ==&amp;WINDOW=FIRST_POPUP&amp;HEIGHT=450&amp;WIDTH=450&amp;STAR","T_MAXIMIZED=FALSE&amp;VAR:CALENDAR=FIVEDAY&amp;VAR:SYMBOL=456486&amp;VAR:INDEX=0"}</definedName>
    <definedName name="_245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46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47__FDSAUDITLINK__" hidden="1">{"fdsup://directions/FAT Viewer?action=UPDATE&amp;creator=factset&amp;DYN_ARGS=TRUE&amp;DOC_NAME=FAT:FQL_AUDITING_CLIENT_TEMPLATE.FAT&amp;display_string=Audit&amp;VAR:KEY=XIJCHSJMNS&amp;VAR:QUERY=RkZfREVCVF9MVChTRU1JLDQwMDI1LDQwMDI1KQ==&amp;WINDOW=FIRST_POPUP&amp;HEIGHT=450&amp;WIDTH=450&amp;STAR","T_MAXIMIZED=FALSE&amp;VAR:CALENDAR=FIVEDAY&amp;VAR:SYMBOL=456486&amp;VAR:INDEX=0"}</definedName>
    <definedName name="_248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49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5__FDSAUDITLINK__" hidden="1">{"fdsup://IBCentral/FAT Viewer?action=UPDATE&amp;creator=factset&amp;DOC_NAME=fat:reuters_annual_shs_src_window.fat&amp;display_string=Audit&amp;DYN_ARGS=TRUE&amp;VAR:ID1=14149Y10&amp;VAR:RCODE=FDSSHSOUTDEPS&amp;VAR:SDATE=20040699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50__FDSAUDITLINK__" hidden="1">{"fdsup://directions/FAT Viewer?action=UPDATE&amp;creator=factset&amp;DYN_ARGS=TRUE&amp;DOC_NAME=FAT:FQL_AUDITING_CLIENT_TEMPLATE.FAT&amp;display_string=Audit&amp;VAR:KEY=NKDENMBWHQ&amp;VAR:QUERY=RkZfREVCVF9MVChTRU1JLDQwMDE4LDQwMDE4KQ==&amp;WINDOW=FIRST_POPUP&amp;HEIGHT=450&amp;WIDTH=450&amp;STAR","T_MAXIMIZED=FALSE&amp;VAR:CALENDAR=FIVEDAY&amp;VAR:SYMBOL=456486&amp;VAR:INDEX=0"}</definedName>
    <definedName name="_251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52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53__FDSAUDITLINK__" hidden="1">{"fdsup://directions/FAT Viewer?action=UPDATE&amp;creator=factset&amp;DYN_ARGS=TRUE&amp;DOC_NAME=FAT:FQL_AUDITING_CLIENT_TEMPLATE.FAT&amp;display_string=Audit&amp;VAR:KEY=FCXEXGRCNI&amp;VAR:QUERY=RkZfREVCVF9MVChTRU1JLDQwMDExLDQwMDExKQ==&amp;WINDOW=FIRST_POPUP&amp;HEIGHT=450&amp;WIDTH=450&amp;STAR","T_MAXIMIZED=FALSE&amp;VAR:CALENDAR=FIVEDAY&amp;VAR:SYMBOL=456486&amp;VAR:INDEX=0"}</definedName>
    <definedName name="_254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55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56__FDSAUDITLINK__" hidden="1">{"fdsup://directions/FAT Viewer?action=UPDATE&amp;creator=factset&amp;DYN_ARGS=TRUE&amp;DOC_NAME=FAT:FQL_AUDITING_CLIENT_TEMPLATE.FAT&amp;display_string=Audit&amp;VAR:KEY=JUTANWLOPY&amp;VAR:QUERY=RkZfREVCVF9MVChTRU1JLDQwMDA0LDQwMDA0KQ==&amp;WINDOW=FIRST_POPUP&amp;HEIGHT=450&amp;WIDTH=450&amp;STAR","T_MAXIMIZED=FALSE&amp;VAR:CALENDAR=FIVEDAY&amp;VAR:SYMBOL=456486&amp;VAR:INDEX=0"}</definedName>
    <definedName name="_257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58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59__FDSAUDITLINK__" hidden="1">{"fdsup://directions/FAT Viewer?action=UPDATE&amp;creator=factset&amp;DYN_ARGS=TRUE&amp;DOC_NAME=FAT:FQL_AUDITING_CLIENT_TEMPLATE.FAT&amp;display_string=Audit&amp;VAR:KEY=TWRADKNIRO&amp;VAR:QUERY=RkZfREVCVF9MVChTRU1JLDM5OTk3LDM5OTk3KQ==&amp;WINDOW=FIRST_POPUP&amp;HEIGHT=450&amp;WIDTH=450&amp;STAR","T_MAXIMIZED=FALSE&amp;VAR:CALENDAR=FIVEDAY&amp;VAR:SYMBOL=456486&amp;VAR:INDEX=0"}</definedName>
    <definedName name="_26__FDSAUDITLINK__" hidden="1">{"fdsup://IBCentral/FAT Viewer?action=UPDATE&amp;creator=factset&amp;DOC_NAME=fat:reuters_annual_shs_src_window.fat&amp;display_string=Audit&amp;DYN_ARGS=TRUE&amp;VAR:ID1=14149Y10&amp;VAR:RCODE=FDSSHSOUTDEPS&amp;VAR:SDATE=20030699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60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61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62__FDSAUDITLINK__" hidden="1">{"fdsup://directions/FAT Viewer?action=UPDATE&amp;creator=factset&amp;DYN_ARGS=TRUE&amp;DOC_NAME=FAT:FQL_AUDITING_CLIENT_TEMPLATE.FAT&amp;display_string=Audit&amp;VAR:KEY=TUJOPQNUXK&amp;VAR:QUERY=RkZfREVCVF9MVChTRU1JLDM5OTkwLDM5OTkwKQ==&amp;WINDOW=FIRST_POPUP&amp;HEIGHT=450&amp;WIDTH=450&amp;STAR","T_MAXIMIZED=FALSE&amp;VAR:CALENDAR=FIVEDAY&amp;VAR:SYMBOL=456486&amp;VAR:INDEX=0"}</definedName>
    <definedName name="_263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64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65__FDSAUDITLINK__" hidden="1">{"fdsup://directions/FAT Viewer?action=UPDATE&amp;creator=factset&amp;DYN_ARGS=TRUE&amp;DOC_NAME=FAT:FQL_AUDITING_CLIENT_TEMPLATE.FAT&amp;display_string=Audit&amp;VAR:KEY=ZSJMPEDIBI&amp;VAR:QUERY=RkZfREVCVF9MVChTRU1JLDM5OTgzLDM5OTgzKQ==&amp;WINDOW=FIRST_POPUP&amp;HEIGHT=450&amp;WIDTH=450&amp;STAR","T_MAXIMIZED=FALSE&amp;VAR:CALENDAR=FIVEDAY&amp;VAR:SYMBOL=456486&amp;VAR:INDEX=0"}</definedName>
    <definedName name="_266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67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68__FDSAUDITLINK__" hidden="1">{"fdsup://directions/FAT Viewer?action=UPDATE&amp;creator=factset&amp;DYN_ARGS=TRUE&amp;DOC_NAME=FAT:FQL_AUDITING_CLIENT_TEMPLATE.FAT&amp;display_string=Audit&amp;VAR:KEY=XGTIVEFWLU&amp;VAR:QUERY=RkZfREVCVF9MVChTRU1JLDM5OTc2LDM5OTc2KQ==&amp;WINDOW=FIRST_POPUP&amp;HEIGHT=450&amp;WIDTH=450&amp;STAR","T_MAXIMIZED=FALSE&amp;VAR:CALENDAR=FIVEDAY&amp;VAR:SYMBOL=456486&amp;VAR:INDEX=0"}</definedName>
    <definedName name="_269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7__FDSAUDITLINK__" hidden="1">{"fdsup://IBCentral/FAT Viewer?action=UPDATE&amp;creator=factset&amp;DOC_NAME=fat:reuters_annual_shs_src_window.fat&amp;display_string=Audit&amp;DYN_ARGS=TRUE&amp;VAR:ID1=14149Y10&amp;VAR:RCODE=FDSSHSOUTDEPS&amp;VAR:SDATE=20020699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70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71__FDSAUDITLINK__" hidden="1">{"fdsup://directions/FAT Viewer?action=UPDATE&amp;creator=factset&amp;DYN_ARGS=TRUE&amp;DOC_NAME=FAT:FQL_AUDITING_CLIENT_TEMPLATE.FAT&amp;display_string=Audit&amp;VAR:KEY=ZQVKHURUTC&amp;VAR:QUERY=RkZfREVCVF9MVChTRU1JLDM5OTY5LDM5OTY5KQ==&amp;WINDOW=FIRST_POPUP&amp;HEIGHT=450&amp;WIDTH=450&amp;STAR","T_MAXIMIZED=FALSE&amp;VAR:CALENDAR=FIVEDAY&amp;VAR:SYMBOL=456486&amp;VAR:INDEX=0"}</definedName>
    <definedName name="_272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73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74__FDSAUDITLINK__" hidden="1">{"fdsup://directions/FAT Viewer?action=UPDATE&amp;creator=factset&amp;DYN_ARGS=TRUE&amp;DOC_NAME=FAT:FQL_AUDITING_CLIENT_TEMPLATE.FAT&amp;display_string=Audit&amp;VAR:KEY=TSPMLKPSNC&amp;VAR:QUERY=RkZfREVCVF9MVChTRU1JLDM5OTYyLDM5OTYyKQ==&amp;WINDOW=FIRST_POPUP&amp;HEIGHT=450&amp;WIDTH=450&amp;STAR","T_MAXIMIZED=FALSE&amp;VAR:CALENDAR=FIVEDAY&amp;VAR:SYMBOL=456486&amp;VAR:INDEX=0"}</definedName>
    <definedName name="_275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76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77__FDSAUDITLINK__" hidden="1">{"fdsup://directions/FAT Viewer?action=UPDATE&amp;creator=factset&amp;DYN_ARGS=TRUE&amp;DOC_NAME=FAT:FQL_AUDITING_CLIENT_TEMPLATE.FAT&amp;display_string=Audit&amp;VAR:KEY=LIVUFKPCJU&amp;VAR:QUERY=RkZfREVCVF9MVChTRU1JLDM5OTU1LDM5OTU1KQ==&amp;WINDOW=FIRST_POPUP&amp;HEIGHT=450&amp;WIDTH=450&amp;STAR","T_MAXIMIZED=FALSE&amp;VAR:CALENDAR=FIVEDAY&amp;VAR:SYMBOL=456486&amp;VAR:INDEX=0"}</definedName>
    <definedName name="_278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79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8__FDSAUDITLINK__" hidden="1">{"fdsup://IBCentral/FAT Viewer?action=UPDATE&amp;creator=factset&amp;DOC_NAME=fat:reuters_annual_shs_src_window.fat&amp;display_string=Audit&amp;DYN_ARGS=TRUE&amp;VAR:ID1=14149Y10&amp;VAR:RCODE=FDSSHSOUTDEPS&amp;VAR:SDATE=20010699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80__FDSAUDITLINK__" hidden="1">{"fdsup://directions/FAT Viewer?action=UPDATE&amp;creator=factset&amp;DYN_ARGS=TRUE&amp;DOC_NAME=FAT:FQL_AUDITING_CLIENT_TEMPLATE.FAT&amp;display_string=Audit&amp;VAR:KEY=RELUBSRSZO&amp;VAR:QUERY=RkZfREVCVF9MVChTRU1JLDM5OTQ4LDM5OTQ4KQ==&amp;WINDOW=FIRST_POPUP&amp;HEIGHT=450&amp;WIDTH=450&amp;STAR","T_MAXIMIZED=FALSE&amp;VAR:CALENDAR=FIVEDAY&amp;VAR:SYMBOL=456486&amp;VAR:INDEX=0"}</definedName>
    <definedName name="_281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82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83__FDSAUDITLINK__" hidden="1">{"fdsup://directions/FAT Viewer?action=UPDATE&amp;creator=factset&amp;DYN_ARGS=TRUE&amp;DOC_NAME=FAT:FQL_AUDITING_CLIENT_TEMPLATE.FAT&amp;display_string=Audit&amp;VAR:KEY=PAXATKXIFS&amp;VAR:QUERY=RkZfREVCVF9MVChTRU1JLDM5OTQxLDM5OTQxKQ==&amp;WINDOW=FIRST_POPUP&amp;HEIGHT=450&amp;WIDTH=450&amp;STAR","T_MAXIMIZED=FALSE&amp;VAR:CALENDAR=FIVEDAY&amp;VAR:SYMBOL=456486&amp;VAR:INDEX=0"}</definedName>
    <definedName name="_284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85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86__FDSAUDITLINK__" hidden="1">{"fdsup://directions/FAT Viewer?action=UPDATE&amp;creator=factset&amp;DYN_ARGS=TRUE&amp;DOC_NAME=FAT:FQL_AUDITING_CLIENT_TEMPLATE.FAT&amp;display_string=Audit&amp;VAR:KEY=ZKTIVSNAHM&amp;VAR:QUERY=RkZfREVCVF9MVChTRU1JLDM5OTM0LDM5OTM0KQ==&amp;WINDOW=FIRST_POPUP&amp;HEIGHT=450&amp;WIDTH=450&amp;STAR","T_MAXIMIZED=FALSE&amp;VAR:CALENDAR=FIVEDAY&amp;VAR:SYMBOL=456486&amp;VAR:INDEX=0"}</definedName>
    <definedName name="_287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88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RWNSNCDWXQ&amp;VAR:QUERY=RkZfREVCVF9MVChTRU1JLDM5OTI3LDM5OTI3KQ==&amp;WINDOW=FIRST_POPUP&amp;HEIGHT=450&amp;WIDTH=450&amp;STAR","T_MAXIMIZED=FALSE&amp;VAR:CALENDAR=FIVEDAY&amp;VAR:SYMBOL=456486&amp;VAR:INDEX=0"}</definedName>
    <definedName name="_29__FDSAUDITLINK__" hidden="1">{"fdsup://IBCentral/FAT Viewer?action=UPDATE&amp;creator=factset&amp;DOC_NAME=fat:reuters_annual_shs_src_window.fat&amp;display_string=Audit&amp;DYN_ARGS=TRUE&amp;VAR:ID1=14149Y10&amp;VAR:RCODE=FDSSHSOUTDEPS&amp;VAR:SDATE=20000699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290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91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92__FDSAUDITLINK__" hidden="1">{"fdsup://directions/FAT Viewer?action=UPDATE&amp;creator=factset&amp;DYN_ARGS=TRUE&amp;DOC_NAME=FAT:FQL_AUDITING_CLIENT_TEMPLATE.FAT&amp;display_string=Audit&amp;VAR:KEY=RETSXKNSVK&amp;VAR:QUERY=RkZfREVCVF9MVChTRU1JLDM5OTIwLDM5OTIwKQ==&amp;WINDOW=FIRST_POPUP&amp;HEIGHT=450&amp;WIDTH=450&amp;STAR","T_MAXIMIZED=FALSE&amp;VAR:CALENDAR=FIVEDAY&amp;VAR:SYMBOL=456486&amp;VAR:INDEX=0"}</definedName>
    <definedName name="_293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94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95__FDSAUDITLINK__" hidden="1">{"fdsup://directions/FAT Viewer?action=UPDATE&amp;creator=factset&amp;DYN_ARGS=TRUE&amp;DOC_NAME=FAT:FQL_AUDITING_CLIENT_TEMPLATE.FAT&amp;display_string=Audit&amp;VAR:KEY=TEBGRCPYNQ&amp;VAR:QUERY=RkZfREVCVF9MVChTRU1JLDM5OTEzLDM5OTEzKQ==&amp;WINDOW=FIRST_POPUP&amp;HEIGHT=450&amp;WIDTH=450&amp;STAR","T_MAXIMIZED=FALSE&amp;VAR:CALENDAR=FIVEDAY&amp;VAR:SYMBOL=456486&amp;VAR:INDEX=0"}</definedName>
    <definedName name="_296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297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298__FDSAUDITLINK__" hidden="1">{"fdsup://directions/FAT Viewer?action=UPDATE&amp;creator=factset&amp;DYN_ARGS=TRUE&amp;DOC_NAME=FAT:FQL_AUDITING_CLIENT_TEMPLATE.FAT&amp;display_string=Audit&amp;VAR:KEY=VQPMJEDIPA&amp;VAR:QUERY=RkZfREVCVF9MVChTRU1JLDM5OTA2LDM5OTA2KQ==&amp;WINDOW=FIRST_POPUP&amp;HEIGHT=450&amp;WIDTH=450&amp;STAR","T_MAXIMIZED=FALSE&amp;VAR:CALENDAR=FIVEDAY&amp;VAR:SYMBOL=456486&amp;VAR:INDEX=0"}</definedName>
    <definedName name="_299__FDSAUDITLINK__" hidden="1">{"fdsup://Directions/FactSet Auditing Viewer?action=AUDIT_VALUE&amp;DB=129&amp;ID1=456486&amp;VALUEID=03051&amp;SDATE=200901&amp;PERIODTYPE=SEMI_STD&amp;window=popup_no_bar&amp;width=385&amp;height=120&amp;START_MAXIMIZED=FALSE&amp;creator=factset&amp;display_string=Audit"}</definedName>
    <definedName name="_3__FDSAUDITLINK__" hidden="1">{"fdsup://IBCentral/FAT Viewer?action=UPDATE&amp;creator=factset&amp;DOC_NAME=fat:reuters_annual_shs_src_window.fat&amp;display_string=Audit&amp;DYN_ARGS=TRUE&amp;VAR:ID1=03073E10&amp;VAR:RCODE=FDSSHSOUTDEPS&amp;VAR:SDATE=20060999&amp;VAR:FREQ=Y&amp;VAR:RELITEM=RP&amp;VAR:CURRENCY=&amp;VAR:CURRSOURCE","=EXSHARE&amp;VAR:NATFREQ=ANNUAL&amp;VAR:RFIELD=FINALIZED&amp;VAR:DB_TYPE=&amp;VAR:UNITS=M&amp;window=popup&amp;width=450&amp;height=300&amp;START_MAXIMIZED=FALSE"}</definedName>
    <definedName name="_30__FDSAUDITLINK__" hidden="1">{"fdsup://IBCentral/FAT Viewer?action=UPDATE&amp;creator=factset&amp;DOC_NAME=fat:reuters_annual_shs_src_window.fat&amp;display_string=Audit&amp;DYN_ARGS=TRUE&amp;VAR:ID1=14149Y10&amp;VAR:RCODE=FDSSHSOUTDEPS&amp;VAR:SDATE=19990699&amp;VAR:FREQ=Y&amp;VAR:RELITEM=RP&amp;VAR:CURRENCY=&amp;VAR:CURRSOURCE","=EXSHARE&amp;VAR:NATFREQ=ANNUAL&amp;VAR:RFIELD=FINALIZED&amp;VAR:DB_TYPE=&amp;VAR:UNITS=M&amp;window=popup&amp;width=450&amp;height=300&amp;START_MAXIMIZED=FALSE"}</definedName>
    <definedName name="_300__FDSAUDITLINK__" hidden="1">{"fdsup://Directions/FactSet Auditing Viewer?action=AUDIT_VALUE&amp;DB=129&amp;ID1=456486&amp;VALUEID=02001&amp;SDATE=200901&amp;PERIODTYPE=SEMI_STD&amp;window=popup_no_bar&amp;width=385&amp;height=120&amp;START_MAXIMIZED=FALSE&amp;creator=factset&amp;display_string=Audit"}</definedName>
    <definedName name="_301__FDSAUDITLINK__" hidden="1">{"fdsup://directions/FAT Viewer?action=UPDATE&amp;creator=factset&amp;DYN_ARGS=TRUE&amp;DOC_NAME=FAT:FQL_AUDITING_CLIENT_TEMPLATE.FAT&amp;display_string=Audit&amp;VAR:KEY=JOBGLOLGPG&amp;VAR:QUERY=RkZfREVCVF9MVChTRU1JLDM5ODk5LDM5ODk5KQ==&amp;WINDOW=FIRST_POPUP&amp;HEIGHT=450&amp;WIDTH=450&amp;STAR","T_MAXIMIZED=FALSE&amp;VAR:CALENDAR=FIVEDAY&amp;VAR:SYMBOL=456486&amp;VAR:INDEX=0"}</definedName>
    <definedName name="_302__FDSAUDITLINK__" hidden="1">{"fdsup://directions/FAT Viewer?action=UPDATE&amp;creator=factset&amp;DYN_ARGS=TRUE&amp;DOC_NAME=FAT:FQL_AUDITING_CLIENT_TEMPLATE.FAT&amp;display_string=Audit&amp;VAR:KEY=LEJMXCDARU&amp;VAR:QUERY=RkZfREVCVF9MVChTRU1JLDM5ODkyLDM5ODkyKQ==&amp;WINDOW=FIRST_POPUP&amp;HEIGHT=450&amp;WIDTH=450&amp;STAR","T_MAXIMIZED=FALSE&amp;VAR:CALENDAR=FIVEDAY&amp;VAR:SYMBOL=456486&amp;VAR:INDEX=0"}</definedName>
    <definedName name="_303__FDSAUDITLINK__" hidden="1">{"fdsup://directions/FAT Viewer?action=UPDATE&amp;creator=factset&amp;DYN_ARGS=TRUE&amp;DOC_NAME=FAT:FQL_AUDITING_CLIENT_TEMPLATE.FAT&amp;display_string=Audit&amp;VAR:KEY=FSBUDGNQHO&amp;VAR:QUERY=RkZfREVCVF9MVChTRU1JLDM5ODg1LDM5ODg1KQ==&amp;WINDOW=FIRST_POPUP&amp;HEIGHT=450&amp;WIDTH=450&amp;STAR","T_MAXIMIZED=FALSE&amp;VAR:CALENDAR=FIVEDAY&amp;VAR:SYMBOL=456486&amp;VAR:INDEX=0"}</definedName>
    <definedName name="_304__FDSAUDITLINK__" hidden="1">{"fdsup://directions/FAT Viewer?action=UPDATE&amp;creator=factset&amp;DYN_ARGS=TRUE&amp;DOC_NAME=FAT:FQL_AUDITING_CLIENT_TEMPLATE.FAT&amp;display_string=Audit&amp;VAR:KEY=FYDCRKHUDU&amp;VAR:QUERY=RkZfREVCVF9MVChTRU1JLDM5ODc4LDM5ODc4KQ==&amp;WINDOW=FIRST_POPUP&amp;HEIGHT=450&amp;WIDTH=450&amp;STAR","T_MAXIMIZED=FALSE&amp;VAR:CALENDAR=FIVEDAY&amp;VAR:SYMBOL=456486&amp;VAR:INDEX=0"}</definedName>
    <definedName name="_305__FDSAUDITLINK__" hidden="1">{"fdsup://directions/FAT Viewer?action=UPDATE&amp;creator=factset&amp;DYN_ARGS=TRUE&amp;DOC_NAME=FAT:FQL_AUDITING_CLIENT_TEMPLATE.FAT&amp;display_string=Audit&amp;VAR:KEY=LQNQVYPGTU&amp;VAR:QUERY=RkZfREVCVF9MVChTRU1JLDM5ODcxLDM5ODcxKQ==&amp;WINDOW=FIRST_POPUP&amp;HEIGHT=450&amp;WIDTH=450&amp;STAR","T_MAXIMIZED=FALSE&amp;VAR:CALENDAR=FIVEDAY&amp;VAR:SYMBOL=456486&amp;VAR:INDEX=0"}</definedName>
    <definedName name="_306__FDSAUDITLINK__" hidden="1">{"fdsup://directions/FAT Viewer?action=UPDATE&amp;creator=factset&amp;DYN_ARGS=TRUE&amp;DOC_NAME=FAT:FQL_AUDITING_CLIENT_TEMPLATE.FAT&amp;display_string=Audit&amp;VAR:KEY=BQPQLSDKNC&amp;VAR:QUERY=RkZfREVCVF9MVChTRU1JLDM5ODY0LDM5ODY0KQ==&amp;WINDOW=FIRST_POPUP&amp;HEIGHT=450&amp;WIDTH=450&amp;STAR","T_MAXIMIZED=FALSE&amp;VAR:CALENDAR=FIVEDAY&amp;VAR:SYMBOL=456486&amp;VAR:INDEX=0"}</definedName>
    <definedName name="_307__FDSAUDITLINK__" hidden="1">{"fdsup://directions/FAT Viewer?action=UPDATE&amp;creator=factset&amp;DYN_ARGS=TRUE&amp;DOC_NAME=FAT:FQL_AUDITING_CLIENT_TEMPLATE.FAT&amp;display_string=Audit&amp;VAR:KEY=ZEPUDMNODA&amp;VAR:QUERY=RkZfREVCVF9MVChTRU1JLDM5ODU3LDM5ODU3KQ==&amp;WINDOW=FIRST_POPUP&amp;HEIGHT=450&amp;WIDTH=450&amp;STAR","T_MAXIMIZED=FALSE&amp;VAR:CALENDAR=FIVEDAY&amp;VAR:SYMBOL=456486&amp;VAR:INDEX=0"}</definedName>
    <definedName name="_308__FDSAUDITLINK__" hidden="1">{"fdsup://directions/FAT Viewer?action=UPDATE&amp;creator=factset&amp;DYN_ARGS=TRUE&amp;DOC_NAME=FAT:FQL_AUDITING_CLIENT_TEMPLATE.FAT&amp;display_string=Audit&amp;VAR:KEY=HKVAFINOZA&amp;VAR:QUERY=RkZfREVCVF9MVChTRU1JLDM5ODUwLDM5ODUwKQ==&amp;WINDOW=FIRST_POPUP&amp;HEIGHT=450&amp;WIDTH=450&amp;STAR","T_MAXIMIZED=FALSE&amp;VAR:CALENDAR=FIVEDAY&amp;VAR:SYMBOL=456486&amp;VAR:INDEX=0"}</definedName>
    <definedName name="_309__FDSAUDITLINK__" hidden="1">{"fdsup://directions/FAT Viewer?action=UPDATE&amp;creator=factset&amp;DYN_ARGS=TRUE&amp;DOC_NAME=FAT:FQL_AUDITING_CLIENT_TEMPLATE.FAT&amp;display_string=Audit&amp;VAR:KEY=FYNKHCPAJA&amp;VAR:QUERY=RkZfREVCVF9MVChTRU1JLDM5ODQzLDM5ODQzKQ==&amp;WINDOW=FIRST_POPUP&amp;HEIGHT=450&amp;WIDTH=450&amp;STAR","T_MAXIMIZED=FALSE&amp;VAR:CALENDAR=FIVEDAY&amp;VAR:SYMBOL=456486&amp;VAR:INDEX=0"}</definedName>
    <definedName name="_31__FDSAUDITLINK__" hidden="1">{"fdsup://IBCentral/FAT Viewer?action=UPDATE&amp;creator=factset&amp;DOC_NAME=fat:reuters_annual_source_window.fat&amp;display_string=Audit&amp;DYN_ARGS=TRUE&amp;VAR:ID1=14149Y10&amp;VAR:RCODE=FCDP&amp;VAR:SDATE=20080699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310__FDSAUDITLINK__" hidden="1">{"fdsup://directions/FAT Viewer?action=UPDATE&amp;creator=factset&amp;DYN_ARGS=TRUE&amp;DOC_NAME=FAT:FQL_AUDITING_CLIENT_TEMPLATE.FAT&amp;display_string=Audit&amp;VAR:KEY=FQNMXYTAHO&amp;VAR:QUERY=RkZfREVCVF9MVChTRU1JLDM5ODM2LDM5ODM2KQ==&amp;WINDOW=FIRST_POPUP&amp;HEIGHT=450&amp;WIDTH=450&amp;STAR","T_MAXIMIZED=FALSE&amp;VAR:CALENDAR=FIVEDAY&amp;VAR:SYMBOL=456486&amp;VAR:INDEX=0"}</definedName>
    <definedName name="_311__FDSAUDITLINK__" hidden="1">{"fdsup://directions/FAT Viewer?action=UPDATE&amp;creator=factset&amp;DYN_ARGS=TRUE&amp;DOC_NAME=FAT:FQL_AUDITING_CLIENT_TEMPLATE.FAT&amp;display_string=Audit&amp;VAR:KEY=PSZGLARQLQ&amp;VAR:QUERY=RkZfREVCVF9MVChTRU1JLDM5ODI5LDM5ODI5KQ==&amp;WINDOW=FIRST_POPUP&amp;HEIGHT=450&amp;WIDTH=450&amp;STAR","T_MAXIMIZED=FALSE&amp;VAR:CALENDAR=FIVEDAY&amp;VAR:SYMBOL=456486&amp;VAR:INDEX=0"}</definedName>
    <definedName name="_312__FDSAUDITLINK__" hidden="1">{"fdsup://directions/FAT Viewer?action=UPDATE&amp;creator=factset&amp;DYN_ARGS=TRUE&amp;DOC_NAME=FAT:FQL_AUDITING_CLIENT_TEMPLATE.FAT&amp;display_string=Audit&amp;VAR:KEY=LQLAVGRWNU&amp;VAR:QUERY=RkZfREVCVF9MVChTRU1JLDM5ODIyLDM5ODIyKQ==&amp;WINDOW=FIRST_POPUP&amp;HEIGHT=450&amp;WIDTH=450&amp;STAR","T_MAXIMIZED=FALSE&amp;VAR:CALENDAR=FIVEDAY&amp;VAR:SYMBOL=456486&amp;VAR:INDEX=0"}</definedName>
    <definedName name="_313__FDSAUDITLINK__" hidden="1">{"fdsup://directions/FAT Viewer?action=UPDATE&amp;creator=factset&amp;DYN_ARGS=TRUE&amp;DOC_NAME=FAT:FQL_AUDITING_CLIENT_TEMPLATE.FAT&amp;display_string=Audit&amp;VAR:KEY=HYRINWBAVS&amp;VAR:QUERY=RkZfREVCVF9MVChTRU1JLDM5ODE1LDM5ODE1KQ==&amp;WINDOW=FIRST_POPUP&amp;HEIGHT=450&amp;WIDTH=450&amp;STAR","T_MAXIMIZED=FALSE&amp;VAR:CALENDAR=FIVEDAY&amp;VAR:SYMBOL=456486&amp;VAR:INDEX=0"}</definedName>
    <definedName name="_314__FDSAUDITLINK__" hidden="1">{"fdsup://directions/FAT Viewer?action=UPDATE&amp;creator=factset&amp;DYN_ARGS=TRUE&amp;DOC_NAME=FAT:FQL_AUDITING_CLIENT_TEMPLATE.FAT&amp;display_string=Audit&amp;VAR:KEY=RMLKXYNYNM&amp;VAR:QUERY=RkZfREVCVF9MVChTRU1JLDM5ODA4LDM5ODA4KQ==&amp;WINDOW=FIRST_POPUP&amp;HEIGHT=450&amp;WIDTH=450&amp;STAR","T_MAXIMIZED=FALSE&amp;VAR:CALENDAR=FIVEDAY&amp;VAR:SYMBOL=456486&amp;VAR:INDEX=0"}</definedName>
    <definedName name="_315__FDSAUDITLINK__" hidden="1">{"fdsup://directions/FAT Viewer?action=UPDATE&amp;creator=factset&amp;DYN_ARGS=TRUE&amp;DOC_NAME=FAT:FQL_AUDITING_CLIENT_TEMPLATE.FAT&amp;display_string=Audit&amp;VAR:KEY=JSRABQRYZI&amp;VAR:QUERY=RkZfREVCVF9MVChTRU1JLDM5ODAxLDM5ODAxKQ==&amp;WINDOW=FIRST_POPUP&amp;HEIGHT=450&amp;WIDTH=450&amp;STAR","T_MAXIMIZED=FALSE&amp;VAR:CALENDAR=FIVEDAY&amp;VAR:SYMBOL=456486&amp;VAR:INDEX=0"}</definedName>
    <definedName name="_316__FDSAUDITLINK__" hidden="1">{"fdsup://directions/FAT Viewer?action=UPDATE&amp;creator=factset&amp;DYN_ARGS=TRUE&amp;DOC_NAME=FAT:FQL_AUDITING_CLIENT_TEMPLATE.FAT&amp;display_string=Audit&amp;VAR:KEY=HSDYBETOPS&amp;VAR:QUERY=RkZfREVCVF9MVChTRU1JLDM5Nzk0LDM5Nzk0KQ==&amp;WINDOW=FIRST_POPUP&amp;HEIGHT=450&amp;WIDTH=450&amp;STAR","T_MAXIMIZED=FALSE&amp;VAR:CALENDAR=FIVEDAY&amp;VAR:SYMBOL=456486&amp;VAR:INDEX=0"}</definedName>
    <definedName name="_317__FDSAUDITLINK__" hidden="1">{"fdsup://directions/FAT Viewer?action=UPDATE&amp;creator=factset&amp;DYN_ARGS=TRUE&amp;DOC_NAME=FAT:FQL_AUDITING_CLIENT_TEMPLATE.FAT&amp;display_string=Audit&amp;VAR:KEY=PEVEZCHEBM&amp;VAR:QUERY=RkZfREVCVF9MVChTRU1JLDM5Nzg3LDM5Nzg3KQ==&amp;WINDOW=FIRST_POPUP&amp;HEIGHT=450&amp;WIDTH=450&amp;STAR","T_MAXIMIZED=FALSE&amp;VAR:CALENDAR=FIVEDAY&amp;VAR:SYMBOL=456486&amp;VAR:INDEX=0"}</definedName>
    <definedName name="_318__FDSAUDITLINK__" hidden="1">{"fdsup://directions/FAT Viewer?action=UPDATE&amp;creator=factset&amp;DYN_ARGS=TRUE&amp;DOC_NAME=FAT:FQL_AUDITING_CLIENT_TEMPLATE.FAT&amp;display_string=Audit&amp;VAR:KEY=JOTATUTGBE&amp;VAR:QUERY=RkZfREVCVF9MVChTRU1JLDM5NzgwLDM5NzgwKQ==&amp;WINDOW=FIRST_POPUP&amp;HEIGHT=450&amp;WIDTH=450&amp;STAR","T_MAXIMIZED=FALSE&amp;VAR:CALENDAR=FIVEDAY&amp;VAR:SYMBOL=456486&amp;VAR:INDEX=0"}</definedName>
    <definedName name="_319__FDSAUDITLINK__" hidden="1">{"fdsup://directions/FAT Viewer?action=UPDATE&amp;creator=factset&amp;DYN_ARGS=TRUE&amp;DOC_NAME=FAT:FQL_AUDITING_CLIENT_TEMPLATE.FAT&amp;display_string=Audit&amp;VAR:KEY=PAPALCNMNG&amp;VAR:QUERY=RkZfREVCVF9MVChTRU1JLDM5NzczLDM5NzczKQ==&amp;WINDOW=FIRST_POPUP&amp;HEIGHT=450&amp;WIDTH=450&amp;STAR","T_MAXIMIZED=FALSE&amp;VAR:CALENDAR=FIVEDAY&amp;VAR:SYMBOL=456486&amp;VAR:INDEX=0"}</definedName>
    <definedName name="_32__FDSAUDITLINK__" hidden="1">{"fdsup://IBCentral/FAT Viewer?action=UPDATE&amp;creator=factset&amp;DOC_NAME=fat:reuters_annual_source_window.fat&amp;display_string=Audit&amp;DYN_ARGS=TRUE&amp;VAR:ID1=14149Y10&amp;VAR:RCODE=FCDP&amp;VAR:SDATE=20070699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320__FDSAUDITLINK__" hidden="1">{"fdsup://directions/FAT Viewer?action=UPDATE&amp;creator=factset&amp;DYN_ARGS=TRUE&amp;DOC_NAME=FAT:FQL_AUDITING_CLIENT_TEMPLATE.FAT&amp;display_string=Audit&amp;VAR:KEY=JSJWZONYRY&amp;VAR:QUERY=RkZfREVCVF9MVChTRU1JLDM5NzY2LDM5NzY2KQ==&amp;WINDOW=FIRST_POPUP&amp;HEIGHT=450&amp;WIDTH=450&amp;STAR","T_MAXIMIZED=FALSE&amp;VAR:CALENDAR=FIVEDAY&amp;VAR:SYMBOL=456486&amp;VAR:INDEX=0"}</definedName>
    <definedName name="_321__FDSAUDITLINK__" hidden="1">{"fdsup://directions/FAT Viewer?action=UPDATE&amp;creator=factset&amp;DYN_ARGS=TRUE&amp;DOC_NAME=FAT:FQL_AUDITING_CLIENT_TEMPLATE.FAT&amp;display_string=Audit&amp;VAR:KEY=LGRULOPWXI&amp;VAR:QUERY=RkZfREVCVF9MVChTRU1JLDM5NzU5LDM5NzU5KQ==&amp;WINDOW=FIRST_POPUP&amp;HEIGHT=450&amp;WIDTH=450&amp;STAR","T_MAXIMIZED=FALSE&amp;VAR:CALENDAR=FIVEDAY&amp;VAR:SYMBOL=456486&amp;VAR:INDEX=0"}</definedName>
    <definedName name="_322__FDSAUDITLINK__" hidden="1">{"fdsup://directions/FAT Viewer?action=UPDATE&amp;creator=factset&amp;DYN_ARGS=TRUE&amp;DOC_NAME=FAT:FQL_AUDITING_CLIENT_TEMPLATE.FAT&amp;display_string=Audit&amp;VAR:KEY=RCJAPUFWFS&amp;VAR:QUERY=RkZfREVCVF9MVChTRU1JLDM5NzUyLDM5NzUyKQ==&amp;WINDOW=FIRST_POPUP&amp;HEIGHT=450&amp;WIDTH=450&amp;STAR","T_MAXIMIZED=FALSE&amp;VAR:CALENDAR=FIVEDAY&amp;VAR:SYMBOL=456486&amp;VAR:INDEX=0"}</definedName>
    <definedName name="_323__FDSAUDITLINK__" hidden="1">{"fdsup://directions/FAT Viewer?action=UPDATE&amp;creator=factset&amp;DYN_ARGS=TRUE&amp;DOC_NAME=FAT:FQL_AUDITING_CLIENT_TEMPLATE.FAT&amp;display_string=Audit&amp;VAR:KEY=TQJUVYXAXY&amp;VAR:QUERY=RkZfREVCVF9MVChTRU1JLDM5NzQ1LDM5NzQ1KQ==&amp;WINDOW=FIRST_POPUP&amp;HEIGHT=450&amp;WIDTH=450&amp;STAR","T_MAXIMIZED=FALSE&amp;VAR:CALENDAR=FIVEDAY&amp;VAR:SYMBOL=456486&amp;VAR:INDEX=0"}</definedName>
    <definedName name="_324__FDSAUDITLINK__" hidden="1">{"fdsup://directions/FAT Viewer?action=UPDATE&amp;creator=factset&amp;DYN_ARGS=TRUE&amp;DOC_NAME=FAT:FQL_AUDITING_CLIENT_TEMPLATE.FAT&amp;display_string=Audit&amp;VAR:KEY=FENEBCPIFY&amp;VAR:QUERY=RkZfREVCVF9MVChTRU1JLDM5NzM4LDM5NzM4KQ==&amp;WINDOW=FIRST_POPUP&amp;HEIGHT=450&amp;WIDTH=450&amp;STAR","T_MAXIMIZED=FALSE&amp;VAR:CALENDAR=FIVEDAY&amp;VAR:SYMBOL=456486&amp;VAR:INDEX=0"}</definedName>
    <definedName name="_325__FDSAUDITLINK__" hidden="1">{"fdsup://directions/FAT Viewer?action=UPDATE&amp;creator=factset&amp;DYN_ARGS=TRUE&amp;DOC_NAME=FAT:FQL_AUDITING_CLIENT_TEMPLATE.FAT&amp;display_string=Audit&amp;VAR:KEY=TWNSNGNAXQ&amp;VAR:QUERY=RkZfREVCVF9MVChTRU1JLDM5NzMxLDM5NzMxKQ==&amp;WINDOW=FIRST_POPUP&amp;HEIGHT=450&amp;WIDTH=450&amp;STAR","T_MAXIMIZED=FALSE&amp;VAR:CALENDAR=FIVEDAY&amp;VAR:SYMBOL=456486&amp;VAR:INDEX=0"}</definedName>
    <definedName name="_326__FDSAUDITLINK__" hidden="1">{"fdsup://directions/FAT Viewer?action=UPDATE&amp;creator=factset&amp;DYN_ARGS=TRUE&amp;DOC_NAME=FAT:FQL_AUDITING_CLIENT_TEMPLATE.FAT&amp;display_string=Audit&amp;VAR:KEY=TKBKTSTIFK&amp;VAR:QUERY=RkZfREVCVF9MVChTRU1JLDM5NzI0LDM5NzI0KQ==&amp;WINDOW=FIRST_POPUP&amp;HEIGHT=450&amp;WIDTH=450&amp;STAR","T_MAXIMIZED=FALSE&amp;VAR:CALENDAR=FIVEDAY&amp;VAR:SYMBOL=456486&amp;VAR:INDEX=0"}</definedName>
    <definedName name="_327__FDSAUDITLINK__" hidden="1">{"fdsup://directions/FAT Viewer?action=UPDATE&amp;creator=factset&amp;DYN_ARGS=TRUE&amp;DOC_NAME=FAT:FQL_AUDITING_CLIENT_TEMPLATE.FAT&amp;display_string=Audit&amp;VAR:KEY=TALQJGPUXO&amp;VAR:QUERY=RkZfREVCVF9MVChTRU1JLDM5NzE3LDM5NzE3KQ==&amp;WINDOW=FIRST_POPUP&amp;HEIGHT=450&amp;WIDTH=450&amp;STAR","T_MAXIMIZED=FALSE&amp;VAR:CALENDAR=FIVEDAY&amp;VAR:SYMBOL=456486&amp;VAR:INDEX=0"}</definedName>
    <definedName name="_328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29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3__FDSAUDITLINK__" hidden="1">{"fdsup://IBCentral/FAT Viewer?action=UPDATE&amp;creator=factset&amp;DOC_NAME=fat:reuters_annual_source_window.fat&amp;display_string=Audit&amp;DYN_ARGS=TRUE&amp;VAR:ID1=14149Y10&amp;VAR:RCODE=FCDP&amp;VAR:SDATE=20060699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330__FDSAUDITLINK__" hidden="1">{"fdsup://directions/FAT Viewer?action=UPDATE&amp;creator=factset&amp;DYN_ARGS=TRUE&amp;DOC_NAME=FAT:FQL_AUDITING_CLIENT_TEMPLATE.FAT&amp;display_string=Audit&amp;VAR:KEY=PUHYFKVOJU&amp;VAR:QUERY=RkZfREVCVF9MVChTRU1JLDM5NzEwLDM5NzEwKQ==&amp;WINDOW=FIRST_POPUP&amp;HEIGHT=450&amp;WIDTH=450&amp;STAR","T_MAXIMIZED=FALSE&amp;VAR:CALENDAR=FIVEDAY&amp;VAR:SYMBOL=456486&amp;VAR:INDEX=0"}</definedName>
    <definedName name="_331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32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33__FDSAUDITLINK__" hidden="1">{"fdsup://directions/FAT Viewer?action=UPDATE&amp;creator=factset&amp;DYN_ARGS=TRUE&amp;DOC_NAME=FAT:FQL_AUDITING_CLIENT_TEMPLATE.FAT&amp;display_string=Audit&amp;VAR:KEY=ZUZARSXSRW&amp;VAR:QUERY=RkZfREVCVF9MVChTRU1JLDM5NzAzLDM5NzAzKQ==&amp;WINDOW=FIRST_POPUP&amp;HEIGHT=450&amp;WIDTH=450&amp;STAR","T_MAXIMIZED=FALSE&amp;VAR:CALENDAR=FIVEDAY&amp;VAR:SYMBOL=456486&amp;VAR:INDEX=0"}</definedName>
    <definedName name="_334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35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36__FDSAUDITLINK__" hidden="1">{"fdsup://directions/FAT Viewer?action=UPDATE&amp;creator=factset&amp;DYN_ARGS=TRUE&amp;DOC_NAME=FAT:FQL_AUDITING_CLIENT_TEMPLATE.FAT&amp;display_string=Audit&amp;VAR:KEY=DYXYBERYLU&amp;VAR:QUERY=RkZfREVCVF9MVChTRU1JLDM5Njk2LDM5Njk2KQ==&amp;WINDOW=FIRST_POPUP&amp;HEIGHT=450&amp;WIDTH=450&amp;STAR","T_MAXIMIZED=FALSE&amp;VAR:CALENDAR=FIVEDAY&amp;VAR:SYMBOL=456486&amp;VAR:INDEX=0"}</definedName>
    <definedName name="_337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38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39__FDSAUDITLINK__" hidden="1">{"fdsup://directions/FAT Viewer?action=UPDATE&amp;creator=factset&amp;DYN_ARGS=TRUE&amp;DOC_NAME=FAT:FQL_AUDITING_CLIENT_TEMPLATE.FAT&amp;display_string=Audit&amp;VAR:KEY=PMBSNMFANE&amp;VAR:QUERY=RkZfREVCVF9MVChTRU1JLDM5Njg5LDM5Njg5KQ==&amp;WINDOW=FIRST_POPUP&amp;HEIGHT=450&amp;WIDTH=450&amp;STAR","T_MAXIMIZED=FALSE&amp;VAR:CALENDAR=FIVEDAY&amp;VAR:SYMBOL=456486&amp;VAR:INDEX=0"}</definedName>
    <definedName name="_34__FDSAUDITLINK__" hidden="1">{"fdsup://IBCentral/FAT Viewer?action=UPDATE&amp;creator=factset&amp;DOC_NAME=fat:reuters_annual_source_window.fat&amp;display_string=Audit&amp;DYN_ARGS=TRUE&amp;VAR:ID1=14149Y10&amp;VAR:RCODE=FCDP&amp;VAR:SDATE=20050699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340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41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42__FDSAUDITLINK__" hidden="1">{"fdsup://directions/FAT Viewer?action=UPDATE&amp;creator=factset&amp;DYN_ARGS=TRUE&amp;DOC_NAME=FAT:FQL_AUDITING_CLIENT_TEMPLATE.FAT&amp;display_string=Audit&amp;VAR:KEY=DGPIHURYZG&amp;VAR:QUERY=RkZfREVCVF9MVChTRU1JLDM5NjgyLDM5NjgyKQ==&amp;WINDOW=FIRST_POPUP&amp;HEIGHT=450&amp;WIDTH=450&amp;STAR","T_MAXIMIZED=FALSE&amp;VAR:CALENDAR=FIVEDAY&amp;VAR:SYMBOL=456486&amp;VAR:INDEX=0"}</definedName>
    <definedName name="_343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44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45__FDSAUDITLINK__" hidden="1">{"fdsup://directions/FAT Viewer?action=UPDATE&amp;creator=factset&amp;DYN_ARGS=TRUE&amp;DOC_NAME=FAT:FQL_AUDITING_CLIENT_TEMPLATE.FAT&amp;display_string=Audit&amp;VAR:KEY=NEPWJCHUHC&amp;VAR:QUERY=RkZfREVCVF9MVChTRU1JLDM5Njc1LDM5Njc1KQ==&amp;WINDOW=FIRST_POPUP&amp;HEIGHT=450&amp;WIDTH=450&amp;STAR","T_MAXIMIZED=FALSE&amp;VAR:CALENDAR=FIVEDAY&amp;VAR:SYMBOL=456486&amp;VAR:INDEX=0"}</definedName>
    <definedName name="_346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47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48__FDSAUDITLINK__" hidden="1">{"fdsup://directions/FAT Viewer?action=UPDATE&amp;creator=factset&amp;DYN_ARGS=TRUE&amp;DOC_NAME=FAT:FQL_AUDITING_CLIENT_TEMPLATE.FAT&amp;display_string=Audit&amp;VAR:KEY=RQZYREJQFU&amp;VAR:QUERY=RkZfREVCVF9MVChTRU1JLDM5NjY4LDM5NjY4KQ==&amp;WINDOW=FIRST_POPUP&amp;HEIGHT=450&amp;WIDTH=450&amp;STAR","T_MAXIMIZED=FALSE&amp;VAR:CALENDAR=FIVEDAY&amp;VAR:SYMBOL=456486&amp;VAR:INDEX=0"}</definedName>
    <definedName name="_349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5__FDSAUDITLINK__" hidden="1">{"fdsup://IBCentral/FAT Viewer?action=UPDATE&amp;creator=factset&amp;DOC_NAME=fat:reuters_annual_source_window.fat&amp;display_string=Audit&amp;DYN_ARGS=TRUE&amp;VAR:ID1=14149Y10&amp;VAR:RCODE=FCDP&amp;VAR:SDATE=20040699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350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51__FDSAUDITLINK__" hidden="1">{"fdsup://directions/FAT Viewer?action=UPDATE&amp;creator=factset&amp;DYN_ARGS=TRUE&amp;DOC_NAME=FAT:FQL_AUDITING_CLIENT_TEMPLATE.FAT&amp;display_string=Audit&amp;VAR:KEY=DCFETCVKXW&amp;VAR:QUERY=RkZfREVCVF9MVChTRU1JLDM5NjYxLDM5NjYxKQ==&amp;WINDOW=FIRST_POPUP&amp;HEIGHT=450&amp;WIDTH=450&amp;STAR","T_MAXIMIZED=FALSE&amp;VAR:CALENDAR=FIVEDAY&amp;VAR:SYMBOL=456486&amp;VAR:INDEX=0"}</definedName>
    <definedName name="_352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53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54__FDSAUDITLINK__" hidden="1">{"fdsup://directions/FAT Viewer?action=UPDATE&amp;creator=factset&amp;DYN_ARGS=TRUE&amp;DOC_NAME=FAT:FQL_AUDITING_CLIENT_TEMPLATE.FAT&amp;display_string=Audit&amp;VAR:KEY=TYLORKTEHO&amp;VAR:QUERY=RkZfREVCVF9MVChTRU1JLDM5NjU0LDM5NjU0KQ==&amp;WINDOW=FIRST_POPUP&amp;HEIGHT=450&amp;WIDTH=450&amp;STAR","T_MAXIMIZED=FALSE&amp;VAR:CALENDAR=FIVEDAY&amp;VAR:SYMBOL=456486&amp;VAR:INDEX=0"}</definedName>
    <definedName name="_355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56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57__FDSAUDITLINK__" hidden="1">{"fdsup://directions/FAT Viewer?action=UPDATE&amp;creator=factset&amp;DYN_ARGS=TRUE&amp;DOC_NAME=FAT:FQL_AUDITING_CLIENT_TEMPLATE.FAT&amp;display_string=Audit&amp;VAR:KEY=BKZWLEBUHM&amp;VAR:QUERY=RkZfREVCVF9MVChTRU1JLDM5NjQ3LDM5NjQ3KQ==&amp;WINDOW=FIRST_POPUP&amp;HEIGHT=450&amp;WIDTH=450&amp;STAR","T_MAXIMIZED=FALSE&amp;VAR:CALENDAR=FIVEDAY&amp;VAR:SYMBOL=456486&amp;VAR:INDEX=0"}</definedName>
    <definedName name="_358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59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6__FDSAUDITLINK__" hidden="1">{"fdsup://IBCentral/FAT Viewer?action=UPDATE&amp;creator=factset&amp;DOC_NAME=fat:reuters_annual_source_window.fat&amp;display_string=Audit&amp;DYN_ARGS=TRUE&amp;VAR:ID1=14149Y10&amp;VAR:RCODE=FCDP&amp;VAR:SDATE=20030699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360__FDSAUDITLINK__" hidden="1">{"fdsup://directions/FAT Viewer?action=UPDATE&amp;creator=factset&amp;DYN_ARGS=TRUE&amp;DOC_NAME=FAT:FQL_AUDITING_CLIENT_TEMPLATE.FAT&amp;display_string=Audit&amp;VAR:KEY=POBUZMBIDC&amp;VAR:QUERY=RkZfREVCVF9MVChTRU1JLDM5NjQwLDM5NjQwKQ==&amp;WINDOW=FIRST_POPUP&amp;HEIGHT=450&amp;WIDTH=450&amp;STAR","T_MAXIMIZED=FALSE&amp;VAR:CALENDAR=FIVEDAY&amp;VAR:SYMBOL=456486&amp;VAR:INDEX=0"}</definedName>
    <definedName name="_361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62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63__FDSAUDITLINK__" hidden="1">{"fdsup://directions/FAT Viewer?action=UPDATE&amp;creator=factset&amp;DYN_ARGS=TRUE&amp;DOC_NAME=FAT:FQL_AUDITING_CLIENT_TEMPLATE.FAT&amp;display_string=Audit&amp;VAR:KEY=HEZWPUNMLM&amp;VAR:QUERY=RkZfREVCVF9MVChTRU1JLDM5NjMzLDM5NjMzKQ==&amp;WINDOW=FIRST_POPUP&amp;HEIGHT=450&amp;WIDTH=450&amp;STAR","T_MAXIMIZED=FALSE&amp;VAR:CALENDAR=FIVEDAY&amp;VAR:SYMBOL=456486&amp;VAR:INDEX=0"}</definedName>
    <definedName name="_364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65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66__FDSAUDITLINK__" hidden="1">{"fdsup://directions/FAT Viewer?action=UPDATE&amp;creator=factset&amp;DYN_ARGS=TRUE&amp;DOC_NAME=FAT:FQL_AUDITING_CLIENT_TEMPLATE.FAT&amp;display_string=Audit&amp;VAR:KEY=XOHYNSDSNC&amp;VAR:QUERY=RkZfREVCVF9MVChTRU1JLDM5NjI2LDM5NjI2KQ==&amp;WINDOW=FIRST_POPUP&amp;HEIGHT=450&amp;WIDTH=450&amp;STAR","T_MAXIMIZED=FALSE&amp;VAR:CALENDAR=FIVEDAY&amp;VAR:SYMBOL=456486&amp;VAR:INDEX=0"}</definedName>
    <definedName name="_367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68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69__FDSAUDITLINK__" hidden="1">{"fdsup://directions/FAT Viewer?action=UPDATE&amp;creator=factset&amp;DYN_ARGS=TRUE&amp;DOC_NAME=FAT:FQL_AUDITING_CLIENT_TEMPLATE.FAT&amp;display_string=Audit&amp;VAR:KEY=JUBKNMBUZU&amp;VAR:QUERY=RkZfREVCVF9MVChTRU1JLDM5NjE5LDM5NjE5KQ==&amp;WINDOW=FIRST_POPUP&amp;HEIGHT=450&amp;WIDTH=450&amp;STAR","T_MAXIMIZED=FALSE&amp;VAR:CALENDAR=FIVEDAY&amp;VAR:SYMBOL=456486&amp;VAR:INDEX=0"}</definedName>
    <definedName name="_37__FDSAUDITLINK__" hidden="1">{"fdsup://IBCentral/FAT Viewer?action=UPDATE&amp;creator=factset&amp;DOC_NAME=fat:reuters_annual_source_window.fat&amp;display_string=Audit&amp;DYN_ARGS=TRUE&amp;VAR:ID1=14149Y10&amp;VAR:RCODE=FCDP&amp;VAR:SDATE=20020699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370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72__FDSAUDITLINK__" hidden="1">{"fdsup://directions/FAT Viewer?action=UPDATE&amp;creator=factset&amp;DYN_ARGS=TRUE&amp;DOC_NAME=FAT:FQL_AUDITING_CLIENT_TEMPLATE.FAT&amp;display_string=Audit&amp;VAR:KEY=NYXITWFGLE&amp;VAR:QUERY=RkZfREVCVF9MVChTRU1JLDM5NjEyLDM5NjEyKQ==&amp;WINDOW=FIRST_POPUP&amp;HEIGHT=450&amp;WIDTH=450&amp;STAR","T_MAXIMIZED=FALSE&amp;VAR:CALENDAR=FIVEDAY&amp;VAR:SYMBOL=456486&amp;VAR:INDEX=0"}</definedName>
    <definedName name="_373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74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75__FDSAUDITLINK__" hidden="1">{"fdsup://directions/FAT Viewer?action=UPDATE&amp;creator=factset&amp;DYN_ARGS=TRUE&amp;DOC_NAME=FAT:FQL_AUDITING_CLIENT_TEMPLATE.FAT&amp;display_string=Audit&amp;VAR:KEY=ZQTGNEHOFG&amp;VAR:QUERY=RkZfREVCVF9MVChTRU1JLDM5NjA1LDM5NjA1KQ==&amp;WINDOW=FIRST_POPUP&amp;HEIGHT=450&amp;WIDTH=450&amp;STAR","T_MAXIMIZED=FALSE&amp;VAR:CALENDAR=FIVEDAY&amp;VAR:SYMBOL=456486&amp;VAR:INDEX=0"}</definedName>
    <definedName name="_376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78__FDSAUDITLINK__" hidden="1">{"fdsup://directions/FAT Viewer?action=UPDATE&amp;creator=factset&amp;DYN_ARGS=TRUE&amp;DOC_NAME=FAT:FQL_AUDITING_CLIENT_TEMPLATE.FAT&amp;display_string=Audit&amp;VAR:KEY=JGFOLSZYLI&amp;VAR:QUERY=RkZfREVCVF9MVChTRU1JLDM5NTk4LDM5NTk4KQ==&amp;WINDOW=FIRST_POPUP&amp;HEIGHT=450&amp;WIDTH=450&amp;STAR","T_MAXIMIZED=FALSE&amp;VAR:CALENDAR=FIVEDAY&amp;VAR:SYMBOL=456486&amp;VAR:INDEX=0"}</definedName>
    <definedName name="_379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8__FDSAUDITLINK__" hidden="1">{"fdsup://IBCentral/FAT Viewer?action=UPDATE&amp;creator=factset&amp;DOC_NAME=fat:reuters_annual_source_window.fat&amp;display_string=Audit&amp;DYN_ARGS=TRUE&amp;VAR:ID1=14149Y10&amp;VAR:RCODE=FCDP&amp;VAR:SDATE=20010699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81__FDSAUDITLINK__" hidden="1">{"fdsup://directions/FAT Viewer?action=UPDATE&amp;creator=factset&amp;DYN_ARGS=TRUE&amp;DOC_NAME=FAT:FQL_AUDITING_CLIENT_TEMPLATE.FAT&amp;display_string=Audit&amp;VAR:KEY=FMRABQRAHG&amp;VAR:QUERY=RkZfREVCVF9MVChTRU1JLDM5NTkxLDM5NTkxKQ==&amp;WINDOW=FIRST_POPUP&amp;HEIGHT=450&amp;WIDTH=450&amp;STAR","T_MAXIMIZED=FALSE&amp;VAR:CALENDAR=FIVEDAY&amp;VAR:SYMBOL=456486&amp;VAR:INDEX=0"}</definedName>
    <definedName name="_382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83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84__FDSAUDITLINK__" hidden="1">{"fdsup://directions/FAT Viewer?action=UPDATE&amp;creator=factset&amp;DYN_ARGS=TRUE&amp;DOC_NAME=FAT:FQL_AUDITING_CLIENT_TEMPLATE.FAT&amp;display_string=Audit&amp;VAR:KEY=HQFIDGHEVQ&amp;VAR:QUERY=RkZfREVCVF9MVChTRU1JLDM5NTg0LDM5NTg0KQ==&amp;WINDOW=FIRST_POPUP&amp;HEIGHT=450&amp;WIDTH=450&amp;STAR","T_MAXIMIZED=FALSE&amp;VAR:CALENDAR=FIVEDAY&amp;VAR:SYMBOL=456486&amp;VAR:INDEX=0"}</definedName>
    <definedName name="_385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86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87__FDSAUDITLINK__" hidden="1">{"fdsup://directions/FAT Viewer?action=UPDATE&amp;creator=factset&amp;DYN_ARGS=TRUE&amp;DOC_NAME=FAT:FQL_AUDITING_CLIENT_TEMPLATE.FAT&amp;display_string=Audit&amp;VAR:KEY=RIFWBUPEZY&amp;VAR:QUERY=RkZfREVCVF9MVChTRU1JLDM5NTc3LDM5NTc3KQ==&amp;WINDOW=FIRST_POPUP&amp;HEIGHT=450&amp;WIDTH=450&amp;STAR","T_MAXIMIZED=FALSE&amp;VAR:CALENDAR=FIVEDAY&amp;VAR:SYMBOL=456486&amp;VAR:INDEX=0"}</definedName>
    <definedName name="_388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9__FDSAUDITLINK__" hidden="1">{"fdsup://IBCentral/FAT Viewer?action=UPDATE&amp;creator=factset&amp;DOC_NAME=fat:reuters_annual_source_window.fat&amp;display_string=Audit&amp;DYN_ARGS=TRUE&amp;VAR:ID1=14149Y10&amp;VAR:RCODE=FCDP&amp;VAR:SDATE=20000699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390__FDSAUDITLINK__" hidden="1">{"fdsup://directions/FAT Viewer?action=UPDATE&amp;creator=factset&amp;DYN_ARGS=TRUE&amp;DOC_NAME=FAT:FQL_AUDITING_CLIENT_TEMPLATE.FAT&amp;display_string=Audit&amp;VAR:KEY=TCTEHUXEPO&amp;VAR:QUERY=RkZfREVCVF9MVChTRU1JLDM5NTcwLDM5NTcwKQ==&amp;WINDOW=FIRST_POPUP&amp;HEIGHT=450&amp;WIDTH=450&amp;STAR","T_MAXIMIZED=FALSE&amp;VAR:CALENDAR=FIVEDAY&amp;VAR:SYMBOL=456486&amp;VAR:INDEX=0"}</definedName>
    <definedName name="_391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92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93__FDSAUDITLINK__" hidden="1">{"fdsup://directions/FAT Viewer?action=UPDATE&amp;creator=factset&amp;DYN_ARGS=TRUE&amp;DOC_NAME=FAT:FQL_AUDITING_CLIENT_TEMPLATE.FAT&amp;display_string=Audit&amp;VAR:KEY=JSTWXOTGPY&amp;VAR:QUERY=RkZfREVCVF9MVChTRU1JLDM5NTYzLDM5NTYzKQ==&amp;WINDOW=FIRST_POPUP&amp;HEIGHT=450&amp;WIDTH=450&amp;STAR","T_MAXIMIZED=FALSE&amp;VAR:CALENDAR=FIVEDAY&amp;VAR:SYMBOL=456486&amp;VAR:INDEX=0"}</definedName>
    <definedName name="_394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95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96__FDSAUDITLINK__" hidden="1">{"fdsup://directions/FAT Viewer?action=UPDATE&amp;creator=factset&amp;DYN_ARGS=TRUE&amp;DOC_NAME=FAT:FQL_AUDITING_CLIENT_TEMPLATE.FAT&amp;display_string=Audit&amp;VAR:KEY=HULELQVUDY&amp;VAR:QUERY=RkZfREVCVF9MVChTRU1JLDM5NTU2LDM5NTU2KQ==&amp;WINDOW=FIRST_POPUP&amp;HEIGHT=450&amp;WIDTH=450&amp;STAR","T_MAXIMIZED=FALSE&amp;VAR:CALENDAR=FIVEDAY&amp;VAR:SYMBOL=456486&amp;VAR:INDEX=0"}</definedName>
    <definedName name="_397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398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399__FDSAUDITLINK__" hidden="1">{"fdsup://directions/FAT Viewer?action=UPDATE&amp;creator=factset&amp;DYN_ARGS=TRUE&amp;DOC_NAME=FAT:FQL_AUDITING_CLIENT_TEMPLATE.FAT&amp;display_string=Audit&amp;VAR:KEY=FWZYRCHOFW&amp;VAR:QUERY=RkZfREVCVF9MVChTRU1JLDM5NTQ5LDM5NTQ5KQ==&amp;WINDOW=FIRST_POPUP&amp;HEIGHT=450&amp;WIDTH=450&amp;STAR","T_MAXIMIZED=FALSE&amp;VAR:CALENDAR=FIVEDAY&amp;VAR:SYMBOL=456486&amp;VAR:INDEX=0"}</definedName>
    <definedName name="_4__FDSAUDITLINK__" hidden="1">{"fdsup://IBCentral/FAT Viewer?action=UPDATE&amp;creator=factset&amp;DOC_NAME=fat:reuters_annual_shs_src_window.fat&amp;display_string=Audit&amp;DYN_ARGS=TRUE&amp;VAR:ID1=03073E10&amp;VAR:RCODE=FDSSHSOUTDEPS&amp;VAR:SDATE=20050999&amp;VAR:FREQ=Y&amp;VAR:RELITEM=RP&amp;VAR:CURRENCY=&amp;VAR:CURRSOURCE","=EXSHARE&amp;VAR:NATFREQ=ANNUAL&amp;VAR:RFIELD=FINALIZED&amp;VAR:DB_TYPE=&amp;VAR:UNITS=M&amp;window=popup&amp;width=450&amp;height=300&amp;START_MAXIMIZED=FALSE"}</definedName>
    <definedName name="_40__FDSAUDITLINK__" hidden="1">{"fdsup://IBCentral/FAT Viewer?action=UPDATE&amp;creator=factset&amp;DOC_NAME=fat:reuters_annual_source_window.fat&amp;display_string=Audit&amp;DYN_ARGS=TRUE&amp;VAR:ID1=14149Y10&amp;VAR:RCODE=FCDP&amp;VAR:SDATE=19990699&amp;VAR:FREQ=Y&amp;VAR:RELITEM=RP&amp;VAR:CURRENCY=&amp;VAR:CURRSOURCE=EXSHARE&amp;V","AR:NATFREQ=ANNUAL&amp;VAR:RFIELD=FINALIZED&amp;VAR:DB_TYPE=&amp;VAR:UNITS=M&amp;window=popup&amp;width=450&amp;height=300&amp;START_MAXIMIZED=FALSE"}</definedName>
    <definedName name="_400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401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402__FDSAUDITLINK__" hidden="1">{"fdsup://directions/FAT Viewer?action=UPDATE&amp;creator=factset&amp;DYN_ARGS=TRUE&amp;DOC_NAME=FAT:FQL_AUDITING_CLIENT_TEMPLATE.FAT&amp;display_string=Audit&amp;VAR:KEY=TKRSNUBGPM&amp;VAR:QUERY=RkZfREVCVF9MVChTRU1JLDM5NTQyLDM5NTQyKQ==&amp;WINDOW=FIRST_POPUP&amp;HEIGHT=450&amp;WIDTH=450&amp;STAR","T_MAXIMIZED=FALSE&amp;VAR:CALENDAR=FIVEDAY&amp;VAR:SYMBOL=456486&amp;VAR:INDEX=0"}</definedName>
    <definedName name="_403__FDSAUDITLINK__" hidden="1">{"fdsup://Directions/FactSet Auditing Viewer?action=AUDIT_VALUE&amp;DB=129&amp;ID1=456486&amp;VALUEID=03051&amp;SDATE=200801&amp;PERIODTYPE=SEMI_STD&amp;window=popup_no_bar&amp;width=385&amp;height=120&amp;START_MAXIMIZED=FALSE&amp;creator=factset&amp;display_string=Audit"}</definedName>
    <definedName name="_404__FDSAUDITLINK__" hidden="1">{"fdsup://Directions/FactSet Auditing Viewer?action=AUDIT_VALUE&amp;DB=129&amp;ID1=456486&amp;VALUEID=02001&amp;SDATE=200801&amp;PERIODTYPE=SEMI_STD&amp;window=popup_no_bar&amp;width=385&amp;height=120&amp;START_MAXIMIZED=FALSE&amp;creator=factset&amp;display_string=Audit"}</definedName>
    <definedName name="_405__FDSAUDITLINK__" hidden="1">{"fdsup://directions/FAT Viewer?action=UPDATE&amp;creator=factset&amp;DYN_ARGS=TRUE&amp;DOC_NAME=FAT:FQL_AUDITING_CLIENT_TEMPLATE.FAT&amp;display_string=Audit&amp;VAR:KEY=BKZOXMHGLW&amp;VAR:QUERY=RkZfREVCVF9MVChTRU1JLDM5NTM1LDM5NTM1KQ==&amp;WINDOW=FIRST_POPUP&amp;HEIGHT=450&amp;WIDTH=450&amp;STAR","T_MAXIMIZED=FALSE&amp;VAR:CALENDAR=FIVEDAY&amp;VAR:SYMBOL=456486&amp;VAR:INDEX=0"}</definedName>
    <definedName name="_406__FDSAUDITLINK__" hidden="1">{"fdsup://directions/FAT Viewer?action=UPDATE&amp;creator=factset&amp;DYN_ARGS=TRUE&amp;DOC_NAME=FAT:FQL_AUDITING_CLIENT_TEMPLATE.FAT&amp;display_string=Audit&amp;VAR:KEY=LMBKDEVWPK&amp;VAR:QUERY=RkZfREVCVF9MVChTRU1JLDM5NTI4LDM5NTI4KQ==&amp;WINDOW=FIRST_POPUP&amp;HEIGHT=450&amp;WIDTH=450&amp;STAR","T_MAXIMIZED=FALSE&amp;VAR:CALENDAR=FIVEDAY&amp;VAR:SYMBOL=456486&amp;VAR:INDEX=0"}</definedName>
    <definedName name="_407__FDSAUDITLINK__" hidden="1">{"fdsup://directions/FAT Viewer?action=UPDATE&amp;creator=factset&amp;DYN_ARGS=TRUE&amp;DOC_NAME=FAT:FQL_AUDITING_CLIENT_TEMPLATE.FAT&amp;display_string=Audit&amp;VAR:KEY=FMLQHQHWFO&amp;VAR:QUERY=RkZfREVCVF9MVChTRU1JLDM5NTIxLDM5NTIxKQ==&amp;WINDOW=FIRST_POPUP&amp;HEIGHT=450&amp;WIDTH=450&amp;STAR","T_MAXIMIZED=FALSE&amp;VAR:CALENDAR=FIVEDAY&amp;VAR:SYMBOL=456486&amp;VAR:INDEX=0"}</definedName>
    <definedName name="_408__FDSAUDITLINK__" hidden="1">{"fdsup://directions/FAT Viewer?action=UPDATE&amp;creator=factset&amp;DYN_ARGS=TRUE&amp;DOC_NAME=FAT:FQL_AUDITING_CLIENT_TEMPLATE.FAT&amp;display_string=Audit&amp;VAR:KEY=POXQPYZSHC&amp;VAR:QUERY=RkZfREVCVF9MVChTRU1JLDM5NTE0LDM5NTE0KQ==&amp;WINDOW=FIRST_POPUP&amp;HEIGHT=450&amp;WIDTH=450&amp;STAR","T_MAXIMIZED=FALSE&amp;VAR:CALENDAR=FIVEDAY&amp;VAR:SYMBOL=456486&amp;VAR:INDEX=0"}</definedName>
    <definedName name="_409__FDSAUDITLINK__" hidden="1">{"fdsup://directions/FAT Viewer?action=UPDATE&amp;creator=factset&amp;DYN_ARGS=TRUE&amp;DOC_NAME=FAT:FQL_AUDITING_CLIENT_TEMPLATE.FAT&amp;display_string=Audit&amp;VAR:KEY=NMFEBUXCDG&amp;VAR:QUERY=RkZfREVCVF9MVChTRU1JLDM5NTA3LDM5NTA3KQ==&amp;WINDOW=FIRST_POPUP&amp;HEIGHT=450&amp;WIDTH=450&amp;STAR","T_MAXIMIZED=FALSE&amp;VAR:CALENDAR=FIVEDAY&amp;VAR:SYMBOL=456486&amp;VAR:INDEX=0"}</definedName>
    <definedName name="_41__FDSAUDITLINK__" hidden="1">{"fdsup://IBCentral/FAT Viewer?action=UPDATE&amp;creator=factset&amp;DOC_NAME=fat:reuters_annual_shs_src_window.fat&amp;display_string=Audit&amp;DYN_ARGS=TRUE&amp;VAR:ID1=58155Q10&amp;VAR:RCODE=FDSSHSOUTDEPS&amp;VAR:SDATE=20090399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410__FDSAUDITLINK__" hidden="1">{"fdsup://directions/FAT Viewer?action=UPDATE&amp;creator=factset&amp;DYN_ARGS=TRUE&amp;DOC_NAME=FAT:FQL_AUDITING_CLIENT_TEMPLATE.FAT&amp;display_string=Audit&amp;VAR:KEY=NOXIDMLGFO&amp;VAR:QUERY=RkZfREVCVF9MVChTRU1JLDM5NTAwLDM5NTAwKQ==&amp;WINDOW=FIRST_POPUP&amp;HEIGHT=450&amp;WIDTH=450&amp;STAR","T_MAXIMIZED=FALSE&amp;VAR:CALENDAR=FIVEDAY&amp;VAR:SYMBOL=456486&amp;VAR:INDEX=0"}</definedName>
    <definedName name="_411__FDSAUDITLINK__" hidden="1">{"fdsup://directions/FAT Viewer?action=UPDATE&amp;creator=factset&amp;DYN_ARGS=TRUE&amp;DOC_NAME=FAT:FQL_AUDITING_CLIENT_TEMPLATE.FAT&amp;display_string=Audit&amp;VAR:KEY=NUPMBUXOLA&amp;VAR:QUERY=RkZfREVCVF9MVChTRU1JLDM5NDkzLDM5NDkzKQ==&amp;WINDOW=FIRST_POPUP&amp;HEIGHT=450&amp;WIDTH=450&amp;STAR","T_MAXIMIZED=FALSE&amp;VAR:CALENDAR=FIVEDAY&amp;VAR:SYMBOL=456486&amp;VAR:INDEX=0"}</definedName>
    <definedName name="_412__FDSAUDITLINK__" hidden="1">{"fdsup://directions/FAT Viewer?action=UPDATE&amp;creator=factset&amp;DYN_ARGS=TRUE&amp;DOC_NAME=FAT:FQL_AUDITING_CLIENT_TEMPLATE.FAT&amp;display_string=Audit&amp;VAR:KEY=VSVOPKDGPC&amp;VAR:QUERY=RkZfREVCVF9MVChTRU1JLDM5NDg2LDM5NDg2KQ==&amp;WINDOW=FIRST_POPUP&amp;HEIGHT=450&amp;WIDTH=450&amp;STAR","T_MAXIMIZED=FALSE&amp;VAR:CALENDAR=FIVEDAY&amp;VAR:SYMBOL=456486&amp;VAR:INDEX=0"}</definedName>
    <definedName name="_413__FDSAUDITLINK__" hidden="1">{"fdsup://directions/FAT Viewer?action=UPDATE&amp;creator=factset&amp;DYN_ARGS=TRUE&amp;DOC_NAME=FAT:FQL_AUDITING_CLIENT_TEMPLATE.FAT&amp;display_string=Audit&amp;VAR:KEY=JAXKZWRCBU&amp;VAR:QUERY=RkZfREVCVF9MVChTRU1JLDM5NDc5LDM5NDc5KQ==&amp;WINDOW=FIRST_POPUP&amp;HEIGHT=450&amp;WIDTH=450&amp;STAR","T_MAXIMIZED=FALSE&amp;VAR:CALENDAR=FIVEDAY&amp;VAR:SYMBOL=456486&amp;VAR:INDEX=0"}</definedName>
    <definedName name="_414__FDSAUDITLINK__" hidden="1">{"fdsup://directions/FAT Viewer?action=UPDATE&amp;creator=factset&amp;DYN_ARGS=TRUE&amp;DOC_NAME=FAT:FQL_AUDITING_CLIENT_TEMPLATE.FAT&amp;display_string=Audit&amp;VAR:KEY=ZKZWPSPKXA&amp;VAR:QUERY=RkZfREVCVF9MVChTRU1JLDM5NDcyLDM5NDcyKQ==&amp;WINDOW=FIRST_POPUP&amp;HEIGHT=450&amp;WIDTH=450&amp;STAR","T_MAXIMIZED=FALSE&amp;VAR:CALENDAR=FIVEDAY&amp;VAR:SYMBOL=456486&amp;VAR:INDEX=0"}</definedName>
    <definedName name="_415__FDSAUDITLINK__" hidden="1">{"fdsup://directions/FAT Viewer?action=UPDATE&amp;creator=factset&amp;DYN_ARGS=TRUE&amp;DOC_NAME=FAT:FQL_AUDITING_CLIENT_TEMPLATE.FAT&amp;display_string=Audit&amp;VAR:KEY=LODGPQVGPW&amp;VAR:QUERY=RkZfREVCVF9MVChTRU1JLDM5NDY1LDM5NDY1KQ==&amp;WINDOW=FIRST_POPUP&amp;HEIGHT=450&amp;WIDTH=450&amp;STAR","T_MAXIMIZED=FALSE&amp;VAR:CALENDAR=FIVEDAY&amp;VAR:SYMBOL=456486&amp;VAR:INDEX=0"}</definedName>
    <definedName name="_416__FDSAUDITLINK__" hidden="1">{"fdsup://directions/FAT Viewer?action=UPDATE&amp;creator=factset&amp;DYN_ARGS=TRUE&amp;DOC_NAME=FAT:FQL_AUDITING_CLIENT_TEMPLATE.FAT&amp;display_string=Audit&amp;VAR:KEY=NEXGZSXQLS&amp;VAR:QUERY=RkZfREVCVF9MVChTRU1JLDM5NDU4LDM5NDU4KQ==&amp;WINDOW=FIRST_POPUP&amp;HEIGHT=450&amp;WIDTH=450&amp;STAR","T_MAXIMIZED=FALSE&amp;VAR:CALENDAR=FIVEDAY&amp;VAR:SYMBOL=456486&amp;VAR:INDEX=0"}</definedName>
    <definedName name="_417__FDSAUDITLINK__" hidden="1">{"fdsup://directions/FAT Viewer?action=UPDATE&amp;creator=factset&amp;DYN_ARGS=TRUE&amp;DOC_NAME=FAT:FQL_AUDITING_CLIENT_TEMPLATE.FAT&amp;display_string=Audit&amp;VAR:KEY=HCXSBQBYDA&amp;VAR:QUERY=RkZfREVCVF9MVChTRU1JLDM5NDUxLDM5NDUxKQ==&amp;WINDOW=FIRST_POPUP&amp;HEIGHT=450&amp;WIDTH=450&amp;STAR","T_MAXIMIZED=FALSE&amp;VAR:CALENDAR=FIVEDAY&amp;VAR:SYMBOL=456486&amp;VAR:INDEX=0"}</definedName>
    <definedName name="_418__FDSAUDITLINK__" hidden="1">{"fdsup://directions/FAT Viewer?action=UPDATE&amp;creator=factset&amp;DYN_ARGS=TRUE&amp;DOC_NAME=FAT:FQL_AUDITING_CLIENT_TEMPLATE.FAT&amp;display_string=Audit&amp;VAR:KEY=ZGTCRYBAJU&amp;VAR:QUERY=RkZfREVCVF9MVChTRU1JLDM5NDQ0LDM5NDQ0KQ==&amp;WINDOW=FIRST_POPUP&amp;HEIGHT=450&amp;WIDTH=450&amp;STAR","T_MAXIMIZED=FALSE&amp;VAR:CALENDAR=FIVEDAY&amp;VAR:SYMBOL=456486&amp;VAR:INDEX=0"}</definedName>
    <definedName name="_419__FDSAUDITLINK__" hidden="1">{"fdsup://directions/FAT Viewer?action=UPDATE&amp;creator=factset&amp;DYN_ARGS=TRUE&amp;DOC_NAME=FAT:FQL_AUDITING_CLIENT_TEMPLATE.FAT&amp;display_string=Audit&amp;VAR:KEY=VUBIPCJSTE&amp;VAR:QUERY=RkZfREVCVF9MVChTRU1JLDM5NDM3LDM5NDM3KQ==&amp;WINDOW=FIRST_POPUP&amp;HEIGHT=450&amp;WIDTH=450&amp;STAR","T_MAXIMIZED=FALSE&amp;VAR:CALENDAR=FIVEDAY&amp;VAR:SYMBOL=456486&amp;VAR:INDEX=0"}</definedName>
    <definedName name="_42__FDSAUDITLINK__" hidden="1">{"fdsup://IBCentral/FAT Viewer?action=UPDATE&amp;creator=factset&amp;DOC_NAME=fat:reuters_annual_shs_src_window.fat&amp;display_string=Audit&amp;DYN_ARGS=TRUE&amp;VAR:ID1=58155Q10&amp;VAR:RCODE=FDSSHSOUTDEPS&amp;VAR:SDATE=20080399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420__FDSAUDITLINK__" hidden="1">{"fdsup://directions/FAT Viewer?action=UPDATE&amp;creator=factset&amp;DYN_ARGS=TRUE&amp;DOC_NAME=FAT:FQL_AUDITING_CLIENT_TEMPLATE.FAT&amp;display_string=Audit&amp;VAR:KEY=BOBSXKTCPO&amp;VAR:QUERY=RkZfREVCVF9MVChTRU1JLDM5NDMwLDM5NDMwKQ==&amp;WINDOW=FIRST_POPUP&amp;HEIGHT=450&amp;WIDTH=450&amp;STAR","T_MAXIMIZED=FALSE&amp;VAR:CALENDAR=FIVEDAY&amp;VAR:SYMBOL=456486&amp;VAR:INDEX=0"}</definedName>
    <definedName name="_421__FDSAUDITLINK__" hidden="1">{"fdsup://directions/FAT Viewer?action=UPDATE&amp;creator=factset&amp;DYN_ARGS=TRUE&amp;DOC_NAME=FAT:FQL_AUDITING_CLIENT_TEMPLATE.FAT&amp;display_string=Audit&amp;VAR:KEY=JCBKHKNOZW&amp;VAR:QUERY=RkZfREVCVF9MVChTRU1JLDM5NDIzLDM5NDIzKQ==&amp;WINDOW=FIRST_POPUP&amp;HEIGHT=450&amp;WIDTH=450&amp;STAR","T_MAXIMIZED=FALSE&amp;VAR:CALENDAR=FIVEDAY&amp;VAR:SYMBOL=456486&amp;VAR:INDEX=0"}</definedName>
    <definedName name="_422__FDSAUDITLINK__" hidden="1">{"fdsup://directions/FAT Viewer?action=UPDATE&amp;creator=factset&amp;DYN_ARGS=TRUE&amp;DOC_NAME=FAT:FQL_AUDITING_CLIENT_TEMPLATE.FAT&amp;display_string=Audit&amp;VAR:KEY=NAVCRKROLO&amp;VAR:QUERY=RkZfREVCVF9MVChTRU1JLDM5NDE2LDM5NDE2KQ==&amp;WINDOW=FIRST_POPUP&amp;HEIGHT=450&amp;WIDTH=450&amp;STAR","T_MAXIMIZED=FALSE&amp;VAR:CALENDAR=FIVEDAY&amp;VAR:SYMBOL=456486&amp;VAR:INDEX=0"}</definedName>
    <definedName name="_423__FDSAUDITLINK__" hidden="1">{"fdsup://directions/FAT Viewer?action=UPDATE&amp;creator=factset&amp;DYN_ARGS=TRUE&amp;DOC_NAME=FAT:FQL_AUDITING_CLIENT_TEMPLATE.FAT&amp;display_string=Audit&amp;VAR:KEY=HOXARAFUDU&amp;VAR:QUERY=RkZfREVCVF9MVChTRU1JLDM5NDA5LDM5NDA5KQ==&amp;WINDOW=FIRST_POPUP&amp;HEIGHT=450&amp;WIDTH=450&amp;STAR","T_MAXIMIZED=FALSE&amp;VAR:CALENDAR=FIVEDAY&amp;VAR:SYMBOL=456486&amp;VAR:INDEX=0"}</definedName>
    <definedName name="_424__FDSAUDITLINK__" hidden="1">{"fdsup://directions/FAT Viewer?action=UPDATE&amp;creator=factset&amp;DYN_ARGS=TRUE&amp;DOC_NAME=FAT:FQL_AUDITING_CLIENT_TEMPLATE.FAT&amp;display_string=Audit&amp;VAR:KEY=XKPGZGBWBQ&amp;VAR:QUERY=RkZfREVCVF9MVChTRU1JLDM5NDAyLDM5NDAyKQ==&amp;WINDOW=FIRST_POPUP&amp;HEIGHT=450&amp;WIDTH=450&amp;STAR","T_MAXIMIZED=FALSE&amp;VAR:CALENDAR=FIVEDAY&amp;VAR:SYMBOL=456486&amp;VAR:INDEX=0"}</definedName>
    <definedName name="_425__FDSAUDITLINK__" hidden="1">{"fdsup://directions/FAT Viewer?action=UPDATE&amp;creator=factset&amp;DYN_ARGS=TRUE&amp;DOC_NAME=FAT:FQL_AUDITING_CLIENT_TEMPLATE.FAT&amp;display_string=Audit&amp;VAR:KEY=BKNEJSDWBY&amp;VAR:QUERY=RkZfREVCVF9MVChTRU1JLDM5Mzk1LDM5Mzk1KQ==&amp;WINDOW=FIRST_POPUP&amp;HEIGHT=450&amp;WIDTH=450&amp;STAR","T_MAXIMIZED=FALSE&amp;VAR:CALENDAR=FIVEDAY&amp;VAR:SYMBOL=456486&amp;VAR:INDEX=0"}</definedName>
    <definedName name="_426__FDSAUDITLINK__" hidden="1">{"fdsup://directions/FAT Viewer?action=UPDATE&amp;creator=factset&amp;DYN_ARGS=TRUE&amp;DOC_NAME=FAT:FQL_AUDITING_CLIENT_TEMPLATE.FAT&amp;display_string=Audit&amp;VAR:KEY=BIPAJSTQNA&amp;VAR:QUERY=RkZfREVCVF9MVChTRU1JLDM5Mzg4LDM5Mzg4KQ==&amp;WINDOW=FIRST_POPUP&amp;HEIGHT=450&amp;WIDTH=450&amp;STAR","T_MAXIMIZED=FALSE&amp;VAR:CALENDAR=FIVEDAY&amp;VAR:SYMBOL=456486&amp;VAR:INDEX=0"}</definedName>
    <definedName name="_427__FDSAUDITLINK__" hidden="1">{"fdsup://directions/FAT Viewer?action=UPDATE&amp;creator=factset&amp;DYN_ARGS=TRUE&amp;DOC_NAME=FAT:FQL_AUDITING_CLIENT_TEMPLATE.FAT&amp;display_string=Audit&amp;VAR:KEY=VARUTAFYZO&amp;VAR:QUERY=RkZfREVCVF9MVChTRU1JLDM5MzgxLDM5MzgxKQ==&amp;WINDOW=FIRST_POPUP&amp;HEIGHT=450&amp;WIDTH=450&amp;STAR","T_MAXIMIZED=FALSE&amp;VAR:CALENDAR=FIVEDAY&amp;VAR:SYMBOL=456486&amp;VAR:INDEX=0"}</definedName>
    <definedName name="_428__FDSAUDITLINK__" hidden="1">{"fdsup://directions/FAT Viewer?action=UPDATE&amp;creator=factset&amp;DYN_ARGS=TRUE&amp;DOC_NAME=FAT:FQL_AUDITING_CLIENT_TEMPLATE.FAT&amp;display_string=Audit&amp;VAR:KEY=DWPIHOVGTK&amp;VAR:QUERY=RkZfREVCVF9MVChTRU1JLDM5Mzc0LDM5Mzc0KQ==&amp;WINDOW=FIRST_POPUP&amp;HEIGHT=450&amp;WIDTH=450&amp;STAR","T_MAXIMIZED=FALSE&amp;VAR:CALENDAR=FIVEDAY&amp;VAR:SYMBOL=456486&amp;VAR:INDEX=0"}</definedName>
    <definedName name="_429__FDSAUDITLINK__" hidden="1">{"fdsup://directions/FAT Viewer?action=UPDATE&amp;creator=factset&amp;DYN_ARGS=TRUE&amp;DOC_NAME=FAT:FQL_AUDITING_CLIENT_TEMPLATE.FAT&amp;display_string=Audit&amp;VAR:KEY=NMDYDEHGLO&amp;VAR:QUERY=RkZfREVCVF9MVChTRU1JLDM5MzY3LDM5MzY3KQ==&amp;WINDOW=FIRST_POPUP&amp;HEIGHT=450&amp;WIDTH=450&amp;STAR","T_MAXIMIZED=FALSE&amp;VAR:CALENDAR=FIVEDAY&amp;VAR:SYMBOL=456486&amp;VAR:INDEX=0"}</definedName>
    <definedName name="_43__FDSAUDITLINK__" hidden="1">{"fdsup://IBCentral/FAT Viewer?action=UPDATE&amp;creator=factset&amp;DOC_NAME=fat:reuters_annual_shs_src_window.fat&amp;display_string=Audit&amp;DYN_ARGS=TRUE&amp;VAR:ID1=58155Q10&amp;VAR:RCODE=FDSSHSOUTDEPS&amp;VAR:SDATE=20070399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430__FDSAUDITLINK__" hidden="1">{"fdsup://directions/FAT Viewer?action=UPDATE&amp;creator=factset&amp;DYN_ARGS=TRUE&amp;DOC_NAME=FAT:FQL_AUDITING_CLIENT_TEMPLATE.FAT&amp;display_string=Audit&amp;VAR:KEY=XUZKFGPYFS&amp;VAR:QUERY=RkZfREVCVF9MVChTRU1JLDM5MzYwLDM5MzYwKQ==&amp;WINDOW=FIRST_POPUP&amp;HEIGHT=450&amp;WIDTH=450&amp;STAR","T_MAXIMIZED=FALSE&amp;VAR:CALENDAR=FIVEDAY&amp;VAR:SYMBOL=456486&amp;VAR:INDEX=0"}</definedName>
    <definedName name="_431__FDSAUDITLINK__" hidden="1">{"fdsup://directions/FAT Viewer?action=UPDATE&amp;creator=factset&amp;DYN_ARGS=TRUE&amp;DOC_NAME=FAT:FQL_AUDITING_CLIENT_TEMPLATE.FAT&amp;display_string=Audit&amp;VAR:KEY=TGZWVANSXQ&amp;VAR:QUERY=RkZfREVCVF9MVChTRU1JLDM5MzUzLDM5MzUzKQ==&amp;WINDOW=FIRST_POPUP&amp;HEIGHT=450&amp;WIDTH=450&amp;STAR","T_MAXIMIZED=FALSE&amp;VAR:CALENDAR=FIVEDAY&amp;VAR:SYMBOL=456486&amp;VAR:INDEX=0"}</definedName>
    <definedName name="_432__FDSAUDITLINK__" hidden="1">{"fdsup://directions/FAT Viewer?action=UPDATE&amp;creator=factset&amp;DYN_ARGS=TRUE&amp;DOC_NAME=FAT:FQL_AUDITING_CLIENT_TEMPLATE.FAT&amp;display_string=Audit&amp;VAR:KEY=ZWPCTYHAPA&amp;VAR:QUERY=RkZfREVCVF9MVChTRU1JLDM5MzQ2LDM5MzQ2KQ==&amp;WINDOW=FIRST_POPUP&amp;HEIGHT=450&amp;WIDTH=450&amp;STAR","T_MAXIMIZED=FALSE&amp;VAR:CALENDAR=FIVEDAY&amp;VAR:SYMBOL=456486&amp;VAR:INDEX=0"}</definedName>
    <definedName name="_433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34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35__FDSAUDITLINK__" hidden="1">{"fdsup://directions/FAT Viewer?action=UPDATE&amp;creator=factset&amp;DYN_ARGS=TRUE&amp;DOC_NAME=FAT:FQL_AUDITING_CLIENT_TEMPLATE.FAT&amp;display_string=Audit&amp;VAR:KEY=HINKTGRKVE&amp;VAR:QUERY=RkZfREVCVF9MVChTRU1JLDM5MzM5LDM5MzM5KQ==&amp;WINDOW=FIRST_POPUP&amp;HEIGHT=450&amp;WIDTH=450&amp;STAR","T_MAXIMIZED=FALSE&amp;VAR:CALENDAR=FIVEDAY&amp;VAR:SYMBOL=456486&amp;VAR:INDEX=0"}</definedName>
    <definedName name="_436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38__FDSAUDITLINK__" hidden="1">{"fdsup://directions/FAT Viewer?action=UPDATE&amp;creator=factset&amp;DYN_ARGS=TRUE&amp;DOC_NAME=FAT:FQL_AUDITING_CLIENT_TEMPLATE.FAT&amp;display_string=Audit&amp;VAR:KEY=ZWZOLYNSDA&amp;VAR:QUERY=RkZfREVCVF9MVChTRU1JLDM5MzMyLDM5MzMyKQ==&amp;WINDOW=FIRST_POPUP&amp;HEIGHT=450&amp;WIDTH=450&amp;STAR","T_MAXIMIZED=FALSE&amp;VAR:CALENDAR=FIVEDAY&amp;VAR:SYMBOL=456486&amp;VAR:INDEX=0"}</definedName>
    <definedName name="_439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4__FDSAUDITLINK__" hidden="1">{"fdsup://IBCentral/FAT Viewer?action=UPDATE&amp;creator=factset&amp;DOC_NAME=fat:reuters_annual_shs_src_window.fat&amp;display_string=Audit&amp;DYN_ARGS=TRUE&amp;VAR:ID1=58155Q10&amp;VAR:RCODE=FDSSHSOUTDEPS&amp;VAR:SDATE=20060399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41__FDSAUDITLINK__" hidden="1">{"fdsup://directions/FAT Viewer?action=UPDATE&amp;creator=factset&amp;DYN_ARGS=TRUE&amp;DOC_NAME=FAT:FQL_AUDITING_CLIENT_TEMPLATE.FAT&amp;display_string=Audit&amp;VAR:KEY=DSVKVCDOZI&amp;VAR:QUERY=RkZfREVCVF9MVChTRU1JLDM5MzI1LDM5MzI1KQ==&amp;WINDOW=FIRST_POPUP&amp;HEIGHT=450&amp;WIDTH=450&amp;STAR","T_MAXIMIZED=FALSE&amp;VAR:CALENDAR=FIVEDAY&amp;VAR:SYMBOL=456486&amp;VAR:INDEX=0"}</definedName>
    <definedName name="_442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43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44__FDSAUDITLINK__" hidden="1">{"fdsup://directions/FAT Viewer?action=UPDATE&amp;creator=factset&amp;DYN_ARGS=TRUE&amp;DOC_NAME=FAT:FQL_AUDITING_CLIENT_TEMPLATE.FAT&amp;display_string=Audit&amp;VAR:KEY=HSPCVOPEFE&amp;VAR:QUERY=RkZfREVCVF9MVChTRU1JLDM5MzE4LDM5MzE4KQ==&amp;WINDOW=FIRST_POPUP&amp;HEIGHT=450&amp;WIDTH=450&amp;STAR","T_MAXIMIZED=FALSE&amp;VAR:CALENDAR=FIVEDAY&amp;VAR:SYMBOL=456486&amp;VAR:INDEX=0"}</definedName>
    <definedName name="_445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46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47__FDSAUDITLINK__" hidden="1">{"fdsup://directions/FAT Viewer?action=UPDATE&amp;creator=factset&amp;DYN_ARGS=TRUE&amp;DOC_NAME=FAT:FQL_AUDITING_CLIENT_TEMPLATE.FAT&amp;display_string=Audit&amp;VAR:KEY=LQDKPOBEDE&amp;VAR:QUERY=RkZfREVCVF9MVChTRU1JLDM5MzExLDM5MzExKQ==&amp;WINDOW=FIRST_POPUP&amp;HEIGHT=450&amp;WIDTH=450&amp;STAR","T_MAXIMIZED=FALSE&amp;VAR:CALENDAR=FIVEDAY&amp;VAR:SYMBOL=456486&amp;VAR:INDEX=0"}</definedName>
    <definedName name="_448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49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5__FDSAUDITLINK__" hidden="1">{"fdsup://IBCentral/FAT Viewer?action=UPDATE&amp;creator=factset&amp;DOC_NAME=fat:reuters_annual_shs_src_window.fat&amp;display_string=Audit&amp;DYN_ARGS=TRUE&amp;VAR:ID1=58155Q10&amp;VAR:RCODE=FDSSHSOUTDEPS&amp;VAR:SDATE=20050399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450__FDSAUDITLINK__" hidden="1">{"fdsup://directions/FAT Viewer?action=UPDATE&amp;creator=factset&amp;DYN_ARGS=TRUE&amp;DOC_NAME=FAT:FQL_AUDITING_CLIENT_TEMPLATE.FAT&amp;display_string=Audit&amp;VAR:KEY=NEPILAPMDG&amp;VAR:QUERY=RkZfREVCVF9MVChTRU1JLDM5MzA0LDM5MzA0KQ==&amp;WINDOW=FIRST_POPUP&amp;HEIGHT=450&amp;WIDTH=450&amp;STAR","T_MAXIMIZED=FALSE&amp;VAR:CALENDAR=FIVEDAY&amp;VAR:SYMBOL=456486&amp;VAR:INDEX=0"}</definedName>
    <definedName name="_451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52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53__FDSAUDITLINK__" hidden="1">{"fdsup://directions/FAT Viewer?action=UPDATE&amp;creator=factset&amp;DYN_ARGS=TRUE&amp;DOC_NAME=FAT:FQL_AUDITING_CLIENT_TEMPLATE.FAT&amp;display_string=Audit&amp;VAR:KEY=RCLYJOLSLA&amp;VAR:QUERY=RkZfREVCVF9MVChTRU1JLDM5Mjk3LDM5Mjk3KQ==&amp;WINDOW=FIRST_POPUP&amp;HEIGHT=450&amp;WIDTH=450&amp;STAR","T_MAXIMIZED=FALSE&amp;VAR:CALENDAR=FIVEDAY&amp;VAR:SYMBOL=456486&amp;VAR:INDEX=0"}</definedName>
    <definedName name="_454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55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56__FDSAUDITLINK__" hidden="1">{"fdsup://directions/FAT Viewer?action=UPDATE&amp;creator=factset&amp;DYN_ARGS=TRUE&amp;DOC_NAME=FAT:FQL_AUDITING_CLIENT_TEMPLATE.FAT&amp;display_string=Audit&amp;VAR:KEY=JIVYZUXELM&amp;VAR:QUERY=RkZfREVCVF9MVChTRU1JLDM5MjkwLDM5MjkwKQ==&amp;WINDOW=FIRST_POPUP&amp;HEIGHT=450&amp;WIDTH=450&amp;STAR","T_MAXIMIZED=FALSE&amp;VAR:CALENDAR=FIVEDAY&amp;VAR:SYMBOL=456486&amp;VAR:INDEX=0"}</definedName>
    <definedName name="_457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58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59__FDSAUDITLINK__" hidden="1">{"fdsup://directions/FAT Viewer?action=UPDATE&amp;creator=factset&amp;DYN_ARGS=TRUE&amp;DOC_NAME=FAT:FQL_AUDITING_CLIENT_TEMPLATE.FAT&amp;display_string=Audit&amp;VAR:KEY=BGFGBIRGBS&amp;VAR:QUERY=RkZfREVCVF9MVChTRU1JLDM5MjgzLDM5MjgzKQ==&amp;WINDOW=FIRST_POPUP&amp;HEIGHT=450&amp;WIDTH=450&amp;STAR","T_MAXIMIZED=FALSE&amp;VAR:CALENDAR=FIVEDAY&amp;VAR:SYMBOL=456486&amp;VAR:INDEX=0"}</definedName>
    <definedName name="_46__FDSAUDITLINK__" hidden="1">{"fdsup://IBCentral/FAT Viewer?action=UPDATE&amp;creator=factset&amp;DOC_NAME=fat:reuters_annual_shs_src_window.fat&amp;display_string=Audit&amp;DYN_ARGS=TRUE&amp;VAR:ID1=58155Q10&amp;VAR:RCODE=FDSSHSOUTDEPS&amp;VAR:SDATE=20040399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460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61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62__FDSAUDITLINK__" hidden="1">{"fdsup://directions/FAT Viewer?action=UPDATE&amp;creator=factset&amp;DYN_ARGS=TRUE&amp;DOC_NAME=FAT:FQL_AUDITING_CLIENT_TEMPLATE.FAT&amp;display_string=Audit&amp;VAR:KEY=JYPIREDWRU&amp;VAR:QUERY=RkZfREVCVF9MVChTRU1JLDM5Mjc2LDM5Mjc2KQ==&amp;WINDOW=FIRST_POPUP&amp;HEIGHT=450&amp;WIDTH=450&amp;STAR","T_MAXIMIZED=FALSE&amp;VAR:CALENDAR=FIVEDAY&amp;VAR:SYMBOL=456486&amp;VAR:INDEX=0"}</definedName>
    <definedName name="_463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64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65__FDSAUDITLINK__" hidden="1">{"fdsup://directions/FAT Viewer?action=UPDATE&amp;creator=factset&amp;DYN_ARGS=TRUE&amp;DOC_NAME=FAT:FQL_AUDITING_CLIENT_TEMPLATE.FAT&amp;display_string=Audit&amp;VAR:KEY=VKVAJWRQLC&amp;VAR:QUERY=RkZfREVCVF9MVChTRU1JLDM5MjY5LDM5MjY5KQ==&amp;WINDOW=FIRST_POPUP&amp;HEIGHT=450&amp;WIDTH=450&amp;STAR","T_MAXIMIZED=FALSE&amp;VAR:CALENDAR=FIVEDAY&amp;VAR:SYMBOL=456486&amp;VAR:INDEX=0"}</definedName>
    <definedName name="_466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67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68__FDSAUDITLINK__" hidden="1">{"fdsup://directions/FAT Viewer?action=UPDATE&amp;creator=factset&amp;DYN_ARGS=TRUE&amp;DOC_NAME=FAT:FQL_AUDITING_CLIENT_TEMPLATE.FAT&amp;display_string=Audit&amp;VAR:KEY=NYXIXUBEVM&amp;VAR:QUERY=RkZfREVCVF9MVChTRU1JLDM5MjYyLDM5MjYyKQ==&amp;WINDOW=FIRST_POPUP&amp;HEIGHT=450&amp;WIDTH=450&amp;STAR","T_MAXIMIZED=FALSE&amp;VAR:CALENDAR=FIVEDAY&amp;VAR:SYMBOL=456486&amp;VAR:INDEX=0"}</definedName>
    <definedName name="_469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7__FDSAUDITLINK__" hidden="1">{"fdsup://IBCentral/FAT Viewer?action=UPDATE&amp;creator=factset&amp;DOC_NAME=fat:reuters_annual_shs_src_window.fat&amp;display_string=Audit&amp;DYN_ARGS=TRUE&amp;VAR:ID1=58155Q10&amp;VAR:RCODE=FDSSHSOUTDEPS&amp;VAR:SDATE=20030399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470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71__FDSAUDITLINK__" hidden="1">{"fdsup://directions/FAT Viewer?action=UPDATE&amp;creator=factset&amp;DYN_ARGS=TRUE&amp;DOC_NAME=FAT:FQL_AUDITING_CLIENT_TEMPLATE.FAT&amp;display_string=Audit&amp;VAR:KEY=TURCPWTGRM&amp;VAR:QUERY=RkZfREVCVF9MVChTRU1JLDM5MjU1LDM5MjU1KQ==&amp;WINDOW=FIRST_POPUP&amp;HEIGHT=450&amp;WIDTH=450&amp;STAR","T_MAXIMIZED=FALSE&amp;VAR:CALENDAR=FIVEDAY&amp;VAR:SYMBOL=456486&amp;VAR:INDEX=0"}</definedName>
    <definedName name="_472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73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74__FDSAUDITLINK__" hidden="1">{"fdsup://directions/FAT Viewer?action=UPDATE&amp;creator=factset&amp;DYN_ARGS=TRUE&amp;DOC_NAME=FAT:FQL_AUDITING_CLIENT_TEMPLATE.FAT&amp;display_string=Audit&amp;VAR:KEY=ZCJEVUFMZE&amp;VAR:QUERY=RkZfREVCVF9MVChTRU1JLDM5MjQ4LDM5MjQ4KQ==&amp;WINDOW=FIRST_POPUP&amp;HEIGHT=450&amp;WIDTH=450&amp;STAR","T_MAXIMIZED=FALSE&amp;VAR:CALENDAR=FIVEDAY&amp;VAR:SYMBOL=456486&amp;VAR:INDEX=0"}</definedName>
    <definedName name="_475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76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77__FDSAUDITLINK__" hidden="1">{"fdsup://directions/FAT Viewer?action=UPDATE&amp;creator=factset&amp;DYN_ARGS=TRUE&amp;DOC_NAME=FAT:FQL_AUDITING_CLIENT_TEMPLATE.FAT&amp;display_string=Audit&amp;VAR:KEY=XMXWFERYXM&amp;VAR:QUERY=RkZfREVCVF9MVChTRU1JLDM5MjQxLDM5MjQxKQ==&amp;WINDOW=FIRST_POPUP&amp;HEIGHT=450&amp;WIDTH=450&amp;STAR","T_MAXIMIZED=FALSE&amp;VAR:CALENDAR=FIVEDAY&amp;VAR:SYMBOL=456486&amp;VAR:INDEX=0"}</definedName>
    <definedName name="_478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79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8__FDSAUDITLINK__" hidden="1">{"fdsup://IBCentral/FAT Viewer?action=UPDATE&amp;creator=factset&amp;DOC_NAME=fat:reuters_annual_shs_src_window.fat&amp;display_string=Audit&amp;DYN_ARGS=TRUE&amp;VAR:ID1=58155Q10&amp;VAR:RCODE=FDSSHSOUTDEPS&amp;VAR:SDATE=20020399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480__FDSAUDITLINK__" hidden="1">{"fdsup://directions/FAT Viewer?action=UPDATE&amp;creator=factset&amp;DYN_ARGS=TRUE&amp;DOC_NAME=FAT:FQL_AUDITING_CLIENT_TEMPLATE.FAT&amp;display_string=Audit&amp;VAR:KEY=XMXGRMHQFA&amp;VAR:QUERY=RkZfREVCVF9MVChTRU1JLDM5MjM0LDM5MjM0KQ==&amp;WINDOW=FIRST_POPUP&amp;HEIGHT=450&amp;WIDTH=450&amp;STAR","T_MAXIMIZED=FALSE&amp;VAR:CALENDAR=FIVEDAY&amp;VAR:SYMBOL=456486&amp;VAR:INDEX=0"}</definedName>
    <definedName name="_481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82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83__FDSAUDITLINK__" hidden="1">{"fdsup://directions/FAT Viewer?action=UPDATE&amp;creator=factset&amp;DYN_ARGS=TRUE&amp;DOC_NAME=FAT:FQL_AUDITING_CLIENT_TEMPLATE.FAT&amp;display_string=Audit&amp;VAR:KEY=FONSFOFKNE&amp;VAR:QUERY=RkZfREVCVF9MVChTRU1JLDM5MjI3LDM5MjI3KQ==&amp;WINDOW=FIRST_POPUP&amp;HEIGHT=450&amp;WIDTH=450&amp;STAR","T_MAXIMIZED=FALSE&amp;VAR:CALENDAR=FIVEDAY&amp;VAR:SYMBOL=456486&amp;VAR:INDEX=0"}</definedName>
    <definedName name="_484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85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86__FDSAUDITLINK__" hidden="1">{"fdsup://directions/FAT Viewer?action=UPDATE&amp;creator=factset&amp;DYN_ARGS=TRUE&amp;DOC_NAME=FAT:FQL_AUDITING_CLIENT_TEMPLATE.FAT&amp;display_string=Audit&amp;VAR:KEY=FEPSNOVKBG&amp;VAR:QUERY=RkZfREVCVF9MVChTRU1JLDM5MjIwLDM5MjIwKQ==&amp;WINDOW=FIRST_POPUP&amp;HEIGHT=450&amp;WIDTH=450&amp;STAR","T_MAXIMIZED=FALSE&amp;VAR:CALENDAR=FIVEDAY&amp;VAR:SYMBOL=456486&amp;VAR:INDEX=0"}</definedName>
    <definedName name="_487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88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89__FDSAUDITLINK__" hidden="1">{"fdsup://directions/FAT Viewer?action=UPDATE&amp;creator=factset&amp;DYN_ARGS=TRUE&amp;DOC_NAME=FAT:FQL_AUDITING_CLIENT_TEMPLATE.FAT&amp;display_string=Audit&amp;VAR:KEY=RWRONYHKVG&amp;VAR:QUERY=RkZfREVCVF9MVChTRU1JLDM5MjEzLDM5MjEzKQ==&amp;WINDOW=FIRST_POPUP&amp;HEIGHT=450&amp;WIDTH=450&amp;STAR","T_MAXIMIZED=FALSE&amp;VAR:CALENDAR=FIVEDAY&amp;VAR:SYMBOL=456486&amp;VAR:INDEX=0"}</definedName>
    <definedName name="_49__FDSAUDITLINK__" hidden="1">{"fdsup://IBCentral/FAT Viewer?action=UPDATE&amp;creator=factset&amp;DOC_NAME=fat:reuters_annual_shs_src_window.fat&amp;display_string=Audit&amp;DYN_ARGS=TRUE&amp;VAR:ID1=58155Q10&amp;VAR:RCODE=FDSSHSOUTDEPS&amp;VAR:SDATE=20010399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490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91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92__FDSAUDITLINK__" hidden="1">{"fdsup://directions/FAT Viewer?action=UPDATE&amp;creator=factset&amp;DYN_ARGS=TRUE&amp;DOC_NAME=FAT:FQL_AUDITING_CLIENT_TEMPLATE.FAT&amp;display_string=Audit&amp;VAR:KEY=FMBIVINMLS&amp;VAR:QUERY=RkZfREVCVF9MVChTRU1JLDM5MjA2LDM5MjA2KQ==&amp;WINDOW=FIRST_POPUP&amp;HEIGHT=450&amp;WIDTH=450&amp;STAR","T_MAXIMIZED=FALSE&amp;VAR:CALENDAR=FIVEDAY&amp;VAR:SYMBOL=456486&amp;VAR:INDEX=0"}</definedName>
    <definedName name="_493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94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95__FDSAUDITLINK__" hidden="1">{"fdsup://directions/FAT Viewer?action=UPDATE&amp;creator=factset&amp;DYN_ARGS=TRUE&amp;DOC_NAME=FAT:FQL_AUDITING_CLIENT_TEMPLATE.FAT&amp;display_string=Audit&amp;VAR:KEY=VUPKVWLUZC&amp;VAR:QUERY=RkZfREVCVF9MVChTRU1JLDM5MTk5LDM5MTk5KQ==&amp;WINDOW=FIRST_POPUP&amp;HEIGHT=450&amp;WIDTH=450&amp;STAR","T_MAXIMIZED=FALSE&amp;VAR:CALENDAR=FIVEDAY&amp;VAR:SYMBOL=456486&amp;VAR:INDEX=0"}</definedName>
    <definedName name="_496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497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498__FDSAUDITLINK__" hidden="1">{"fdsup://directions/FAT Viewer?action=UPDATE&amp;creator=factset&amp;DYN_ARGS=TRUE&amp;DOC_NAME=FAT:FQL_AUDITING_CLIENT_TEMPLATE.FAT&amp;display_string=Audit&amp;VAR:KEY=XMPGHAJOPQ&amp;VAR:QUERY=RkZfREVCVF9MVChTRU1JLDM5MTkyLDM5MTkyKQ==&amp;WINDOW=FIRST_POPUP&amp;HEIGHT=450&amp;WIDTH=450&amp;STAR","T_MAXIMIZED=FALSE&amp;VAR:CALENDAR=FIVEDAY&amp;VAR:SYMBOL=456486&amp;VAR:INDEX=0"}</definedName>
    <definedName name="_499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5__FDSAUDITLINK__" hidden="1">{"fdsup://IBCentral/FAT Viewer?action=UPDATE&amp;creator=factset&amp;DOC_NAME=fat:reuters_annual_shs_src_window.fat&amp;display_string=Audit&amp;DYN_ARGS=TRUE&amp;VAR:ID1=03073E10&amp;VAR:RCODE=FDSSHSOUTDEPS&amp;VAR:SDATE=20040999&amp;VAR:FREQ=Y&amp;VAR:RELITEM=RP&amp;VAR:CURRENCY=&amp;VAR:CURRSOURCE","=EXSHARE&amp;VAR:NATFREQ=ANNUAL&amp;VAR:RFIELD=FINALIZED&amp;VAR:DB_TYPE=&amp;VAR:UNITS=M&amp;window=popup&amp;width=450&amp;height=300&amp;START_MAXIMIZED=FALSE"}</definedName>
    <definedName name="_50__FDSAUDITLINK__" hidden="1">{"fdsup://IBCentral/FAT Viewer?action=UPDATE&amp;creator=factset&amp;DOC_NAME=fat:reuters_annual_shs_src_window.fat&amp;display_string=Audit&amp;DYN_ARGS=TRUE&amp;VAR:ID1=58155Q10&amp;VAR:RCODE=FDSSHSOUTDEPS&amp;VAR:SDATE=20000399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500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501__FDSAUDITLINK__" hidden="1">{"fdsup://directions/FAT Viewer?action=UPDATE&amp;creator=factset&amp;DYN_ARGS=TRUE&amp;DOC_NAME=FAT:FQL_AUDITING_CLIENT_TEMPLATE.FAT&amp;display_string=Audit&amp;VAR:KEY=XCLWXUBSTS&amp;VAR:QUERY=RkZfREVCVF9MVChTRU1JLDM5MTg1LDM5MTg1KQ==&amp;WINDOW=FIRST_POPUP&amp;HEIGHT=450&amp;WIDTH=450&amp;STAR","T_MAXIMIZED=FALSE&amp;VAR:CALENDAR=FIVEDAY&amp;VAR:SYMBOL=456486&amp;VAR:INDEX=0"}</definedName>
    <definedName name="_502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503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504__FDSAUDITLINK__" hidden="1">{"fdsup://directions/FAT Viewer?action=UPDATE&amp;creator=factset&amp;DYN_ARGS=TRUE&amp;DOC_NAME=FAT:FQL_AUDITING_CLIENT_TEMPLATE.FAT&amp;display_string=Audit&amp;VAR:KEY=PYNUJIFAFW&amp;VAR:QUERY=RkZfREVCVF9MVChTRU1JLDM5MTc4LDM5MTc4KQ==&amp;WINDOW=FIRST_POPUP&amp;HEIGHT=450&amp;WIDTH=450&amp;STAR","T_MAXIMIZED=FALSE&amp;VAR:CALENDAR=FIVEDAY&amp;VAR:SYMBOL=456486&amp;VAR:INDEX=0"}</definedName>
    <definedName name="_505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506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507__FDSAUDITLINK__" hidden="1">{"fdsup://directions/FAT Viewer?action=UPDATE&amp;creator=factset&amp;DYN_ARGS=TRUE&amp;DOC_NAME=FAT:FQL_AUDITING_CLIENT_TEMPLATE.FAT&amp;display_string=Audit&amp;VAR:KEY=FSZGZCPUJK&amp;VAR:QUERY=RkZfREVCVF9MVChTRU1JLDM5MTcxLDM5MTcxKQ==&amp;WINDOW=FIRST_POPUP&amp;HEIGHT=450&amp;WIDTH=450&amp;STAR","T_MAXIMIZED=FALSE&amp;VAR:CALENDAR=FIVEDAY&amp;VAR:SYMBOL=456486&amp;VAR:INDEX=0"}</definedName>
    <definedName name="_508__FDSAUDITLINK__" hidden="1">{"fdsup://Directions/FactSet Auditing Viewer?action=AUDIT_VALUE&amp;DB=129&amp;ID1=456486&amp;VALUEID=03051&amp;SDATE=200701&amp;PERIODTYPE=SEMI_STD&amp;window=popup_no_bar&amp;width=385&amp;height=120&amp;START_MAXIMIZED=FALSE&amp;creator=factset&amp;display_string=Audit"}</definedName>
    <definedName name="_509__FDSAUDITLINK__" hidden="1">{"fdsup://Directions/FactSet Auditing Viewer?action=AUDIT_VALUE&amp;DB=129&amp;ID1=456486&amp;VALUEID=02001&amp;SDATE=200701&amp;PERIODTYPE=SEMI_STD&amp;window=popup_no_bar&amp;width=385&amp;height=120&amp;START_MAXIMIZED=FALSE&amp;creator=factset&amp;display_string=Audit"}</definedName>
    <definedName name="_51__FDSAUDITLINK__" hidden="1">{"fdsup://IBCentral/FAT Viewer?action=UPDATE&amp;creator=factset&amp;DOC_NAME=fat:reuters_annual_shs_src_window.fat&amp;display_string=Audit&amp;DYN_ARGS=TRUE&amp;VAR:ID1=58155Q10&amp;VAR:RCODE=FDSSHSOUTDEPS&amp;VAR:SDATE=19990399&amp;VAR:FREQ=Y&amp;VAR:RELITEM=RP&amp;VAR:CURRENCY=&amp;VAR:CURRSOURCE","=EXSHARE&amp;VAR:NATFREQ=ANNUAL&amp;VAR:RFIELD=FINALIZED&amp;VAR:DB_TYPE=&amp;VAR:UNITS=M&amp;window=popup&amp;width=450&amp;height=300&amp;START_MAXIMIZED=FALSE"}</definedName>
    <definedName name="_510__FDSAUDITLINK__" hidden="1">{"fdsup://directions/FAT Viewer?action=UPDATE&amp;creator=factset&amp;DYN_ARGS=TRUE&amp;DOC_NAME=FAT:FQL_AUDITING_CLIENT_TEMPLATE.FAT&amp;display_string=Audit&amp;VAR:KEY=XYZWPMLIVQ&amp;VAR:QUERY=RkZfREVCVF9MVChTRU1JLDM5MTY0LDM5MTY0KQ==&amp;WINDOW=FIRST_POPUP&amp;HEIGHT=450&amp;WIDTH=450&amp;STAR","T_MAXIMIZED=FALSE&amp;VAR:CALENDAR=FIVEDAY&amp;VAR:SYMBOL=456486&amp;VAR:INDEX=0"}</definedName>
    <definedName name="_511__FDSAUDITLINK__" hidden="1">{"fdsup://directions/FAT Viewer?action=UPDATE&amp;creator=factset&amp;DYN_ARGS=TRUE&amp;DOC_NAME=FAT:FQL_AUDITING_CLIENT_TEMPLATE.FAT&amp;display_string=Audit&amp;VAR:KEY=ROXCJCFIBI&amp;VAR:QUERY=RkZfREVCVF9MVChTRU1JLDM5MTU3LDM5MTU3KQ==&amp;WINDOW=FIRST_POPUP&amp;HEIGHT=450&amp;WIDTH=450&amp;STAR","T_MAXIMIZED=FALSE&amp;VAR:CALENDAR=FIVEDAY&amp;VAR:SYMBOL=456486&amp;VAR:INDEX=0"}</definedName>
    <definedName name="_512__FDSAUDITLINK__" hidden="1">{"fdsup://directions/FAT Viewer?action=UPDATE&amp;creator=factset&amp;DYN_ARGS=TRUE&amp;DOC_NAME=FAT:FQL_AUDITING_CLIENT_TEMPLATE.FAT&amp;display_string=Audit&amp;VAR:KEY=HAZYFSXUBY&amp;VAR:QUERY=RkZfREVCVF9MVChTRU1JLDM5MTUwLDM5MTUwKQ==&amp;WINDOW=FIRST_POPUP&amp;HEIGHT=450&amp;WIDTH=450&amp;STAR","T_MAXIMIZED=FALSE&amp;VAR:CALENDAR=FIVEDAY&amp;VAR:SYMBOL=456486&amp;VAR:INDEX=0"}</definedName>
    <definedName name="_513__FDSAUDITLINK__" hidden="1">{"fdsup://directions/FAT Viewer?action=UPDATE&amp;creator=factset&amp;DYN_ARGS=TRUE&amp;DOC_NAME=FAT:FQL_AUDITING_CLIENT_TEMPLATE.FAT&amp;display_string=Audit&amp;VAR:KEY=VYDGRSRWTO&amp;VAR:QUERY=RkZfREVCVF9MVChTRU1JLDM5MTQzLDM5MTQzKQ==&amp;WINDOW=FIRST_POPUP&amp;HEIGHT=450&amp;WIDTH=450&amp;STAR","T_MAXIMIZED=FALSE&amp;VAR:CALENDAR=FIVEDAY&amp;VAR:SYMBOL=456486&amp;VAR:INDEX=0"}</definedName>
    <definedName name="_514__FDSAUDITLINK__" hidden="1">{"fdsup://directions/FAT Viewer?action=UPDATE&amp;creator=factset&amp;DYN_ARGS=TRUE&amp;DOC_NAME=FAT:FQL_AUDITING_CLIENT_TEMPLATE.FAT&amp;display_string=Audit&amp;VAR:KEY=XIRAJKBMDO&amp;VAR:QUERY=RkZfREVCVF9MVChTRU1JLDM5MTM2LDM5MTM2KQ==&amp;WINDOW=FIRST_POPUP&amp;HEIGHT=450&amp;WIDTH=450&amp;STAR","T_MAXIMIZED=FALSE&amp;VAR:CALENDAR=FIVEDAY&amp;VAR:SYMBOL=456486&amp;VAR:INDEX=0"}</definedName>
    <definedName name="_515__FDSAUDITLINK__" hidden="1">{"fdsup://directions/FAT Viewer?action=UPDATE&amp;creator=factset&amp;DYN_ARGS=TRUE&amp;DOC_NAME=FAT:FQL_AUDITING_CLIENT_TEMPLATE.FAT&amp;display_string=Audit&amp;VAR:KEY=TEHQFWDSVC&amp;VAR:QUERY=RkZfREVCVF9MVChTRU1JLDM5MTI5LDM5MTI5KQ==&amp;WINDOW=FIRST_POPUP&amp;HEIGHT=450&amp;WIDTH=450&amp;STAR","T_MAXIMIZED=FALSE&amp;VAR:CALENDAR=FIVEDAY&amp;VAR:SYMBOL=456486&amp;VAR:INDEX=0"}</definedName>
    <definedName name="_516__FDSAUDITLINK__" hidden="1">{"fdsup://directions/FAT Viewer?action=UPDATE&amp;creator=factset&amp;DYN_ARGS=TRUE&amp;DOC_NAME=FAT:FQL_AUDITING_CLIENT_TEMPLATE.FAT&amp;display_string=Audit&amp;VAR:KEY=VWXGLCFANM&amp;VAR:QUERY=RkZfREVCVF9MVChTRU1JLDM5MTIyLDM5MTIyKQ==&amp;WINDOW=FIRST_POPUP&amp;HEIGHT=450&amp;WIDTH=450&amp;STAR","T_MAXIMIZED=FALSE&amp;VAR:CALENDAR=FIVEDAY&amp;VAR:SYMBOL=456486&amp;VAR:INDEX=0"}</definedName>
    <definedName name="_517__FDSAUDITLINK__" hidden="1">{"fdsup://directions/FAT Viewer?action=UPDATE&amp;creator=factset&amp;DYN_ARGS=TRUE&amp;DOC_NAME=FAT:FQL_AUDITING_CLIENT_TEMPLATE.FAT&amp;display_string=Audit&amp;VAR:KEY=VWJGZKHCVW&amp;VAR:QUERY=RkZfREVCVF9MVChTRU1JLDM5MTE1LDM5MTE1KQ==&amp;WINDOW=FIRST_POPUP&amp;HEIGHT=450&amp;WIDTH=450&amp;STAR","T_MAXIMIZED=FALSE&amp;VAR:CALENDAR=FIVEDAY&amp;VAR:SYMBOL=456486&amp;VAR:INDEX=0"}</definedName>
    <definedName name="_518__FDSAUDITLINK__" hidden="1">{"fdsup://directions/FAT Viewer?action=UPDATE&amp;creator=factset&amp;DYN_ARGS=TRUE&amp;DOC_NAME=FAT:FQL_AUDITING_CLIENT_TEMPLATE.FAT&amp;display_string=Audit&amp;VAR:KEY=DOFKBIFGRS&amp;VAR:QUERY=RkZfREVCVF9MVChTRU1JLDM5MTA4LDM5MTA4KQ==&amp;WINDOW=FIRST_POPUP&amp;HEIGHT=450&amp;WIDTH=450&amp;STAR","T_MAXIMIZED=FALSE&amp;VAR:CALENDAR=FIVEDAY&amp;VAR:SYMBOL=456486&amp;VAR:INDEX=0"}</definedName>
    <definedName name="_519__FDSAUDITLINK__" hidden="1">{"fdsup://directions/FAT Viewer?action=UPDATE&amp;creator=factset&amp;DYN_ARGS=TRUE&amp;DOC_NAME=FAT:FQL_AUDITING_CLIENT_TEMPLATE.FAT&amp;display_string=Audit&amp;VAR:KEY=JCXKPQDCNI&amp;VAR:QUERY=RkZfREVCVF9MVChTRU1JLDM5MTAxLDM5MTAxKQ==&amp;WINDOW=FIRST_POPUP&amp;HEIGHT=450&amp;WIDTH=450&amp;STAR","T_MAXIMIZED=FALSE&amp;VAR:CALENDAR=FIVEDAY&amp;VAR:SYMBOL=456486&amp;VAR:INDEX=0"}</definedName>
    <definedName name="_52__FDSAUDITLINK__" hidden="1">{"fdsup://IBCentral/FAT Viewer?action=UPDATE&amp;creator=factset&amp;DOC_NAME=fat:reuters_annual_source_window.fat&amp;display_string=Audit&amp;DYN_ARGS=TRUE&amp;VAR:ID1=58155Q10&amp;VAR:RCODE=FCDP&amp;VAR:SDATE=20090399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520__FDSAUDITLINK__" hidden="1">{"fdsup://directions/FAT Viewer?action=UPDATE&amp;creator=factset&amp;DYN_ARGS=TRUE&amp;DOC_NAME=FAT:FQL_AUDITING_CLIENT_TEMPLATE.FAT&amp;display_string=Audit&amp;VAR:KEY=TUBUDQBMNU&amp;VAR:QUERY=RkZfREVCVF9MVChTRU1JLDM5MDk0LDM5MDk0KQ==&amp;WINDOW=FIRST_POPUP&amp;HEIGHT=450&amp;WIDTH=450&amp;STAR","T_MAXIMIZED=FALSE&amp;VAR:CALENDAR=FIVEDAY&amp;VAR:SYMBOL=456486&amp;VAR:INDEX=0"}</definedName>
    <definedName name="_521__FDSAUDITLINK__" hidden="1">{"fdsup://directions/FAT Viewer?action=UPDATE&amp;creator=factset&amp;DYN_ARGS=TRUE&amp;DOC_NAME=FAT:FQL_AUDITING_CLIENT_TEMPLATE.FAT&amp;display_string=Audit&amp;VAR:KEY=TSNERUDKPC&amp;VAR:QUERY=RkZfREVCVF9MVChTRU1JLDM5MDg3LDM5MDg3KQ==&amp;WINDOW=FIRST_POPUP&amp;HEIGHT=450&amp;WIDTH=450&amp;STAR","T_MAXIMIZED=FALSE&amp;VAR:CALENDAR=FIVEDAY&amp;VAR:SYMBOL=456486&amp;VAR:INDEX=0"}</definedName>
    <definedName name="_522__FDSAUDITLINK__" hidden="1">{"fdsup://directions/FAT Viewer?action=UPDATE&amp;creator=factset&amp;DYN_ARGS=TRUE&amp;DOC_NAME=FAT:FQL_AUDITING_CLIENT_TEMPLATE.FAT&amp;display_string=Audit&amp;VAR:KEY=PKNEBQPUPU&amp;VAR:QUERY=RkZfREVCVF9MVChTRU1JLDM5MDgwLDM5MDgwKQ==&amp;WINDOW=FIRST_POPUP&amp;HEIGHT=450&amp;WIDTH=450&amp;STAR","T_MAXIMIZED=FALSE&amp;VAR:CALENDAR=FIVEDAY&amp;VAR:SYMBOL=456486&amp;VAR:INDEX=0"}</definedName>
    <definedName name="_523__FDSAUDITLINK__" hidden="1">{"fdsup://directions/FAT Viewer?action=UPDATE&amp;creator=factset&amp;DYN_ARGS=TRUE&amp;DOC_NAME=FAT:FQL_AUDITING_CLIENT_TEMPLATE.FAT&amp;display_string=Audit&amp;VAR:KEY=VEFELCNQBU&amp;VAR:QUERY=RkZfREVCVF9MVChTRU1JLDM5MDczLDM5MDczKQ==&amp;WINDOW=FIRST_POPUP&amp;HEIGHT=450&amp;WIDTH=450&amp;STAR","T_MAXIMIZED=FALSE&amp;VAR:CALENDAR=FIVEDAY&amp;VAR:SYMBOL=456486&amp;VAR:INDEX=0"}</definedName>
    <definedName name="_524__FDSAUDITLINK__" hidden="1">{"fdsup://directions/FAT Viewer?action=UPDATE&amp;creator=factset&amp;DYN_ARGS=TRUE&amp;DOC_NAME=FAT:FQL_AUDITING_CLIENT_TEMPLATE.FAT&amp;display_string=Audit&amp;VAR:KEY=NCVSPQBKZC&amp;VAR:QUERY=RkZfREVCVF9MVChTRU1JLDM5MDY2LDM5MDY2KQ==&amp;WINDOW=FIRST_POPUP&amp;HEIGHT=450&amp;WIDTH=450&amp;STAR","T_MAXIMIZED=FALSE&amp;VAR:CALENDAR=FIVEDAY&amp;VAR:SYMBOL=456486&amp;VAR:INDEX=0"}</definedName>
    <definedName name="_525__FDSAUDITLINK__" hidden="1">{"fdsup://directions/FAT Viewer?action=UPDATE&amp;creator=factset&amp;DYN_ARGS=TRUE&amp;DOC_NAME=FAT:FQL_AUDITING_CLIENT_TEMPLATE.FAT&amp;display_string=Audit&amp;VAR:KEY=DEDMJAHYDW&amp;VAR:QUERY=RkZfREVCVF9MVChTRU1JLDM5MDU5LDM5MDU5KQ==&amp;WINDOW=FIRST_POPUP&amp;HEIGHT=450&amp;WIDTH=450&amp;STAR","T_MAXIMIZED=FALSE&amp;VAR:CALENDAR=FIVEDAY&amp;VAR:SYMBOL=456486&amp;VAR:INDEX=0"}</definedName>
    <definedName name="_526__FDSAUDITLINK__" hidden="1">{"fdsup://directions/FAT Viewer?action=UPDATE&amp;creator=factset&amp;DYN_ARGS=TRUE&amp;DOC_NAME=FAT:FQL_AUDITING_CLIENT_TEMPLATE.FAT&amp;display_string=Audit&amp;VAR:KEY=DIFOXONGPE&amp;VAR:QUERY=RkZfREVCVF9MVChTRU1JLDM5MDUyLDM5MDUyKQ==&amp;WINDOW=FIRST_POPUP&amp;HEIGHT=450&amp;WIDTH=450&amp;STAR","T_MAXIMIZED=FALSE&amp;VAR:CALENDAR=FIVEDAY&amp;VAR:SYMBOL=456486&amp;VAR:INDEX=0"}</definedName>
    <definedName name="_527__FDSAUDITLINK__" hidden="1">{"fdsup://directions/FAT Viewer?action=UPDATE&amp;creator=factset&amp;DYN_ARGS=TRUE&amp;DOC_NAME=FAT:FQL_AUDITING_CLIENT_TEMPLATE.FAT&amp;display_string=Audit&amp;VAR:KEY=BMZGFQJKBG&amp;VAR:QUERY=RkZfREVCVF9MVChTRU1JLDM5MDQ1LDM5MDQ1KQ==&amp;WINDOW=FIRST_POPUP&amp;HEIGHT=450&amp;WIDTH=450&amp;STAR","T_MAXIMIZED=FALSE&amp;VAR:CALENDAR=FIVEDAY&amp;VAR:SYMBOL=456486&amp;VAR:INDEX=0"}</definedName>
    <definedName name="_528__FDSAUDITLINK__" hidden="1">{"fdsup://directions/FAT Viewer?action=UPDATE&amp;creator=factset&amp;DYN_ARGS=TRUE&amp;DOC_NAME=FAT:FQL_AUDITING_CLIENT_TEMPLATE.FAT&amp;display_string=Audit&amp;VAR:KEY=XQVOTIBGPO&amp;VAR:QUERY=RkZfREVCVF9MVChTRU1JLDM5MDM4LDM5MDM4KQ==&amp;WINDOW=FIRST_POPUP&amp;HEIGHT=450&amp;WIDTH=450&amp;STAR","T_MAXIMIZED=FALSE&amp;VAR:CALENDAR=FIVEDAY&amp;VAR:SYMBOL=456486&amp;VAR:INDEX=0"}</definedName>
    <definedName name="_529__FDSAUDITLINK__" hidden="1">{"fdsup://directions/FAT Viewer?action=UPDATE&amp;creator=factset&amp;DYN_ARGS=TRUE&amp;DOC_NAME=FAT:FQL_AUDITING_CLIENT_TEMPLATE.FAT&amp;display_string=Audit&amp;VAR:KEY=PUBGDWRCPQ&amp;VAR:QUERY=RkZfREVCVF9MVChTRU1JLDM5MDMxLDM5MDMxKQ==&amp;WINDOW=FIRST_POPUP&amp;HEIGHT=450&amp;WIDTH=450&amp;STAR","T_MAXIMIZED=FALSE&amp;VAR:CALENDAR=FIVEDAY&amp;VAR:SYMBOL=456486&amp;VAR:INDEX=0"}</definedName>
    <definedName name="_53__FDSAUDITLINK__" hidden="1">{"fdsup://IBCentral/FAT Viewer?action=UPDATE&amp;creator=factset&amp;DOC_NAME=fat:reuters_annual_source_window.fat&amp;display_string=Audit&amp;DYN_ARGS=TRUE&amp;VAR:ID1=58155Q10&amp;VAR:RCODE=FCDP&amp;VAR:SDATE=20080399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530__FDSAUDITLINK__" hidden="1">{"fdsup://directions/FAT Viewer?action=UPDATE&amp;creator=factset&amp;DYN_ARGS=TRUE&amp;DOC_NAME=FAT:FQL_AUDITING_CLIENT_TEMPLATE.FAT&amp;display_string=Audit&amp;VAR:KEY=JMPAHQXQVA&amp;VAR:QUERY=RkZfREVCVF9MVChTRU1JLDQwMzI2LDQwMzI2KQ==&amp;WINDOW=FIRST_POPUP&amp;HEIGHT=450&amp;WIDTH=450&amp;STAR","T_MAXIMIZED=FALSE&amp;VAR:CALENDAR=FIVEDAY&amp;VAR:SYMBOL=456486&amp;VAR:INDEX=0"}</definedName>
    <definedName name="_531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32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33__FDSAUDITLINK__" hidden="1">{"fdsup://directions/FAT Viewer?action=UPDATE&amp;creator=factset&amp;DYN_ARGS=TRUE&amp;DOC_NAME=FAT:FQL_AUDITING_CLIENT_TEMPLATE.FAT&amp;display_string=Audit&amp;VAR:KEY=TYLMZEVKTY&amp;VAR:QUERY=RkZfREVCVF9MVChTRU1JLDQwMzE5LDQwMzE5KQ==&amp;WINDOW=FIRST_POPUP&amp;HEIGHT=450&amp;WIDTH=450&amp;STAR","T_MAXIMIZED=FALSE&amp;VAR:CALENDAR=FIVEDAY&amp;VAR:SYMBOL=456486&amp;VAR:INDEX=0"}</definedName>
    <definedName name="_534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35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36__FDSAUDITLINK__" hidden="1">{"fdsup://directions/FAT Viewer?action=UPDATE&amp;creator=factset&amp;DYN_ARGS=TRUE&amp;DOC_NAME=FAT:FQL_AUDITING_CLIENT_TEMPLATE.FAT&amp;display_string=Audit&amp;VAR:KEY=FMFARGREDI&amp;VAR:QUERY=RkZfREVCVF9MVChTRU1JLDQwMzEyLDQwMzEyKQ==&amp;WINDOW=FIRST_POPUP&amp;HEIGHT=450&amp;WIDTH=450&amp;STAR","T_MAXIMIZED=FALSE&amp;VAR:CALENDAR=FIVEDAY&amp;VAR:SYMBOL=456486&amp;VAR:INDEX=0"}</definedName>
    <definedName name="_537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38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39__FDSAUDITLINK__" hidden="1">{"fdsup://directions/FAT Viewer?action=UPDATE&amp;creator=factset&amp;DYN_ARGS=TRUE&amp;DOC_NAME=FAT:FQL_AUDITING_CLIENT_TEMPLATE.FAT&amp;display_string=Audit&amp;VAR:KEY=FKVCFETKLG&amp;VAR:QUERY=RkZfREVCVF9MVChTRU1JLDQwMzA1LDQwMzA1KQ==&amp;WINDOW=FIRST_POPUP&amp;HEIGHT=450&amp;WIDTH=450&amp;STAR","T_MAXIMIZED=FALSE&amp;VAR:CALENDAR=FIVEDAY&amp;VAR:SYMBOL=456486&amp;VAR:INDEX=0"}</definedName>
    <definedName name="_54__FDSAUDITLINK__" hidden="1">{"fdsup://IBCentral/FAT Viewer?action=UPDATE&amp;creator=factset&amp;DOC_NAME=fat:reuters_annual_source_window.fat&amp;display_string=Audit&amp;DYN_ARGS=TRUE&amp;VAR:ID1=58155Q10&amp;VAR:RCODE=FCDP&amp;VAR:SDATE=20070399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540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41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42__FDSAUDITLINK__" hidden="1">{"fdsup://directions/FAT Viewer?action=UPDATE&amp;creator=factset&amp;DYN_ARGS=TRUE&amp;DOC_NAME=FAT:FQL_AUDITING_CLIENT_TEMPLATE.FAT&amp;display_string=Audit&amp;VAR:KEY=RWTSZIBKRM&amp;VAR:QUERY=RkZfREVCVF9MVChTRU1JLDQwMjk4LDQwMjk4KQ==&amp;WINDOW=FIRST_POPUP&amp;HEIGHT=450&amp;WIDTH=450&amp;STAR","T_MAXIMIZED=FALSE&amp;VAR:CALENDAR=FIVEDAY&amp;VAR:SYMBOL=456486&amp;VAR:INDEX=0"}</definedName>
    <definedName name="_543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44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45__FDSAUDITLINK__" hidden="1">{"fdsup://directions/FAT Viewer?action=UPDATE&amp;creator=factset&amp;DYN_ARGS=TRUE&amp;DOC_NAME=FAT:FQL_AUDITING_CLIENT_TEMPLATE.FAT&amp;display_string=Audit&amp;VAR:KEY=NQLAROLQDE&amp;VAR:QUERY=RkZfREVCVF9MVChTRU1JLDQwMjkxLDQwMjkxKQ==&amp;WINDOW=FIRST_POPUP&amp;HEIGHT=450&amp;WIDTH=450&amp;STAR","T_MAXIMIZED=FALSE&amp;VAR:CALENDAR=FIVEDAY&amp;VAR:SYMBOL=456486&amp;VAR:INDEX=0"}</definedName>
    <definedName name="_546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47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48__FDSAUDITLINK__" hidden="1">{"fdsup://directions/FAT Viewer?action=UPDATE&amp;creator=factset&amp;DYN_ARGS=TRUE&amp;DOC_NAME=FAT:FQL_AUDITING_CLIENT_TEMPLATE.FAT&amp;display_string=Audit&amp;VAR:KEY=BERGVOVIXA&amp;VAR:QUERY=RkZfREVCVF9MVChTRU1JLDQwMjg0LDQwMjg0KQ==&amp;WINDOW=FIRST_POPUP&amp;HEIGHT=450&amp;WIDTH=450&amp;STAR","T_MAXIMIZED=FALSE&amp;VAR:CALENDAR=FIVEDAY&amp;VAR:SYMBOL=456486&amp;VAR:INDEX=0"}</definedName>
    <definedName name="_549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5__FDSAUDITLINK__" hidden="1">{"fdsup://IBCentral/FAT Viewer?action=UPDATE&amp;creator=factset&amp;DOC_NAME=fat:reuters_annual_source_window.fat&amp;display_string=Audit&amp;DYN_ARGS=TRUE&amp;VAR:ID1=58155Q10&amp;VAR:RCODE=FCDP&amp;VAR:SDATE=20060399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550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51__FDSAUDITLINK__" hidden="1">{"fdsup://directions/FAT Viewer?action=UPDATE&amp;creator=factset&amp;DYN_ARGS=TRUE&amp;DOC_NAME=FAT:FQL_AUDITING_CLIENT_TEMPLATE.FAT&amp;display_string=Audit&amp;VAR:KEY=VMJOLGVUDC&amp;VAR:QUERY=RkZfREVCVF9MVChTRU1JLDQwMjc3LDQwMjc3KQ==&amp;WINDOW=FIRST_POPUP&amp;HEIGHT=450&amp;WIDTH=450&amp;STAR","T_MAXIMIZED=FALSE&amp;VAR:CALENDAR=FIVEDAY&amp;VAR:SYMBOL=456486&amp;VAR:INDEX=0"}</definedName>
    <definedName name="_552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53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54__FDSAUDITLINK__" hidden="1">{"fdsup://directions/FAT Viewer?action=UPDATE&amp;creator=factset&amp;DYN_ARGS=TRUE&amp;DOC_NAME=FAT:FQL_AUDITING_CLIENT_TEMPLATE.FAT&amp;display_string=Audit&amp;VAR:KEY=VEDWPMBKTK&amp;VAR:QUERY=RkZfREVCVF9MVChTRU1JLDQwMjcwLDQwMjcwKQ==&amp;WINDOW=FIRST_POPUP&amp;HEIGHT=450&amp;WIDTH=450&amp;STAR","T_MAXIMIZED=FALSE&amp;VAR:CALENDAR=FIVEDAY&amp;VAR:SYMBOL=456486&amp;VAR:INDEX=0"}</definedName>
    <definedName name="_555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56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57__FDSAUDITLINK__" hidden="1">{"fdsup://directions/FAT Viewer?action=UPDATE&amp;creator=factset&amp;DYN_ARGS=TRUE&amp;DOC_NAME=FAT:FQL_AUDITING_CLIENT_TEMPLATE.FAT&amp;display_string=Audit&amp;VAR:KEY=BWHUJINQXW&amp;VAR:QUERY=RkZfREVCVF9MVChTRU1JLDQwMjYzLDQwMjYzKQ==&amp;WINDOW=FIRST_POPUP&amp;HEIGHT=450&amp;WIDTH=450&amp;STAR","T_MAXIMIZED=FALSE&amp;VAR:CALENDAR=FIVEDAY&amp;VAR:SYMBOL=456486&amp;VAR:INDEX=0"}</definedName>
    <definedName name="_558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59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6__FDSAUDITLINK__" hidden="1">{"fdsup://IBCentral/FAT Viewer?action=UPDATE&amp;creator=factset&amp;DOC_NAME=fat:reuters_annual_source_window.fat&amp;display_string=Audit&amp;DYN_ARGS=TRUE&amp;VAR:ID1=58155Q10&amp;VAR:RCODE=FCDP&amp;VAR:SDATE=20050399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560__FDSAUDITLINK__" hidden="1">{"fdsup://directions/FAT Viewer?action=UPDATE&amp;creator=factset&amp;DYN_ARGS=TRUE&amp;DOC_NAME=FAT:FQL_AUDITING_CLIENT_TEMPLATE.FAT&amp;display_string=Audit&amp;VAR:KEY=XGXOVOLWPE&amp;VAR:QUERY=RkZfREVCVF9MVChTRU1JLDQwMjU2LDQwMjU2KQ==&amp;WINDOW=FIRST_POPUP&amp;HEIGHT=450&amp;WIDTH=450&amp;STAR","T_MAXIMIZED=FALSE&amp;VAR:CALENDAR=FIVEDAY&amp;VAR:SYMBOL=456486&amp;VAR:INDEX=0"}</definedName>
    <definedName name="_561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62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63__FDSAUDITLINK__" hidden="1">{"fdsup://directions/FAT Viewer?action=UPDATE&amp;creator=factset&amp;DYN_ARGS=TRUE&amp;DOC_NAME=FAT:FQL_AUDITING_CLIENT_TEMPLATE.FAT&amp;display_string=Audit&amp;VAR:KEY=XIVQXQZSLM&amp;VAR:QUERY=RkZfREVCVF9MVChTRU1JLDQwMjQ5LDQwMjQ5KQ==&amp;WINDOW=FIRST_POPUP&amp;HEIGHT=450&amp;WIDTH=450&amp;STAR","T_MAXIMIZED=FALSE&amp;VAR:CALENDAR=FIVEDAY&amp;VAR:SYMBOL=456486&amp;VAR:INDEX=0"}</definedName>
    <definedName name="_564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65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66__FDSAUDITLINK__" hidden="1">{"fdsup://directions/FAT Viewer?action=UPDATE&amp;creator=factset&amp;DYN_ARGS=TRUE&amp;DOC_NAME=FAT:FQL_AUDITING_CLIENT_TEMPLATE.FAT&amp;display_string=Audit&amp;VAR:KEY=VEPGRERCTC&amp;VAR:QUERY=RkZfREVCVF9MVChTRU1JLDQwMjQyLDQwMjQyKQ==&amp;WINDOW=FIRST_POPUP&amp;HEIGHT=450&amp;WIDTH=450&amp;STAR","T_MAXIMIZED=FALSE&amp;VAR:CALENDAR=FIVEDAY&amp;VAR:SYMBOL=456486&amp;VAR:INDEX=0"}</definedName>
    <definedName name="_567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68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69__FDSAUDITLINK__" hidden="1">{"fdsup://directions/FAT Viewer?action=UPDATE&amp;creator=factset&amp;DYN_ARGS=TRUE&amp;DOC_NAME=FAT:FQL_AUDITING_CLIENT_TEMPLATE.FAT&amp;display_string=Audit&amp;VAR:KEY=PUVIFWVKZQ&amp;VAR:QUERY=RkZfREVCVF9MVChTRU1JLDQwMjM1LDQwMjM1KQ==&amp;WINDOW=FIRST_POPUP&amp;HEIGHT=450&amp;WIDTH=450&amp;STAR","T_MAXIMIZED=FALSE&amp;VAR:CALENDAR=FIVEDAY&amp;VAR:SYMBOL=456486&amp;VAR:INDEX=0"}</definedName>
    <definedName name="_57__FDSAUDITLINK__" hidden="1">{"fdsup://IBCentral/FAT Viewer?action=UPDATE&amp;creator=factset&amp;DOC_NAME=fat:reuters_annual_source_window.fat&amp;display_string=Audit&amp;DYN_ARGS=TRUE&amp;VAR:ID1=58155Q10&amp;VAR:RCODE=FCDP&amp;VAR:SDATE=20040399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570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71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72__FDSAUDITLINK__" hidden="1">{"fdsup://directions/FAT Viewer?action=UPDATE&amp;creator=factset&amp;DYN_ARGS=TRUE&amp;DOC_NAME=FAT:FQL_AUDITING_CLIENT_TEMPLATE.FAT&amp;display_string=Audit&amp;VAR:KEY=PSPYLEPQDY&amp;VAR:QUERY=RkZfREVCVF9MVChTRU1JLDQwMjI4LDQwMjI4KQ==&amp;WINDOW=FIRST_POPUP&amp;HEIGHT=450&amp;WIDTH=450&amp;STAR","T_MAXIMIZED=FALSE&amp;VAR:CALENDAR=FIVEDAY&amp;VAR:SYMBOL=456486&amp;VAR:INDEX=0"}</definedName>
    <definedName name="_573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74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75__FDSAUDITLINK__" hidden="1">{"fdsup://directions/FAT Viewer?action=UPDATE&amp;creator=factset&amp;DYN_ARGS=TRUE&amp;DOC_NAME=FAT:FQL_AUDITING_CLIENT_TEMPLATE.FAT&amp;display_string=Audit&amp;VAR:KEY=RWNYBQFSZC&amp;VAR:QUERY=RkZfREVCVF9MVChTRU1JLDQwMjIxLDQwMjIxKQ==&amp;WINDOW=FIRST_POPUP&amp;HEIGHT=450&amp;WIDTH=450&amp;STAR","T_MAXIMIZED=FALSE&amp;VAR:CALENDAR=FIVEDAY&amp;VAR:SYMBOL=456486&amp;VAR:INDEX=0"}</definedName>
    <definedName name="_576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77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78__FDSAUDITLINK__" hidden="1">{"fdsup://directions/FAT Viewer?action=UPDATE&amp;creator=factset&amp;DYN_ARGS=TRUE&amp;DOC_NAME=FAT:FQL_AUDITING_CLIENT_TEMPLATE.FAT&amp;display_string=Audit&amp;VAR:KEY=ZGXGBEBEFC&amp;VAR:QUERY=RkZfREVCVF9MVChTRU1JLDQwMjE0LDQwMjE0KQ==&amp;WINDOW=FIRST_POPUP&amp;HEIGHT=450&amp;WIDTH=450&amp;STAR","T_MAXIMIZED=FALSE&amp;VAR:CALENDAR=FIVEDAY&amp;VAR:SYMBOL=456486&amp;VAR:INDEX=0"}</definedName>
    <definedName name="_579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8__FDSAUDITLINK__" hidden="1">{"fdsup://IBCentral/FAT Viewer?action=UPDATE&amp;creator=factset&amp;DOC_NAME=fat:reuters_annual_source_window.fat&amp;display_string=Audit&amp;DYN_ARGS=TRUE&amp;VAR:ID1=58155Q10&amp;VAR:RCODE=FCDP&amp;VAR:SDATE=20030399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580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81__FDSAUDITLINK__" hidden="1">{"fdsup://directions/FAT Viewer?action=UPDATE&amp;creator=factset&amp;DYN_ARGS=TRUE&amp;DOC_NAME=FAT:FQL_AUDITING_CLIENT_TEMPLATE.FAT&amp;display_string=Audit&amp;VAR:KEY=PAJODGPSFC&amp;VAR:QUERY=RkZfREVCVF9MVChTRU1JLDQwMjA3LDQwMjA3KQ==&amp;WINDOW=FIRST_POPUP&amp;HEIGHT=450&amp;WIDTH=450&amp;STAR","T_MAXIMIZED=FALSE&amp;VAR:CALENDAR=FIVEDAY&amp;VAR:SYMBOL=456486&amp;VAR:INDEX=0"}</definedName>
    <definedName name="_582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83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84__FDSAUDITLINK__" hidden="1">{"fdsup://directions/FAT Viewer?action=UPDATE&amp;creator=factset&amp;DYN_ARGS=TRUE&amp;DOC_NAME=FAT:FQL_AUDITING_CLIENT_TEMPLATE.FAT&amp;display_string=Audit&amp;VAR:KEY=LSRAFAXYLC&amp;VAR:QUERY=RkZfREVCVF9MVChTRU1JLDQwMjAwLDQwMjAwKQ==&amp;WINDOW=FIRST_POPUP&amp;HEIGHT=450&amp;WIDTH=450&amp;STAR","T_MAXIMIZED=FALSE&amp;VAR:CALENDAR=FIVEDAY&amp;VAR:SYMBOL=456486&amp;VAR:INDEX=0"}</definedName>
    <definedName name="_585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86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87__FDSAUDITLINK__" hidden="1">{"fdsup://directions/FAT Viewer?action=UPDATE&amp;creator=factset&amp;DYN_ARGS=TRUE&amp;DOC_NAME=FAT:FQL_AUDITING_CLIENT_TEMPLATE.FAT&amp;display_string=Audit&amp;VAR:KEY=JSBYJWJEHQ&amp;VAR:QUERY=RkZfREVCVF9MVChTRU1JLDQwMTkzLDQwMTkzKQ==&amp;WINDOW=FIRST_POPUP&amp;HEIGHT=450&amp;WIDTH=450&amp;STAR","T_MAXIMIZED=FALSE&amp;VAR:CALENDAR=FIVEDAY&amp;VAR:SYMBOL=456486&amp;VAR:INDEX=0"}</definedName>
    <definedName name="_588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89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9__FDSAUDITLINK__" hidden="1">{"fdsup://IBCentral/FAT Viewer?action=UPDATE&amp;creator=factset&amp;DOC_NAME=fat:reuters_annual_source_window.fat&amp;display_string=Audit&amp;DYN_ARGS=TRUE&amp;VAR:ID1=58155Q10&amp;VAR:RCODE=FCDP&amp;VAR:SDATE=20020399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590__FDSAUDITLINK__" hidden="1">{"fdsup://directions/FAT Viewer?action=UPDATE&amp;creator=factset&amp;DYN_ARGS=TRUE&amp;DOC_NAME=FAT:FQL_AUDITING_CLIENT_TEMPLATE.FAT&amp;display_string=Audit&amp;VAR:KEY=ZORAJQJCZO&amp;VAR:QUERY=RkZfREVCVF9MVChTRU1JLDQwMTg2LDQwMTg2KQ==&amp;WINDOW=FIRST_POPUP&amp;HEIGHT=450&amp;WIDTH=450&amp;STAR","T_MAXIMIZED=FALSE&amp;VAR:CALENDAR=FIVEDAY&amp;VAR:SYMBOL=456486&amp;VAR:INDEX=0"}</definedName>
    <definedName name="_591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92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93__FDSAUDITLINK__" hidden="1">{"fdsup://directions/FAT Viewer?action=UPDATE&amp;creator=factset&amp;DYN_ARGS=TRUE&amp;DOC_NAME=FAT:FQL_AUDITING_CLIENT_TEMPLATE.FAT&amp;display_string=Audit&amp;VAR:KEY=XYTEBANYZY&amp;VAR:QUERY=RkZfREVCVF9MVChTRU1JLDQwMTc5LDQwMTc5KQ==&amp;WINDOW=FIRST_POPUP&amp;HEIGHT=450&amp;WIDTH=450&amp;STAR","T_MAXIMIZED=FALSE&amp;VAR:CALENDAR=FIVEDAY&amp;VAR:SYMBOL=456486&amp;VAR:INDEX=0"}</definedName>
    <definedName name="_594__FDSAUDITLINK__" hidden="1">{"fdsup://Directions/FactSet Auditing Viewer?action=AUDIT_VALUE&amp;DB=129&amp;ID1=456486&amp;VALUEID=03051&amp;SDATE=201001&amp;PERIODTYPE=SEMI_STD&amp;window=popup_no_bar&amp;width=385&amp;height=120&amp;START_MAXIMIZED=FALSE&amp;creator=factset&amp;display_string=Audit"}</definedName>
    <definedName name="_595__FDSAUDITLINK__" hidden="1">{"fdsup://Directions/FactSet Auditing Viewer?action=AUDIT_VALUE&amp;DB=129&amp;ID1=456486&amp;VALUEID=02001&amp;SDATE=201001&amp;PERIODTYPE=SEMI_STD&amp;window=popup_no_bar&amp;width=385&amp;height=120&amp;START_MAXIMIZED=FALSE&amp;creator=factset&amp;display_string=Audit"}</definedName>
    <definedName name="_596__FDSAUDITLINK__" hidden="1">{"fdsup://directions/FAT Viewer?action=UPDATE&amp;creator=factset&amp;DYN_ARGS=TRUE&amp;DOC_NAME=FAT:FQL_AUDITING_CLIENT_TEMPLATE.FAT&amp;display_string=Audit&amp;VAR:KEY=JEVELURMLA&amp;VAR:QUERY=RkZfREVCVF9MVChTRU1JLDQwMTcyLDQwMTcyKQ==&amp;WINDOW=FIRST_POPUP&amp;HEIGHT=450&amp;WIDTH=450&amp;STAR","T_MAXIMIZED=FALSE&amp;VAR:CALENDAR=FIVEDAY&amp;VAR:SYMBOL=456486&amp;VAR:INDEX=0"}</definedName>
    <definedName name="_597__FDSAUDITLINK__" hidden="1">{"fdsup://directions/FAT Viewer?action=UPDATE&amp;creator=factset&amp;DYN_ARGS=TRUE&amp;DOC_NAME=FAT:FQL_AUDITING_CLIENT_TEMPLATE.FAT&amp;display_string=Audit&amp;VAR:KEY=TKVSHEPYLC&amp;VAR:QUERY=RkZfREVCVF9MVChTRU1JLDQwMTY1LDQwMTY1KQ==&amp;WINDOW=FIRST_POPUP&amp;HEIGHT=450&amp;WIDTH=450&amp;STAR","T_MAXIMIZED=FALSE&amp;VAR:CALENDAR=FIVEDAY&amp;VAR:SYMBOL=456486&amp;VAR:INDEX=0"}</definedName>
    <definedName name="_598__FDSAUDITLINK__" hidden="1">{"fdsup://directions/FAT Viewer?action=UPDATE&amp;creator=factset&amp;DYN_ARGS=TRUE&amp;DOC_NAME=FAT:FQL_AUDITING_CLIENT_TEMPLATE.FAT&amp;display_string=Audit&amp;VAR:KEY=XOVKRORYVK&amp;VAR:QUERY=RkZfREVCVF9MVChTRU1JLDQwMTU4LDQwMTU4KQ==&amp;WINDOW=FIRST_POPUP&amp;HEIGHT=450&amp;WIDTH=450&amp;STAR","T_MAXIMIZED=FALSE&amp;VAR:CALENDAR=FIVEDAY&amp;VAR:SYMBOL=456486&amp;VAR:INDEX=0"}</definedName>
    <definedName name="_599__FDSAUDITLINK__" hidden="1">{"fdsup://directions/FAT Viewer?action=UPDATE&amp;creator=factset&amp;DYN_ARGS=TRUE&amp;DOC_NAME=FAT:FQL_AUDITING_CLIENT_TEMPLATE.FAT&amp;display_string=Audit&amp;VAR:KEY=XMTKDATONI&amp;VAR:QUERY=RkZfREVCVF9MVChTRU1JLDQwMTUxLDQwMTUxKQ==&amp;WINDOW=FIRST_POPUP&amp;HEIGHT=450&amp;WIDTH=450&amp;STAR","T_MAXIMIZED=FALSE&amp;VAR:CALENDAR=FIVEDAY&amp;VAR:SYMBOL=456486&amp;VAR:INDEX=0"}</definedName>
    <definedName name="_6__FDSAUDITLINK__" hidden="1">{"fdsup://IBCentral/FAT Viewer?action=UPDATE&amp;creator=factset&amp;DOC_NAME=fat:reuters_annual_shs_src_window.fat&amp;display_string=Audit&amp;DYN_ARGS=TRUE&amp;VAR:ID1=03073E10&amp;VAR:RCODE=FDSSHSOUTDEPS&amp;VAR:SDATE=20030999&amp;VAR:FREQ=Y&amp;VAR:RELITEM=RP&amp;VAR:CURRENCY=&amp;VAR:CURRSOURCE","=EXSHARE&amp;VAR:NATFREQ=ANNUAL&amp;VAR:RFIELD=FINALIZED&amp;VAR:DB_TYPE=&amp;VAR:UNITS=M&amp;window=popup&amp;width=450&amp;height=300&amp;START_MAXIMIZED=FALSE"}</definedName>
    <definedName name="_60__FDSAUDITLINK__" hidden="1">{"fdsup://IBCentral/FAT Viewer?action=UPDATE&amp;creator=factset&amp;DOC_NAME=fat:reuters_annual_source_window.fat&amp;display_string=Audit&amp;DYN_ARGS=TRUE&amp;VAR:ID1=58155Q10&amp;VAR:RCODE=FCDP&amp;VAR:SDATE=20010399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600__FDSAUDITLINK__" hidden="1">{"fdsup://directions/FAT Viewer?action=UPDATE&amp;creator=factset&amp;DYN_ARGS=TRUE&amp;DOC_NAME=FAT:FQL_AUDITING_CLIENT_TEMPLATE.FAT&amp;display_string=Audit&amp;VAR:KEY=PWVAFKRWVG&amp;VAR:QUERY=RkZfREVCVF9MVChTRU1JLDQwMTQ0LDQwMTQ0KQ==&amp;WINDOW=FIRST_POPUP&amp;HEIGHT=450&amp;WIDTH=450&amp;STAR","T_MAXIMIZED=FALSE&amp;VAR:CALENDAR=FIVEDAY&amp;VAR:SYMBOL=456486&amp;VAR:INDEX=0"}</definedName>
    <definedName name="_601__FDSAUDITLINK__" hidden="1">{"fdsup://directions/FAT Viewer?action=UPDATE&amp;creator=factset&amp;DYN_ARGS=TRUE&amp;DOC_NAME=FAT:FQL_AUDITING_CLIENT_TEMPLATE.FAT&amp;display_string=Audit&amp;VAR:KEY=ZGVONIRCTU&amp;VAR:QUERY=RkZfREVCVF9MVChTRU1JLDQwMTM3LDQwMTM3KQ==&amp;WINDOW=FIRST_POPUP&amp;HEIGHT=450&amp;WIDTH=450&amp;STAR","T_MAXIMIZED=FALSE&amp;VAR:CALENDAR=FIVEDAY&amp;VAR:SYMBOL=456486&amp;VAR:INDEX=0"}</definedName>
    <definedName name="_602__FDSAUDITLINK__" hidden="1">{"fdsup://directions/FAT Viewer?action=UPDATE&amp;creator=factset&amp;DYN_ARGS=TRUE&amp;DOC_NAME=FAT:FQL_AUDITING_CLIENT_TEMPLATE.FAT&amp;display_string=Audit&amp;VAR:KEY=FQVKLSHGVA&amp;VAR:QUERY=RkZfREVCVF9MVChTRU1JLDQwMTMwLDQwMTMwKQ==&amp;WINDOW=FIRST_POPUP&amp;HEIGHT=450&amp;WIDTH=450&amp;STAR","T_MAXIMIZED=FALSE&amp;VAR:CALENDAR=FIVEDAY&amp;VAR:SYMBOL=456486&amp;VAR:INDEX=0"}</definedName>
    <definedName name="_603__FDSAUDITLINK__" hidden="1">{"fdsup://directions/FAT Viewer?action=UPDATE&amp;creator=factset&amp;DYN_ARGS=TRUE&amp;DOC_NAME=FAT:FQL_AUDITING_CLIENT_TEMPLATE.FAT&amp;display_string=Audit&amp;VAR:KEY=NQHSXETYFU&amp;VAR:QUERY=RkZfREVCVF9MVChTRU1JLDQwMTIzLDQwMTIzKQ==&amp;WINDOW=FIRST_POPUP&amp;HEIGHT=450&amp;WIDTH=450&amp;STAR","T_MAXIMIZED=FALSE&amp;VAR:CALENDAR=FIVEDAY&amp;VAR:SYMBOL=456486&amp;VAR:INDEX=0"}</definedName>
    <definedName name="_604__FDSAUDITLINK__" hidden="1">{"fdsup://directions/FAT Viewer?action=UPDATE&amp;creator=factset&amp;DYN_ARGS=TRUE&amp;DOC_NAME=FAT:FQL_AUDITING_CLIENT_TEMPLATE.FAT&amp;display_string=Audit&amp;VAR:KEY=PEDIZGZGVQ&amp;VAR:QUERY=RkZfREVCVF9MVChRVFIsNDAwODgsNDAwODgp&amp;WINDOW=FIRST_POPUP&amp;HEIGHT=450&amp;WIDTH=450&amp;START_MA","XIMIZED=FALSE&amp;VAR:CALENDAR=FIVEDAY&amp;VAR:SYMBOL=455710&amp;VAR:INDEX=0"}</definedName>
    <definedName name="_605__FDSAUDITLINK__" hidden="1">{"fdsup://directions/FAT Viewer?action=UPDATE&amp;creator=factset&amp;DYN_ARGS=TRUE&amp;DOC_NAME=FAT:FQL_AUDITING_CLIENT_TEMPLATE.FAT&amp;display_string=Audit&amp;VAR:KEY=XCHSTYJYBE&amp;VAR:QUERY=RkZfREVCVF9MVChRVFIsNDAwODEsNDAwODEp&amp;WINDOW=FIRST_POPUP&amp;HEIGHT=450&amp;WIDTH=450&amp;START_MA","XIMIZED=FALSE&amp;VAR:CALENDAR=FIVEDAY&amp;VAR:SYMBOL=455710&amp;VAR:INDEX=0"}</definedName>
    <definedName name="_606__FDSAUDITLINK__" hidden="1">{"fdsup://directions/FAT Viewer?action=UPDATE&amp;creator=factset&amp;DYN_ARGS=TRUE&amp;DOC_NAME=FAT:FQL_AUDITING_CLIENT_TEMPLATE.FAT&amp;display_string=Audit&amp;VAR:KEY=RQZKDALSTG&amp;VAR:QUERY=RkZfREVCVF9MVChRVFIsNDAwNzQsNDAwNzQp&amp;WINDOW=FIRST_POPUP&amp;HEIGHT=450&amp;WIDTH=450&amp;START_MA","XIMIZED=FALSE&amp;VAR:CALENDAR=FIVEDAY&amp;VAR:SYMBOL=455710&amp;VAR:INDEX=0"}</definedName>
    <definedName name="_607__FDSAUDITLINK__" hidden="1">{"fdsup://directions/FAT Viewer?action=UPDATE&amp;creator=factset&amp;DYN_ARGS=TRUE&amp;DOC_NAME=FAT:FQL_AUDITING_CLIENT_TEMPLATE.FAT&amp;display_string=Audit&amp;VAR:KEY=DMDWJCBQRO&amp;VAR:QUERY=RkZfREVCVF9MVChRVFIsNDAwNjcsNDAwNjcp&amp;WINDOW=FIRST_POPUP&amp;HEIGHT=450&amp;WIDTH=450&amp;START_MA","XIMIZED=FALSE&amp;VAR:CALENDAR=FIVEDAY&amp;VAR:SYMBOL=455710&amp;VAR:INDEX=0"}</definedName>
    <definedName name="_608__FDSAUDITLINK__" hidden="1">{"fdsup://directions/FAT Viewer?action=UPDATE&amp;creator=factset&amp;DYN_ARGS=TRUE&amp;DOC_NAME=FAT:FQL_AUDITING_CLIENT_TEMPLATE.FAT&amp;display_string=Audit&amp;VAR:KEY=FUHEJADGJE&amp;VAR:QUERY=RkZfREVCVF9MVChRVFIsNDAwNjAsNDAwNjAp&amp;WINDOW=FIRST_POPUP&amp;HEIGHT=450&amp;WIDTH=450&amp;START_MA","XIMIZED=FALSE&amp;VAR:CALENDAR=FIVEDAY&amp;VAR:SYMBOL=455710&amp;VAR:INDEX=0"}</definedName>
    <definedName name="_609__FDSAUDITLINK__" hidden="1">{"fdsup://directions/FAT Viewer?action=UPDATE&amp;creator=factset&amp;DYN_ARGS=TRUE&amp;DOC_NAME=FAT:FQL_AUDITING_CLIENT_TEMPLATE.FAT&amp;display_string=Audit&amp;VAR:KEY=FITGLEZYZS&amp;VAR:QUERY=RkZfREVCVF9MVChRVFIsNDAwNTMsNDAwNTMp&amp;WINDOW=FIRST_POPUP&amp;HEIGHT=450&amp;WIDTH=450&amp;START_MA","XIMIZED=FALSE&amp;VAR:CALENDAR=FIVEDAY&amp;VAR:SYMBOL=455710&amp;VAR:INDEX=0"}</definedName>
    <definedName name="_61__FDSAUDITLINK__" hidden="1">{"fdsup://IBCentral/FAT Viewer?action=UPDATE&amp;creator=factset&amp;DOC_NAME=fat:reuters_annual_source_window.fat&amp;display_string=Audit&amp;DYN_ARGS=TRUE&amp;VAR:ID1=58155Q10&amp;VAR:RCODE=FCDP&amp;VAR:SDATE=20000399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610__FDSAUDITLINK__" hidden="1">{"fdsup://directions/FAT Viewer?action=UPDATE&amp;creator=factset&amp;DYN_ARGS=TRUE&amp;DOC_NAME=FAT:FQL_AUDITING_CLIENT_TEMPLATE.FAT&amp;display_string=Audit&amp;VAR:KEY=LQJOTYHIFM&amp;VAR:QUERY=RkZfREVCVF9MVChRVFIsNDAwNDYsNDAwNDYp&amp;WINDOW=FIRST_POPUP&amp;HEIGHT=450&amp;WIDTH=450&amp;START_MA","XIMIZED=FALSE&amp;VAR:CALENDAR=FIVEDAY&amp;VAR:SYMBOL=455710&amp;VAR:INDEX=0"}</definedName>
    <definedName name="_611__FDSAUDITLINK__" hidden="1">{"fdsup://directions/FAT Viewer?action=UPDATE&amp;creator=factset&amp;DYN_ARGS=TRUE&amp;DOC_NAME=FAT:FQL_AUDITING_CLIENT_TEMPLATE.FAT&amp;display_string=Audit&amp;VAR:KEY=RSNGDGZWRO&amp;VAR:QUERY=RkZfREVCVF9MVChRVFIsNDAwMzksNDAwMzkp&amp;WINDOW=FIRST_POPUP&amp;HEIGHT=450&amp;WIDTH=450&amp;START_MA","XIMIZED=FALSE&amp;VAR:CALENDAR=FIVEDAY&amp;VAR:SYMBOL=455710&amp;VAR:INDEX=0"}</definedName>
    <definedName name="_612__FDSAUDITLINK__" hidden="1">{"fdsup://directions/FAT Viewer?action=UPDATE&amp;creator=factset&amp;DYN_ARGS=TRUE&amp;DOC_NAME=FAT:FQL_AUDITING_CLIENT_TEMPLATE.FAT&amp;display_string=Audit&amp;VAR:KEY=FMRSBWPITO&amp;VAR:QUERY=RkZfREVCVF9MVChRVFIsMzg5ODksMzg5ODkp&amp;WINDOW=FIRST_POPUP&amp;HEIGHT=450&amp;WIDTH=450&amp;START_MA","XIMIZED=FALSE&amp;VAR:CALENDAR=FIVEDAY&amp;VAR:SYMBOL=455710&amp;VAR:INDEX=0"}</definedName>
    <definedName name="_613__FDSAUDITLINK__" hidden="1">{"fdsup://directions/FAT Viewer?action=UPDATE&amp;creator=factset&amp;DYN_ARGS=TRUE&amp;DOC_NAME=FAT:FQL_AUDITING_CLIENT_TEMPLATE.FAT&amp;display_string=Audit&amp;VAR:KEY=LSZIDEBQTQ&amp;VAR:QUERY=RkZfREVCVF9MVChRVFIsMzg5ODIsMzg5ODIp&amp;WINDOW=FIRST_POPUP&amp;HEIGHT=450&amp;WIDTH=450&amp;START_MA","XIMIZED=FALSE&amp;VAR:CALENDAR=FIVEDAY&amp;VAR:SYMBOL=455710&amp;VAR:INDEX=0"}</definedName>
    <definedName name="_614__FDSAUDITLINK__" hidden="1">{"fdsup://directions/FAT Viewer?action=UPDATE&amp;creator=factset&amp;DYN_ARGS=TRUE&amp;DOC_NAME=FAT:FQL_AUDITING_CLIENT_TEMPLATE.FAT&amp;display_string=Audit&amp;VAR:KEY=FGDCJUXIRW&amp;VAR:QUERY=RkZfREVCVF9MVChRVFIsMzg5NzUsMzg5NzUp&amp;WINDOW=FIRST_POPUP&amp;HEIGHT=450&amp;WIDTH=450&amp;START_MA","XIMIZED=FALSE&amp;VAR:CALENDAR=FIVEDAY&amp;VAR:SYMBOL=455710&amp;VAR:INDEX=0"}</definedName>
    <definedName name="_615__FDSAUDITLINK__" hidden="1">{"fdsup://directions/FAT Viewer?action=UPDATE&amp;creator=factset&amp;DYN_ARGS=TRUE&amp;DOC_NAME=FAT:FQL_AUDITING_CLIENT_TEMPLATE.FAT&amp;display_string=Audit&amp;VAR:KEY=JQNYDGHYJS&amp;VAR:QUERY=RkZfREVCVF9MVChRVFIsMzg5NjgsMzg5Njgp&amp;WINDOW=FIRST_POPUP&amp;HEIGHT=450&amp;WIDTH=450&amp;START_MA","XIMIZED=FALSE&amp;VAR:CALENDAR=FIVEDAY&amp;VAR:SYMBOL=455710&amp;VAR:INDEX=0"}</definedName>
    <definedName name="_616__FDSAUDITLINK__" hidden="1">{"fdsup://directions/FAT Viewer?action=UPDATE&amp;creator=factset&amp;DYN_ARGS=TRUE&amp;DOC_NAME=FAT:FQL_AUDITING_CLIENT_TEMPLATE.FAT&amp;display_string=Audit&amp;VAR:KEY=DWZWHCLIPK&amp;VAR:QUERY=RkZfREVCVF9MVChRVFIsMzg5NjEsMzg5NjEp&amp;WINDOW=FIRST_POPUP&amp;HEIGHT=450&amp;WIDTH=450&amp;START_MA","XIMIZED=FALSE&amp;VAR:CALENDAR=FIVEDAY&amp;VAR:SYMBOL=455710&amp;VAR:INDEX=0"}</definedName>
    <definedName name="_617__FDSAUDITLINK__" hidden="1">{"fdsup://directions/FAT Viewer?action=UPDATE&amp;creator=factset&amp;DYN_ARGS=TRUE&amp;DOC_NAME=FAT:FQL_AUDITING_CLIENT_TEMPLATE.FAT&amp;display_string=Audit&amp;VAR:KEY=FSFMRORYNE&amp;VAR:QUERY=RkZfREVCVF9MVChRVFIsMzg5NTQsMzg5NTQp&amp;WINDOW=FIRST_POPUP&amp;HEIGHT=450&amp;WIDTH=450&amp;START_MA","XIMIZED=FALSE&amp;VAR:CALENDAR=FIVEDAY&amp;VAR:SYMBOL=455710&amp;VAR:INDEX=0"}</definedName>
    <definedName name="_618__FDSAUDITLINK__" hidden="1">{"fdsup://directions/FAT Viewer?action=UPDATE&amp;creator=factset&amp;DYN_ARGS=TRUE&amp;DOC_NAME=FAT:FQL_AUDITING_CLIENT_TEMPLATE.FAT&amp;display_string=Audit&amp;VAR:KEY=PQTSTYXGHM&amp;VAR:QUERY=RkZfREVCVF9MVChRVFIsMzg5NDcsMzg5NDcp&amp;WINDOW=FIRST_POPUP&amp;HEIGHT=450&amp;WIDTH=450&amp;START_MA","XIMIZED=FALSE&amp;VAR:CALENDAR=FIVEDAY&amp;VAR:SYMBOL=455710&amp;VAR:INDEX=0"}</definedName>
    <definedName name="_619__FDSAUDITLINK__" hidden="1">{"fdsup://directions/FAT Viewer?action=UPDATE&amp;creator=factset&amp;DYN_ARGS=TRUE&amp;DOC_NAME=FAT:FQL_AUDITING_CLIENT_TEMPLATE.FAT&amp;display_string=Audit&amp;VAR:KEY=ZIJAZAJADO&amp;VAR:QUERY=RkZfREVCVF9MVChRVFIsMzg5NDAsMzg5NDAp&amp;WINDOW=FIRST_POPUP&amp;HEIGHT=450&amp;WIDTH=450&amp;START_MA","XIMIZED=FALSE&amp;VAR:CALENDAR=FIVEDAY&amp;VAR:SYMBOL=455710&amp;VAR:INDEX=0"}</definedName>
    <definedName name="_62__FDSAUDITLINK__" hidden="1">{"fdsup://IBCentral/FAT Viewer?action=UPDATE&amp;creator=factset&amp;DOC_NAME=fat:reuters_annual_source_window.fat&amp;display_string=Audit&amp;DYN_ARGS=TRUE&amp;VAR:ID1=58155Q10&amp;VAR:RCODE=FCDP&amp;VAR:SDATE=19990399&amp;VAR:FREQ=Y&amp;VAR:RELITEM=RP&amp;VAR:CURRENCY=&amp;VAR:CURRSOURCE=EXSHARE&amp;V","AR:NATFREQ=ANNUAL&amp;VAR:RFIELD=FINALIZED&amp;VAR:DB_TYPE=&amp;VAR:UNITS=M&amp;window=popup&amp;width=450&amp;height=300&amp;START_MAXIMIZED=FALSE"}</definedName>
    <definedName name="_620__FDSAUDITLINK__" hidden="1">{"fdsup://directions/FAT Viewer?action=UPDATE&amp;creator=factset&amp;DYN_ARGS=TRUE&amp;DOC_NAME=FAT:FQL_AUDITING_CLIENT_TEMPLATE.FAT&amp;display_string=Audit&amp;VAR:KEY=PKJQTUPKFU&amp;VAR:QUERY=RkZfREVCVF9MVChRVFIsMzg5MzMsMzg5MzMp&amp;WINDOW=FIRST_POPUP&amp;HEIGHT=450&amp;WIDTH=450&amp;START_MA","XIMIZED=FALSE&amp;VAR:CALENDAR=FIVEDAY&amp;VAR:SYMBOL=455710&amp;VAR:INDEX=0"}</definedName>
    <definedName name="_621__FDSAUDITLINK__" hidden="1">{"fdsup://directions/FAT Viewer?action=UPDATE&amp;creator=factset&amp;DYN_ARGS=TRUE&amp;DOC_NAME=FAT:FQL_AUDITING_CLIENT_TEMPLATE.FAT&amp;display_string=Audit&amp;VAR:KEY=ZUDURKLYNY&amp;VAR:QUERY=RkZfREVCVF9MVChRVFIsMzg5MjYsMzg5MjYp&amp;WINDOW=FIRST_POPUP&amp;HEIGHT=450&amp;WIDTH=450&amp;START_MA","XIMIZED=FALSE&amp;VAR:CALENDAR=FIVEDAY&amp;VAR:SYMBOL=455710&amp;VAR:INDEX=0"}</definedName>
    <definedName name="_622__FDSAUDITLINK__" hidden="1">{"fdsup://directions/FAT Viewer?action=UPDATE&amp;creator=factset&amp;DYN_ARGS=TRUE&amp;DOC_NAME=FAT:FQL_AUDITING_CLIENT_TEMPLATE.FAT&amp;display_string=Audit&amp;VAR:KEY=NAPCJAJYNW&amp;VAR:QUERY=RkZfREVCVF9MVChRVFIsMzg5MTksMzg5MTkp&amp;WINDOW=FIRST_POPUP&amp;HEIGHT=450&amp;WIDTH=450&amp;START_MA","XIMIZED=FALSE&amp;VAR:CALENDAR=FIVEDAY&amp;VAR:SYMBOL=455710&amp;VAR:INDEX=0"}</definedName>
    <definedName name="_623__FDSAUDITLINK__" hidden="1">{"fdsup://directions/FAT Viewer?action=UPDATE&amp;creator=factset&amp;DYN_ARGS=TRUE&amp;DOC_NAME=FAT:FQL_AUDITING_CLIENT_TEMPLATE.FAT&amp;display_string=Audit&amp;VAR:KEY=XGLGXOHYZK&amp;VAR:QUERY=RkZfREVCVF9MVChRVFIsMzkwODAsMzkwODAp&amp;WINDOW=FIRST_POPUP&amp;HEIGHT=450&amp;WIDTH=450&amp;START_MA","XIMIZED=FALSE&amp;VAR:CALENDAR=FIVEDAY&amp;VAR:SYMBOL=455710&amp;VAR:INDEX=0"}</definedName>
    <definedName name="_624__FDSAUDITLINK__" hidden="1">{"fdsup://directions/FAT Viewer?action=UPDATE&amp;creator=factset&amp;DYN_ARGS=TRUE&amp;DOC_NAME=FAT:FQL_AUDITING_CLIENT_TEMPLATE.FAT&amp;display_string=Audit&amp;VAR:KEY=ZOZMLARMLG&amp;VAR:QUERY=RkZfREVCVF9MVChRVFIsMzkwNzMsMzkwNzMp&amp;WINDOW=FIRST_POPUP&amp;HEIGHT=450&amp;WIDTH=450&amp;START_MA","XIMIZED=FALSE&amp;VAR:CALENDAR=FIVEDAY&amp;VAR:SYMBOL=455710&amp;VAR:INDEX=0"}</definedName>
    <definedName name="_625__FDSAUDITLINK__" hidden="1">{"fdsup://directions/FAT Viewer?action=UPDATE&amp;creator=factset&amp;DYN_ARGS=TRUE&amp;DOC_NAME=FAT:FQL_AUDITING_CLIENT_TEMPLATE.FAT&amp;display_string=Audit&amp;VAR:KEY=LMVSFMTKNA&amp;VAR:QUERY=RkZfREVCVF9MVChRVFIsMzkwNjYsMzkwNjYp&amp;WINDOW=FIRST_POPUP&amp;HEIGHT=450&amp;WIDTH=450&amp;START_MA","XIMIZED=FALSE&amp;VAR:CALENDAR=FIVEDAY&amp;VAR:SYMBOL=455710&amp;VAR:INDEX=0"}</definedName>
    <definedName name="_626__FDSAUDITLINK__" hidden="1">{"fdsup://directions/FAT Viewer?action=UPDATE&amp;creator=factset&amp;DYN_ARGS=TRUE&amp;DOC_NAME=FAT:FQL_AUDITING_CLIENT_TEMPLATE.FAT&amp;display_string=Audit&amp;VAR:KEY=RAPGLWXGZA&amp;VAR:QUERY=RkZfREVCVF9MVChRVFIsMzkwNTksMzkwNTkp&amp;WINDOW=FIRST_POPUP&amp;HEIGHT=450&amp;WIDTH=450&amp;START_MA","XIMIZED=FALSE&amp;VAR:CALENDAR=FIVEDAY&amp;VAR:SYMBOL=455710&amp;VAR:INDEX=0"}</definedName>
    <definedName name="_627__FDSAUDITLINK__" hidden="1">{"fdsup://directions/FAT Viewer?action=UPDATE&amp;creator=factset&amp;DYN_ARGS=TRUE&amp;DOC_NAME=FAT:FQL_AUDITING_CLIENT_TEMPLATE.FAT&amp;display_string=Audit&amp;VAR:KEY=NUDKVQVUBM&amp;VAR:QUERY=RkZfREVCVF9MVChRVFIsMzkwNTIsMzkwNTIp&amp;WINDOW=FIRST_POPUP&amp;HEIGHT=450&amp;WIDTH=450&amp;START_MA","XIMIZED=FALSE&amp;VAR:CALENDAR=FIVEDAY&amp;VAR:SYMBOL=455710&amp;VAR:INDEX=0"}</definedName>
    <definedName name="_628__FDSAUDITLINK__" hidden="1">{"fdsup://directions/FAT Viewer?action=UPDATE&amp;creator=factset&amp;DYN_ARGS=TRUE&amp;DOC_NAME=FAT:FQL_AUDITING_CLIENT_TEMPLATE.FAT&amp;display_string=Audit&amp;VAR:KEY=ZMVIHYXWXS&amp;VAR:QUERY=RkZfREVCVF9MVChRVFIsMzkwNDUsMzkwNDUp&amp;WINDOW=FIRST_POPUP&amp;HEIGHT=450&amp;WIDTH=450&amp;START_MA","XIMIZED=FALSE&amp;VAR:CALENDAR=FIVEDAY&amp;VAR:SYMBOL=455710&amp;VAR:INDEX=0"}</definedName>
    <definedName name="_629__FDSAUDITLINK__" hidden="1">{"fdsup://directions/FAT Viewer?action=UPDATE&amp;creator=factset&amp;DYN_ARGS=TRUE&amp;DOC_NAME=FAT:FQL_AUDITING_CLIENT_TEMPLATE.FAT&amp;display_string=Audit&amp;VAR:KEY=PARADSHUVI&amp;VAR:QUERY=RkZfREVCVF9MVChRVFIsMzkwMzgsMzkwMzgp&amp;WINDOW=FIRST_POPUP&amp;HEIGHT=450&amp;WIDTH=450&amp;START_MA","XIMIZED=FALSE&amp;VAR:CALENDAR=FIVEDAY&amp;VAR:SYMBOL=455710&amp;VAR:INDEX=0"}</definedName>
    <definedName name="_63__FDSAUDITLINK__" hidden="1">{"fdsup://IBCentral/FAT Viewer?action=UPDATE&amp;creator=factset&amp;DOC_NAME=fat:reuters_annual_shs_src_window.fat&amp;display_string=Audit&amp;DYN_ARGS=TRUE&amp;VAR:ID1=76775410&amp;VAR:RCODE=FDSSHSOUTDEPS&amp;VAR:SDATE=20090299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630__FDSAUDITLINK__" hidden="1">{"fdsup://directions/FAT Viewer?action=UPDATE&amp;creator=factset&amp;DYN_ARGS=TRUE&amp;DOC_NAME=FAT:FQL_AUDITING_CLIENT_TEMPLATE.FAT&amp;display_string=Audit&amp;VAR:KEY=PANWBGXOVS&amp;VAR:QUERY=RkZfREVCVF9MVChRVFIsMzkwMzEsMzkwMzEp&amp;WINDOW=FIRST_POPUP&amp;HEIGHT=450&amp;WIDTH=450&amp;START_MA","XIMIZED=FALSE&amp;VAR:CALENDAR=FIVEDAY&amp;VAR:SYMBOL=455710&amp;VAR:INDEX=0"}</definedName>
    <definedName name="_631__FDSAUDITLINK__" hidden="1">{"fdsup://directions/FAT Viewer?action=UPDATE&amp;creator=factset&amp;DYN_ARGS=TRUE&amp;DOC_NAME=FAT:FQL_AUDITING_CLIENT_TEMPLATE.FAT&amp;display_string=Audit&amp;VAR:KEY=LIPSHUBUBI&amp;VAR:QUERY=RkZfREVCVF9MVChRVFIsMzkwMjQsMzkwMjQp&amp;WINDOW=FIRST_POPUP&amp;HEIGHT=450&amp;WIDTH=450&amp;START_MA","XIMIZED=FALSE&amp;VAR:CALENDAR=FIVEDAY&amp;VAR:SYMBOL=455710&amp;VAR:INDEX=0"}</definedName>
    <definedName name="_632__FDSAUDITLINK__" hidden="1">{"fdsup://directions/FAT Viewer?action=UPDATE&amp;creator=factset&amp;DYN_ARGS=TRUE&amp;DOC_NAME=FAT:FQL_AUDITING_CLIENT_TEMPLATE.FAT&amp;display_string=Audit&amp;VAR:KEY=BOVGZYNING&amp;VAR:QUERY=RkZfREVCVF9MVChRVFIsMzkwMTcsMzkwMTcp&amp;WINDOW=FIRST_POPUP&amp;HEIGHT=450&amp;WIDTH=450&amp;START_MA","XIMIZED=FALSE&amp;VAR:CALENDAR=FIVEDAY&amp;VAR:SYMBOL=455710&amp;VAR:INDEX=0"}</definedName>
    <definedName name="_633__FDSAUDITLINK__" hidden="1">{"fdsup://directions/FAT Viewer?action=UPDATE&amp;creator=factset&amp;DYN_ARGS=TRUE&amp;DOC_NAME=FAT:FQL_AUDITING_CLIENT_TEMPLATE.FAT&amp;display_string=Audit&amp;VAR:KEY=RULQXIFMVU&amp;VAR:QUERY=RkZfREVCVF9MVChRVFIsMzkwMTAsMzkwMTAp&amp;WINDOW=FIRST_POPUP&amp;HEIGHT=450&amp;WIDTH=450&amp;START_MA","XIMIZED=FALSE&amp;VAR:CALENDAR=FIVEDAY&amp;VAR:SYMBOL=455710&amp;VAR:INDEX=0"}</definedName>
    <definedName name="_634__FDSAUDITLINK__" hidden="1">{"fdsup://directions/FAT Viewer?action=UPDATE&amp;creator=factset&amp;DYN_ARGS=TRUE&amp;DOC_NAME=FAT:FQL_AUDITING_CLIENT_TEMPLATE.FAT&amp;display_string=Audit&amp;VAR:KEY=FAJOBKFADS&amp;VAR:QUERY=RkZfREVCVF9MVChRVFIsMzkxNzEsMzkxNzEp&amp;WINDOW=FIRST_POPUP&amp;HEIGHT=450&amp;WIDTH=450&amp;START_MA","XIMIZED=FALSE&amp;VAR:CALENDAR=FIVEDAY&amp;VAR:SYMBOL=455710&amp;VAR:INDEX=0"}</definedName>
    <definedName name="_635__FDSAUDITLINK__" hidden="1">{"fdsup://directions/FAT Viewer?action=UPDATE&amp;creator=factset&amp;DYN_ARGS=TRUE&amp;DOC_NAME=FAT:FQL_AUDITING_CLIENT_TEMPLATE.FAT&amp;display_string=Audit&amp;VAR:KEY=FSNYLYZCFA&amp;VAR:QUERY=RkZfREVCVF9MVChRVFIsMzkxNjQsMzkxNjQp&amp;WINDOW=FIRST_POPUP&amp;HEIGHT=450&amp;WIDTH=450&amp;START_MA","XIMIZED=FALSE&amp;VAR:CALENDAR=FIVEDAY&amp;VAR:SYMBOL=455710&amp;VAR:INDEX=0"}</definedName>
    <definedName name="_636__FDSAUDITLINK__" hidden="1">{"fdsup://directions/FAT Viewer?action=UPDATE&amp;creator=factset&amp;DYN_ARGS=TRUE&amp;DOC_NAME=FAT:FQL_AUDITING_CLIENT_TEMPLATE.FAT&amp;display_string=Audit&amp;VAR:KEY=LARETCNMJM&amp;VAR:QUERY=RkZfREVCVF9MVChRVFIsMzkxNTcsMzkxNTcp&amp;WINDOW=FIRST_POPUP&amp;HEIGHT=450&amp;WIDTH=450&amp;START_MA","XIMIZED=FALSE&amp;VAR:CALENDAR=FIVEDAY&amp;VAR:SYMBOL=455710&amp;VAR:INDEX=0"}</definedName>
    <definedName name="_637__FDSAUDITLINK__" hidden="1">{"fdsup://directions/FAT Viewer?action=UPDATE&amp;creator=factset&amp;DYN_ARGS=TRUE&amp;DOC_NAME=FAT:FQL_AUDITING_CLIENT_TEMPLATE.FAT&amp;display_string=Audit&amp;VAR:KEY=RGPGZQDEJY&amp;VAR:QUERY=RkZfREVCVF9MVChRVFIsMzkxNTAsMzkxNTAp&amp;WINDOW=FIRST_POPUP&amp;HEIGHT=450&amp;WIDTH=450&amp;START_MA","XIMIZED=FALSE&amp;VAR:CALENDAR=FIVEDAY&amp;VAR:SYMBOL=455710&amp;VAR:INDEX=0"}</definedName>
    <definedName name="_638__FDSAUDITLINK__" hidden="1">{"fdsup://directions/FAT Viewer?action=UPDATE&amp;creator=factset&amp;DYN_ARGS=TRUE&amp;DOC_NAME=FAT:FQL_AUDITING_CLIENT_TEMPLATE.FAT&amp;display_string=Audit&amp;VAR:KEY=LYPWLMXUTE&amp;VAR:QUERY=RkZfREVCVF9MVChRVFIsMzkxNDMsMzkxNDMp&amp;WINDOW=FIRST_POPUP&amp;HEIGHT=450&amp;WIDTH=450&amp;START_MA","XIMIZED=FALSE&amp;VAR:CALENDAR=FIVEDAY&amp;VAR:SYMBOL=455710&amp;VAR:INDEX=0"}</definedName>
    <definedName name="_639__FDSAUDITLINK__" hidden="1">{"fdsup://directions/FAT Viewer?action=UPDATE&amp;creator=factset&amp;DYN_ARGS=TRUE&amp;DOC_NAME=FAT:FQL_AUDITING_CLIENT_TEMPLATE.FAT&amp;display_string=Audit&amp;VAR:KEY=HMXETORUXM&amp;VAR:QUERY=RkZfREVCVF9MVChRVFIsMzkxMzYsMzkxMzYp&amp;WINDOW=FIRST_POPUP&amp;HEIGHT=450&amp;WIDTH=450&amp;START_MA","XIMIZED=FALSE&amp;VAR:CALENDAR=FIVEDAY&amp;VAR:SYMBOL=455710&amp;VAR:INDEX=0"}</definedName>
    <definedName name="_64__FDSAUDITLINK__" hidden="1">{"fdsup://IBCentral/FAT Viewer?action=UPDATE&amp;creator=factset&amp;DOC_NAME=fat:reuters_annual_shs_src_window.fat&amp;display_string=Audit&amp;DYN_ARGS=TRUE&amp;VAR:ID1=76775410&amp;VAR:RCODE=FDSSHSOUTDEPS&amp;VAR:SDATE=20080299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640__FDSAUDITLINK__" hidden="1">{"fdsup://directions/FAT Viewer?action=UPDATE&amp;creator=factset&amp;DYN_ARGS=TRUE&amp;DOC_NAME=FAT:FQL_AUDITING_CLIENT_TEMPLATE.FAT&amp;display_string=Audit&amp;VAR:KEY=PYNOPOHONM&amp;VAR:QUERY=RkZfREVCVF9MVChRVFIsMzkxMjksMzkxMjkp&amp;WINDOW=FIRST_POPUP&amp;HEIGHT=450&amp;WIDTH=450&amp;START_MA","XIMIZED=FALSE&amp;VAR:CALENDAR=FIVEDAY&amp;VAR:SYMBOL=455710&amp;VAR:INDEX=0"}</definedName>
    <definedName name="_641__FDSAUDITLINK__" hidden="1">{"fdsup://directions/FAT Viewer?action=UPDATE&amp;creator=factset&amp;DYN_ARGS=TRUE&amp;DOC_NAME=FAT:FQL_AUDITING_CLIENT_TEMPLATE.FAT&amp;display_string=Audit&amp;VAR:KEY=JMXYPCHOXY&amp;VAR:QUERY=RkZfREVCVF9MVChRVFIsMzkxMjIsMzkxMjIp&amp;WINDOW=FIRST_POPUP&amp;HEIGHT=450&amp;WIDTH=450&amp;START_MA","XIMIZED=FALSE&amp;VAR:CALENDAR=FIVEDAY&amp;VAR:SYMBOL=455710&amp;VAR:INDEX=0"}</definedName>
    <definedName name="_642__FDSAUDITLINK__" hidden="1">{"fdsup://directions/FAT Viewer?action=UPDATE&amp;creator=factset&amp;DYN_ARGS=TRUE&amp;DOC_NAME=FAT:FQL_AUDITING_CLIENT_TEMPLATE.FAT&amp;display_string=Audit&amp;VAR:KEY=FIZUROVAPK&amp;VAR:QUERY=RkZfREVCVF9MVChRVFIsMzkxMTUsMzkxMTUp&amp;WINDOW=FIRST_POPUP&amp;HEIGHT=450&amp;WIDTH=450&amp;START_MA","XIMIZED=FALSE&amp;VAR:CALENDAR=FIVEDAY&amp;VAR:SYMBOL=455710&amp;VAR:INDEX=0"}</definedName>
    <definedName name="_643__FDSAUDITLINK__" hidden="1">{"fdsup://directions/FAT Viewer?action=UPDATE&amp;creator=factset&amp;DYN_ARGS=TRUE&amp;DOC_NAME=FAT:FQL_AUDITING_CLIENT_TEMPLATE.FAT&amp;display_string=Audit&amp;VAR:KEY=HCJGPGNCVC&amp;VAR:QUERY=RkZfREVCVF9MVChRVFIsMzkxMDgsMzkxMDgp&amp;WINDOW=FIRST_POPUP&amp;HEIGHT=450&amp;WIDTH=450&amp;START_MA","XIMIZED=FALSE&amp;VAR:CALENDAR=FIVEDAY&amp;VAR:SYMBOL=455710&amp;VAR:INDEX=0"}</definedName>
    <definedName name="_644__FDSAUDITLINK__" hidden="1">{"fdsup://directions/FAT Viewer?action=UPDATE&amp;creator=factset&amp;DYN_ARGS=TRUE&amp;DOC_NAME=FAT:FQL_AUDITING_CLIENT_TEMPLATE.FAT&amp;display_string=Audit&amp;VAR:KEY=RGNEVONKDS&amp;VAR:QUERY=RkZfREVCVF9MVChRVFIsMzkxMDEsMzkxMDEp&amp;WINDOW=FIRST_POPUP&amp;HEIGHT=450&amp;WIDTH=450&amp;START_MA","XIMIZED=FALSE&amp;VAR:CALENDAR=FIVEDAY&amp;VAR:SYMBOL=455710&amp;VAR:INDEX=0"}</definedName>
    <definedName name="_645__FDSAUDITLINK__" hidden="1">{"fdsup://directions/FAT Viewer?action=UPDATE&amp;creator=factset&amp;DYN_ARGS=TRUE&amp;DOC_NAME=FAT:FQL_AUDITING_CLIENT_TEMPLATE.FAT&amp;display_string=Audit&amp;VAR:KEY=PCZEFSDERO&amp;VAR:QUERY=RkZfREVCVF9MVChRVFIsMzkyNjIsMzkyNjIp&amp;WINDOW=FIRST_POPUP&amp;HEIGHT=450&amp;WIDTH=450&amp;START_MA","XIMIZED=FALSE&amp;VAR:CALENDAR=FIVEDAY&amp;VAR:SYMBOL=455710&amp;VAR:INDEX=0"}</definedName>
    <definedName name="_646__FDSAUDITLINK__" hidden="1">{"fdsup://Directions/FactSet Auditing Viewer?action=AUDIT_VALUE&amp;DB=129&amp;ID1=455710&amp;VALUEID=03051&amp;SDATE=200702&amp;PERIODTYPE=QTR_STD&amp;window=popup_no_bar&amp;width=385&amp;height=120&amp;START_MAXIMIZED=FALSE&amp;creator=factset&amp;display_string=Audit"}</definedName>
    <definedName name="_647__FDSAUDITLINK__" hidden="1">{"fdsup://directions/FAT Viewer?action=UPDATE&amp;creator=factset&amp;DYN_ARGS=TRUE&amp;DOC_NAME=FAT:FQL_AUDITING_CLIENT_TEMPLATE.FAT&amp;display_string=Audit&amp;VAR:KEY=ZKJYVYPEDI&amp;VAR:QUERY=RkZfREVCVF9MVChRVFIsMzkyNTUsMzkyNTUp&amp;WINDOW=FIRST_POPUP&amp;HEIGHT=450&amp;WIDTH=450&amp;START_MA","XIMIZED=FALSE&amp;VAR:CALENDAR=FIVEDAY&amp;VAR:SYMBOL=455710&amp;VAR:INDEX=0"}</definedName>
    <definedName name="_648__FDSAUDITLINK__" hidden="1">{"fdsup://directions/FAT Viewer?action=UPDATE&amp;creator=factset&amp;DYN_ARGS=TRUE&amp;DOC_NAME=FAT:FQL_AUDITING_CLIENT_TEMPLATE.FAT&amp;display_string=Audit&amp;VAR:KEY=TSPIHGTINE&amp;VAR:QUERY=RkZfREVCVF9MVChRVFIsMzkyNDgsMzkyNDgp&amp;WINDOW=FIRST_POPUP&amp;HEIGHT=450&amp;WIDTH=450&amp;START_MA","XIMIZED=FALSE&amp;VAR:CALENDAR=FIVEDAY&amp;VAR:SYMBOL=455710&amp;VAR:INDEX=0"}</definedName>
    <definedName name="_649__FDSAUDITLINK__" hidden="1">{"fdsup://directions/FAT Viewer?action=UPDATE&amp;creator=factset&amp;DYN_ARGS=TRUE&amp;DOC_NAME=FAT:FQL_AUDITING_CLIENT_TEMPLATE.FAT&amp;display_string=Audit&amp;VAR:KEY=NABYTWDMBG&amp;VAR:QUERY=RkZfREVCVF9MVChRVFIsMzkyNDEsMzkyNDEp&amp;WINDOW=FIRST_POPUP&amp;HEIGHT=450&amp;WIDTH=450&amp;START_MA","XIMIZED=FALSE&amp;VAR:CALENDAR=FIVEDAY&amp;VAR:SYMBOL=455710&amp;VAR:INDEX=0"}</definedName>
    <definedName name="_65__FDSAUDITLINK__" hidden="1">{"fdsup://IBCentral/FAT Viewer?action=UPDATE&amp;creator=factset&amp;DOC_NAME=fat:reuters_annual_shs_src_window.fat&amp;display_string=Audit&amp;DYN_ARGS=TRUE&amp;VAR:ID1=76775410&amp;VAR:RCODE=FDSSHSOUTDEPS&amp;VAR:SDATE=20070299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650__FDSAUDITLINK__" hidden="1">{"fdsup://directions/FAT Viewer?action=UPDATE&amp;creator=factset&amp;DYN_ARGS=TRUE&amp;DOC_NAME=FAT:FQL_AUDITING_CLIENT_TEMPLATE.FAT&amp;display_string=Audit&amp;VAR:KEY=ZAFAPOXATI&amp;VAR:QUERY=RkZfREVCVF9MVChRVFIsMzkyMzQsMzkyMzQp&amp;WINDOW=FIRST_POPUP&amp;HEIGHT=450&amp;WIDTH=450&amp;START_MA","XIMIZED=FALSE&amp;VAR:CALENDAR=FIVEDAY&amp;VAR:SYMBOL=455710&amp;VAR:INDEX=0"}</definedName>
    <definedName name="_651__FDSAUDITLINK__" hidden="1">{"fdsup://directions/FAT Viewer?action=UPDATE&amp;creator=factset&amp;DYN_ARGS=TRUE&amp;DOC_NAME=FAT:FQL_AUDITING_CLIENT_TEMPLATE.FAT&amp;display_string=Audit&amp;VAR:KEY=DALMPOJYJG&amp;VAR:QUERY=RkZfREVCVF9MVChRVFIsMzkyMjcsMzkyMjcp&amp;WINDOW=FIRST_POPUP&amp;HEIGHT=450&amp;WIDTH=450&amp;START_MA","XIMIZED=FALSE&amp;VAR:CALENDAR=FIVEDAY&amp;VAR:SYMBOL=455710&amp;VAR:INDEX=0"}</definedName>
    <definedName name="_652__FDSAUDITLINK__" hidden="1">{"fdsup://directions/FAT Viewer?action=UPDATE&amp;creator=factset&amp;DYN_ARGS=TRUE&amp;DOC_NAME=FAT:FQL_AUDITING_CLIENT_TEMPLATE.FAT&amp;display_string=Audit&amp;VAR:KEY=XKBWFMLWLQ&amp;VAR:QUERY=RkZfREVCVF9MVChRVFIsMzkyMjAsMzkyMjAp&amp;WINDOW=FIRST_POPUP&amp;HEIGHT=450&amp;WIDTH=450&amp;START_MA","XIMIZED=FALSE&amp;VAR:CALENDAR=FIVEDAY&amp;VAR:SYMBOL=455710&amp;VAR:INDEX=0"}</definedName>
    <definedName name="_653__FDSAUDITLINK__" hidden="1">{"fdsup://directions/FAT Viewer?action=UPDATE&amp;creator=factset&amp;DYN_ARGS=TRUE&amp;DOC_NAME=FAT:FQL_AUDITING_CLIENT_TEMPLATE.FAT&amp;display_string=Audit&amp;VAR:KEY=PWLMJSZAFM&amp;VAR:QUERY=RkZfREVCVF9MVChRVFIsMzkyMTMsMzkyMTMp&amp;WINDOW=FIRST_POPUP&amp;HEIGHT=450&amp;WIDTH=450&amp;START_MA","XIMIZED=FALSE&amp;VAR:CALENDAR=FIVEDAY&amp;VAR:SYMBOL=455710&amp;VAR:INDEX=0"}</definedName>
    <definedName name="_654__FDSAUDITLINK__" hidden="1">{"fdsup://directions/FAT Viewer?action=UPDATE&amp;creator=factset&amp;DYN_ARGS=TRUE&amp;DOC_NAME=FAT:FQL_AUDITING_CLIENT_TEMPLATE.FAT&amp;display_string=Audit&amp;VAR:KEY=PYZCHENOFO&amp;VAR:QUERY=RkZfREVCVF9MVChRVFIsMzkyMDYsMzkyMDYp&amp;WINDOW=FIRST_POPUP&amp;HEIGHT=450&amp;WIDTH=450&amp;START_MA","XIMIZED=FALSE&amp;VAR:CALENDAR=FIVEDAY&amp;VAR:SYMBOL=455710&amp;VAR:INDEX=0"}</definedName>
    <definedName name="_655__FDSAUDITLINK__" hidden="1">{"fdsup://directions/FAT Viewer?action=UPDATE&amp;creator=factset&amp;DYN_ARGS=TRUE&amp;DOC_NAME=FAT:FQL_AUDITING_CLIENT_TEMPLATE.FAT&amp;display_string=Audit&amp;VAR:KEY=DMDSFEVUVM&amp;VAR:QUERY=RkZfREVCVF9MVChRVFIsMzkxOTksMzkxOTkp&amp;WINDOW=FIRST_POPUP&amp;HEIGHT=450&amp;WIDTH=450&amp;START_MA","XIMIZED=FALSE&amp;VAR:CALENDAR=FIVEDAY&amp;VAR:SYMBOL=455710&amp;VAR:INDEX=0"}</definedName>
    <definedName name="_656__FDSAUDITLINK__" hidden="1">{"fdsup://directions/FAT Viewer?action=UPDATE&amp;creator=factset&amp;DYN_ARGS=TRUE&amp;DOC_NAME=FAT:FQL_AUDITING_CLIENT_TEMPLATE.FAT&amp;display_string=Audit&amp;VAR:KEY=ZEJSRIPIDO&amp;VAR:QUERY=RkZfREVCVF9MVChRVFIsMzkxOTIsMzkxOTIp&amp;WINDOW=FIRST_POPUP&amp;HEIGHT=450&amp;WIDTH=450&amp;START_MA","XIMIZED=FALSE&amp;VAR:CALENDAR=FIVEDAY&amp;VAR:SYMBOL=455710&amp;VAR:INDEX=0"}</definedName>
    <definedName name="_657__FDSAUDITLINK__" hidden="1">{"fdsup://directions/FAT Viewer?action=UPDATE&amp;creator=factset&amp;DYN_ARGS=TRUE&amp;DOC_NAME=FAT:FQL_AUDITING_CLIENT_TEMPLATE.FAT&amp;display_string=Audit&amp;VAR:KEY=XIXOXOTUVY&amp;VAR:QUERY=RkZfREVCVF9MVChRVFIsMzkzNTMsMzkzNTMp&amp;WINDOW=FIRST_POPUP&amp;HEIGHT=450&amp;WIDTH=450&amp;START_MA","XIMIZED=FALSE&amp;VAR:CALENDAR=FIVEDAY&amp;VAR:SYMBOL=455710&amp;VAR:INDEX=0"}</definedName>
    <definedName name="_658__FDSAUDITLINK__" hidden="1">{"fdsup://Directions/FactSet Auditing Viewer?action=AUDIT_VALUE&amp;DB=129&amp;ID1=455710&amp;VALUEID=03051&amp;SDATE=200703&amp;PERIODTYPE=QTR_STD&amp;window=popup_no_bar&amp;width=385&amp;height=120&amp;START_MAXIMIZED=FALSE&amp;creator=factset&amp;display_string=Audit"}</definedName>
    <definedName name="_659__FDSAUDITLINK__" hidden="1">{"fdsup://directions/FAT Viewer?action=UPDATE&amp;creator=factset&amp;DYN_ARGS=TRUE&amp;DOC_NAME=FAT:FQL_AUDITING_CLIENT_TEMPLATE.FAT&amp;display_string=Audit&amp;VAR:KEY=RKDMXWXIXY&amp;VAR:QUERY=RkZfREVCVF9MVChRVFIsMzkzNDYsMzkzNDYp&amp;WINDOW=FIRST_POPUP&amp;HEIGHT=450&amp;WIDTH=450&amp;START_MA","XIMIZED=FALSE&amp;VAR:CALENDAR=FIVEDAY&amp;VAR:SYMBOL=455710&amp;VAR:INDEX=0"}</definedName>
    <definedName name="_66__FDSAUDITLINK__" hidden="1">{"fdsup://IBCentral/FAT Viewer?action=UPDATE&amp;creator=factset&amp;DOC_NAME=fat:reuters_annual_shs_src_window.fat&amp;display_string=Audit&amp;DYN_ARGS=TRUE&amp;VAR:ID1=76775410&amp;VAR:RCODE=FDSSHSOUTDEPS&amp;VAR:SDATE=20060299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660__FDSAUDITLINK__" hidden="1">{"fdsup://directions/FAT Viewer?action=UPDATE&amp;creator=factset&amp;DYN_ARGS=TRUE&amp;DOC_NAME=FAT:FQL_AUDITING_CLIENT_TEMPLATE.FAT&amp;display_string=Audit&amp;VAR:KEY=PGPOVAPQTC&amp;VAR:QUERY=RkZfREVCVF9MVChRVFIsMzkzMzksMzkzMzkp&amp;WINDOW=FIRST_POPUP&amp;HEIGHT=450&amp;WIDTH=450&amp;START_MA","XIMIZED=FALSE&amp;VAR:CALENDAR=FIVEDAY&amp;VAR:SYMBOL=455710&amp;VAR:INDEX=0"}</definedName>
    <definedName name="_661__FDSAUDITLINK__" hidden="1">{"fdsup://directions/FAT Viewer?action=UPDATE&amp;creator=factset&amp;DYN_ARGS=TRUE&amp;DOC_NAME=FAT:FQL_AUDITING_CLIENT_TEMPLATE.FAT&amp;display_string=Audit&amp;VAR:KEY=JMJKDGBAVS&amp;VAR:QUERY=RkZfREVCVF9MVChRVFIsMzkzMzIsMzkzMzIp&amp;WINDOW=FIRST_POPUP&amp;HEIGHT=450&amp;WIDTH=450&amp;START_MA","XIMIZED=FALSE&amp;VAR:CALENDAR=FIVEDAY&amp;VAR:SYMBOL=455710&amp;VAR:INDEX=0"}</definedName>
    <definedName name="_662__FDSAUDITLINK__" hidden="1">{"fdsup://directions/FAT Viewer?action=UPDATE&amp;creator=factset&amp;DYN_ARGS=TRUE&amp;DOC_NAME=FAT:FQL_AUDITING_CLIENT_TEMPLATE.FAT&amp;display_string=Audit&amp;VAR:KEY=BKTOTYXAHA&amp;VAR:QUERY=RkZfREVCVF9MVChRVFIsMzkzMjUsMzkzMjUp&amp;WINDOW=FIRST_POPUP&amp;HEIGHT=450&amp;WIDTH=450&amp;START_MA","XIMIZED=FALSE&amp;VAR:CALENDAR=FIVEDAY&amp;VAR:SYMBOL=455710&amp;VAR:INDEX=0"}</definedName>
    <definedName name="_663__FDSAUDITLINK__" hidden="1">{"fdsup://directions/FAT Viewer?action=UPDATE&amp;creator=factset&amp;DYN_ARGS=TRUE&amp;DOC_NAME=FAT:FQL_AUDITING_CLIENT_TEMPLATE.FAT&amp;display_string=Audit&amp;VAR:KEY=POJUHSLOXS&amp;VAR:QUERY=RkZfREVCVF9MVChRVFIsMzkzMTgsMzkzMTgp&amp;WINDOW=FIRST_POPUP&amp;HEIGHT=450&amp;WIDTH=450&amp;START_MA","XIMIZED=FALSE&amp;VAR:CALENDAR=FIVEDAY&amp;VAR:SYMBOL=455710&amp;VAR:INDEX=0"}</definedName>
    <definedName name="_664__FDSAUDITLINK__" hidden="1">{"fdsup://directions/FAT Viewer?action=UPDATE&amp;creator=factset&amp;DYN_ARGS=TRUE&amp;DOC_NAME=FAT:FQL_AUDITING_CLIENT_TEMPLATE.FAT&amp;display_string=Audit&amp;VAR:KEY=FSZWPKJKRK&amp;VAR:QUERY=RkZfREVCVF9MVChRVFIsMzkzMTEsMzkzMTEp&amp;WINDOW=FIRST_POPUP&amp;HEIGHT=450&amp;WIDTH=450&amp;START_MA","XIMIZED=FALSE&amp;VAR:CALENDAR=FIVEDAY&amp;VAR:SYMBOL=455710&amp;VAR:INDEX=0"}</definedName>
    <definedName name="_665__FDSAUDITLINK__" hidden="1">{"fdsup://directions/FAT Viewer?action=UPDATE&amp;creator=factset&amp;DYN_ARGS=TRUE&amp;DOC_NAME=FAT:FQL_AUDITING_CLIENT_TEMPLATE.FAT&amp;display_string=Audit&amp;VAR:KEY=XQZEBCXGDU&amp;VAR:QUERY=RkZfREVCVF9MVChRVFIsMzkzMDQsMzkzMDQp&amp;WINDOW=FIRST_POPUP&amp;HEIGHT=450&amp;WIDTH=450&amp;START_MA","XIMIZED=FALSE&amp;VAR:CALENDAR=FIVEDAY&amp;VAR:SYMBOL=455710&amp;VAR:INDEX=0"}</definedName>
    <definedName name="_666__FDSAUDITLINK__" hidden="1">{"fdsup://directions/FAT Viewer?action=UPDATE&amp;creator=factset&amp;DYN_ARGS=TRUE&amp;DOC_NAME=FAT:FQL_AUDITING_CLIENT_TEMPLATE.FAT&amp;display_string=Audit&amp;VAR:KEY=HIVAVKFSVI&amp;VAR:QUERY=RkZfREVCVF9MVChRVFIsMzkyOTcsMzkyOTcp&amp;WINDOW=FIRST_POPUP&amp;HEIGHT=450&amp;WIDTH=450&amp;START_MA","XIMIZED=FALSE&amp;VAR:CALENDAR=FIVEDAY&amp;VAR:SYMBOL=455710&amp;VAR:INDEX=0"}</definedName>
    <definedName name="_667__FDSAUDITLINK__" hidden="1">{"fdsup://directions/FAT Viewer?action=UPDATE&amp;creator=factset&amp;DYN_ARGS=TRUE&amp;DOC_NAME=FAT:FQL_AUDITING_CLIENT_TEMPLATE.FAT&amp;display_string=Audit&amp;VAR:KEY=DSBKDCJINY&amp;VAR:QUERY=RkZfREVCVF9MVChRVFIsMzkyOTAsMzkyOTAp&amp;WINDOW=FIRST_POPUP&amp;HEIGHT=450&amp;WIDTH=450&amp;START_MA","XIMIZED=FALSE&amp;VAR:CALENDAR=FIVEDAY&amp;VAR:SYMBOL=455710&amp;VAR:INDEX=0"}</definedName>
    <definedName name="_668__FDSAUDITLINK__" hidden="1">{"fdsup://directions/FAT Viewer?action=UPDATE&amp;creator=factset&amp;DYN_ARGS=TRUE&amp;DOC_NAME=FAT:FQL_AUDITING_CLIENT_TEMPLATE.FAT&amp;display_string=Audit&amp;VAR:KEY=VSNWVMTOFE&amp;VAR:QUERY=RkZfREVCVF9MVChRVFIsMzkyODMsMzkyODMp&amp;WINDOW=FIRST_POPUP&amp;HEIGHT=450&amp;WIDTH=450&amp;START_MA","XIMIZED=FALSE&amp;VAR:CALENDAR=FIVEDAY&amp;VAR:SYMBOL=455710&amp;VAR:INDEX=0"}</definedName>
    <definedName name="_669__FDSAUDITLINK__" hidden="1">{"fdsup://directions/FAT Viewer?action=UPDATE&amp;creator=factset&amp;DYN_ARGS=TRUE&amp;DOC_NAME=FAT:FQL_AUDITING_CLIENT_TEMPLATE.FAT&amp;display_string=Audit&amp;VAR:KEY=JOBOBEZWPW&amp;VAR:QUERY=RkZfREVCVF9MVChRVFIsMzk0NDQsMzk0NDQp&amp;WINDOW=FIRST_POPUP&amp;HEIGHT=450&amp;WIDTH=450&amp;START_MA","XIMIZED=FALSE&amp;VAR:CALENDAR=FIVEDAY&amp;VAR:SYMBOL=455710&amp;VAR:INDEX=0"}</definedName>
    <definedName name="_67__FDSAUDITLINK__" hidden="1">{"fdsup://IBCentral/FAT Viewer?action=UPDATE&amp;creator=factset&amp;DOC_NAME=fat:reuters_annual_shs_src_window.fat&amp;display_string=Audit&amp;DYN_ARGS=TRUE&amp;VAR:ID1=76775410&amp;VAR:RCODE=FDSSHSOUTDEPS&amp;VAR:SDATE=20050299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670__FDSAUDITLINK__" hidden="1">{"fdsup://directions/FAT Viewer?action=UPDATE&amp;creator=factset&amp;DYN_ARGS=TRUE&amp;DOC_NAME=FAT:FQL_AUDITING_CLIENT_TEMPLATE.FAT&amp;display_string=Audit&amp;VAR:KEY=XATCFEJIDM&amp;VAR:QUERY=RkZfREVCVF9MVChRVFIsMzk0MzcsMzk0Mzcp&amp;WINDOW=FIRST_POPUP&amp;HEIGHT=450&amp;WIDTH=450&amp;START_MA","XIMIZED=FALSE&amp;VAR:CALENDAR=FIVEDAY&amp;VAR:SYMBOL=455710&amp;VAR:INDEX=0"}</definedName>
    <definedName name="_671__FDSAUDITLINK__" hidden="1">{"fdsup://directions/FAT Viewer?action=UPDATE&amp;creator=factset&amp;DYN_ARGS=TRUE&amp;DOC_NAME=FAT:FQL_AUDITING_CLIENT_TEMPLATE.FAT&amp;display_string=Audit&amp;VAR:KEY=PGRAPUPSZQ&amp;VAR:QUERY=RkZfREVCVF9MVChRVFIsMzk0MzAsMzk0MzAp&amp;WINDOW=FIRST_POPUP&amp;HEIGHT=450&amp;WIDTH=450&amp;START_MA","XIMIZED=FALSE&amp;VAR:CALENDAR=FIVEDAY&amp;VAR:SYMBOL=455710&amp;VAR:INDEX=0"}</definedName>
    <definedName name="_672__FDSAUDITLINK__" hidden="1">{"fdsup://directions/FAT Viewer?action=UPDATE&amp;creator=factset&amp;DYN_ARGS=TRUE&amp;DOC_NAME=FAT:FQL_AUDITING_CLIENT_TEMPLATE.FAT&amp;display_string=Audit&amp;VAR:KEY=FIXWHSXOTS&amp;VAR:QUERY=RkZfREVCVF9MVChRVFIsMzk0MjMsMzk0MjMp&amp;WINDOW=FIRST_POPUP&amp;HEIGHT=450&amp;WIDTH=450&amp;START_MA","XIMIZED=FALSE&amp;VAR:CALENDAR=FIVEDAY&amp;VAR:SYMBOL=455710&amp;VAR:INDEX=0"}</definedName>
    <definedName name="_673__FDSAUDITLINK__" hidden="1">{"fdsup://directions/FAT Viewer?action=UPDATE&amp;creator=factset&amp;DYN_ARGS=TRUE&amp;DOC_NAME=FAT:FQL_AUDITING_CLIENT_TEMPLATE.FAT&amp;display_string=Audit&amp;VAR:KEY=NCHMNOVYFE&amp;VAR:QUERY=RkZfREVCVF9MVChRVFIsMzk0MTYsMzk0MTYp&amp;WINDOW=FIRST_POPUP&amp;HEIGHT=450&amp;WIDTH=450&amp;START_MA","XIMIZED=FALSE&amp;VAR:CALENDAR=FIVEDAY&amp;VAR:SYMBOL=455710&amp;VAR:INDEX=0"}</definedName>
    <definedName name="_674__FDSAUDITLINK__" hidden="1">{"fdsup://directions/FAT Viewer?action=UPDATE&amp;creator=factset&amp;DYN_ARGS=TRUE&amp;DOC_NAME=FAT:FQL_AUDITING_CLIENT_TEMPLATE.FAT&amp;display_string=Audit&amp;VAR:KEY=TKNYRSXIBI&amp;VAR:QUERY=RkZfREVCVF9MVChRVFIsMzk0MDksMzk0MDkp&amp;WINDOW=FIRST_POPUP&amp;HEIGHT=450&amp;WIDTH=450&amp;START_MA","XIMIZED=FALSE&amp;VAR:CALENDAR=FIVEDAY&amp;VAR:SYMBOL=455710&amp;VAR:INDEX=0"}</definedName>
    <definedName name="_675__FDSAUDITLINK__" hidden="1">{"fdsup://directions/FAT Viewer?action=UPDATE&amp;creator=factset&amp;DYN_ARGS=TRUE&amp;DOC_NAME=FAT:FQL_AUDITING_CLIENT_TEMPLATE.FAT&amp;display_string=Audit&amp;VAR:KEY=BGHERGTATG&amp;VAR:QUERY=RkZfREVCVF9MVChRVFIsMzk0MDIsMzk0MDIp&amp;WINDOW=FIRST_POPUP&amp;HEIGHT=450&amp;WIDTH=450&amp;START_MA","XIMIZED=FALSE&amp;VAR:CALENDAR=FIVEDAY&amp;VAR:SYMBOL=455710&amp;VAR:INDEX=0"}</definedName>
    <definedName name="_676__FDSAUDITLINK__" hidden="1">{"fdsup://directions/FAT Viewer?action=UPDATE&amp;creator=factset&amp;DYN_ARGS=TRUE&amp;DOC_NAME=FAT:FQL_AUDITING_CLIENT_TEMPLATE.FAT&amp;display_string=Audit&amp;VAR:KEY=TQLINSNCRK&amp;VAR:QUERY=RkZfREVCVF9MVChRVFIsMzkzOTUsMzkzOTUp&amp;WINDOW=FIRST_POPUP&amp;HEIGHT=450&amp;WIDTH=450&amp;START_MA","XIMIZED=FALSE&amp;VAR:CALENDAR=FIVEDAY&amp;VAR:SYMBOL=455710&amp;VAR:INDEX=0"}</definedName>
    <definedName name="_677__FDSAUDITLINK__" hidden="1">{"fdsup://directions/FAT Viewer?action=UPDATE&amp;creator=factset&amp;DYN_ARGS=TRUE&amp;DOC_NAME=FAT:FQL_AUDITING_CLIENT_TEMPLATE.FAT&amp;display_string=Audit&amp;VAR:KEY=BWHWRQHYDO&amp;VAR:QUERY=RkZfREVCVF9MVChRVFIsMzkzODgsMzkzODgp&amp;WINDOW=FIRST_POPUP&amp;HEIGHT=450&amp;WIDTH=450&amp;START_MA","XIMIZED=FALSE&amp;VAR:CALENDAR=FIVEDAY&amp;VAR:SYMBOL=455710&amp;VAR:INDEX=0"}</definedName>
    <definedName name="_678__FDSAUDITLINK__" hidden="1">{"fdsup://directions/FAT Viewer?action=UPDATE&amp;creator=factset&amp;DYN_ARGS=TRUE&amp;DOC_NAME=FAT:FQL_AUDITING_CLIENT_TEMPLATE.FAT&amp;display_string=Audit&amp;VAR:KEY=NQBSBMJYPU&amp;VAR:QUERY=RkZfREVCVF9MVChRVFIsMzkzODEsMzkzODEp&amp;WINDOW=FIRST_POPUP&amp;HEIGHT=450&amp;WIDTH=450&amp;START_MA","XIMIZED=FALSE&amp;VAR:CALENDAR=FIVEDAY&amp;VAR:SYMBOL=455710&amp;VAR:INDEX=0"}</definedName>
    <definedName name="_679__FDSAUDITLINK__" hidden="1">{"fdsup://directions/FAT Viewer?action=UPDATE&amp;creator=factset&amp;DYN_ARGS=TRUE&amp;DOC_NAME=FAT:FQL_AUDITING_CLIENT_TEMPLATE.FAT&amp;display_string=Audit&amp;VAR:KEY=ZYFWTGXSNE&amp;VAR:QUERY=RkZfREVCVF9MVChRVFIsMzkzNzQsMzkzNzQp&amp;WINDOW=FIRST_POPUP&amp;HEIGHT=450&amp;WIDTH=450&amp;START_MA","XIMIZED=FALSE&amp;VAR:CALENDAR=FIVEDAY&amp;VAR:SYMBOL=455710&amp;VAR:INDEX=0"}</definedName>
    <definedName name="_68__FDSAUDITLINK__" hidden="1">{"fdsup://IBCentral/FAT Viewer?action=UPDATE&amp;creator=factset&amp;DOC_NAME=fat:reuters_annual_shs_src_window.fat&amp;display_string=Audit&amp;DYN_ARGS=TRUE&amp;VAR:ID1=76775410&amp;VAR:RCODE=FDSSHSOUTDEPS&amp;VAR:SDATE=20040299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680__FDSAUDITLINK__" hidden="1">{"fdsup://directions/FAT Viewer?action=UPDATE&amp;creator=factset&amp;DYN_ARGS=TRUE&amp;DOC_NAME=FAT:FQL_AUDITING_CLIENT_TEMPLATE.FAT&amp;display_string=Audit&amp;VAR:KEY=RADIRCHKBQ&amp;VAR:QUERY=RkZfREVCVF9MVChRVFIsMzk2MjYsMzk2MjYp&amp;WINDOW=FIRST_POPUP&amp;HEIGHT=450&amp;WIDTH=450&amp;START_MA","XIMIZED=FALSE&amp;VAR:CALENDAR=FIVEDAY&amp;VAR:SYMBOL=455710&amp;VAR:INDEX=0"}</definedName>
    <definedName name="_681__FDSAUDITLINK__" hidden="1">{"fdsup://directions/FAT Viewer?action=UPDATE&amp;creator=factset&amp;DYN_ARGS=TRUE&amp;DOC_NAME=FAT:FQL_AUDITING_CLIENT_TEMPLATE.FAT&amp;display_string=Audit&amp;VAR:KEY=JARUDALAVQ&amp;VAR:QUERY=RkZfREVCVF9MVChRVFIsMzk2MTksMzk2MTkp&amp;WINDOW=FIRST_POPUP&amp;HEIGHT=450&amp;WIDTH=450&amp;START_MA","XIMIZED=FALSE&amp;VAR:CALENDAR=FIVEDAY&amp;VAR:SYMBOL=455710&amp;VAR:INDEX=0"}</definedName>
    <definedName name="_682__FDSAUDITLINK__" hidden="1">{"fdsup://directions/FAT Viewer?action=UPDATE&amp;creator=factset&amp;DYN_ARGS=TRUE&amp;DOC_NAME=FAT:FQL_AUDITING_CLIENT_TEMPLATE.FAT&amp;display_string=Audit&amp;VAR:KEY=XEDQBGFMLQ&amp;VAR:QUERY=RkZfREVCVF9MVChRVFIsMzk2MTIsMzk2MTIp&amp;WINDOW=FIRST_POPUP&amp;HEIGHT=450&amp;WIDTH=450&amp;START_MA","XIMIZED=FALSE&amp;VAR:CALENDAR=FIVEDAY&amp;VAR:SYMBOL=455710&amp;VAR:INDEX=0"}</definedName>
    <definedName name="_683__FDSAUDITLINK__" hidden="1">{"fdsup://directions/FAT Viewer?action=UPDATE&amp;creator=factset&amp;DYN_ARGS=TRUE&amp;DOC_NAME=FAT:FQL_AUDITING_CLIENT_TEMPLATE.FAT&amp;display_string=Audit&amp;VAR:KEY=FULIFMPWDA&amp;VAR:QUERY=RkZfREVCVF9MVChRVFIsMzk2MDUsMzk2MDUp&amp;WINDOW=FIRST_POPUP&amp;HEIGHT=450&amp;WIDTH=450&amp;START_MA","XIMIZED=FALSE&amp;VAR:CALENDAR=FIVEDAY&amp;VAR:SYMBOL=455710&amp;VAR:INDEX=0"}</definedName>
    <definedName name="_684__FDSAUDITLINK__" hidden="1">{"fdsup://directions/FAT Viewer?action=UPDATE&amp;creator=factset&amp;DYN_ARGS=TRUE&amp;DOC_NAME=FAT:FQL_AUDITING_CLIENT_TEMPLATE.FAT&amp;display_string=Audit&amp;VAR:KEY=RSHADGRKFK&amp;VAR:QUERY=RkZfREVCVF9MVChRVFIsMzk1OTgsMzk1OTgp&amp;WINDOW=FIRST_POPUP&amp;HEIGHT=450&amp;WIDTH=450&amp;START_MA","XIMIZED=FALSE&amp;VAR:CALENDAR=FIVEDAY&amp;VAR:SYMBOL=455710&amp;VAR:INDEX=0"}</definedName>
    <definedName name="_685__FDSAUDITLINK__" hidden="1">{"fdsup://directions/FAT Viewer?action=UPDATE&amp;creator=factset&amp;DYN_ARGS=TRUE&amp;DOC_NAME=FAT:FQL_AUDITING_CLIENT_TEMPLATE.FAT&amp;display_string=Audit&amp;VAR:KEY=VMNCPODUJK&amp;VAR:QUERY=RkZfREVCVF9MVChRVFIsMzk1OTEsMzk1OTEp&amp;WINDOW=FIRST_POPUP&amp;HEIGHT=450&amp;WIDTH=450&amp;START_MA","XIMIZED=FALSE&amp;VAR:CALENDAR=FIVEDAY&amp;VAR:SYMBOL=455710&amp;VAR:INDEX=0"}</definedName>
    <definedName name="_686__FDSAUDITLINK__" hidden="1">{"fdsup://directions/FAT Viewer?action=UPDATE&amp;creator=factset&amp;DYN_ARGS=TRUE&amp;DOC_NAME=FAT:FQL_AUDITING_CLIENT_TEMPLATE.FAT&amp;display_string=Audit&amp;VAR:KEY=BSRAVWFGBQ&amp;VAR:QUERY=RkZfREVCVF9MVChRVFIsMzk1ODQsMzk1ODQp&amp;WINDOW=FIRST_POPUP&amp;HEIGHT=450&amp;WIDTH=450&amp;START_MA","XIMIZED=FALSE&amp;VAR:CALENDAR=FIVEDAY&amp;VAR:SYMBOL=455710&amp;VAR:INDEX=0"}</definedName>
    <definedName name="_687__FDSAUDITLINK__" hidden="1">{"fdsup://directions/FAT Viewer?action=UPDATE&amp;creator=factset&amp;DYN_ARGS=TRUE&amp;DOC_NAME=FAT:FQL_AUDITING_CLIENT_TEMPLATE.FAT&amp;display_string=Audit&amp;VAR:KEY=NIJSDENQLE&amp;VAR:QUERY=RkZfREVCVF9MVChRVFIsMzk1NzcsMzk1Nzcp&amp;WINDOW=FIRST_POPUP&amp;HEIGHT=450&amp;WIDTH=450&amp;START_MA","XIMIZED=FALSE&amp;VAR:CALENDAR=FIVEDAY&amp;VAR:SYMBOL=455710&amp;VAR:INDEX=0"}</definedName>
    <definedName name="_688__FDSAUDITLINK__" hidden="1">{"fdsup://directions/FAT Viewer?action=UPDATE&amp;creator=factset&amp;DYN_ARGS=TRUE&amp;DOC_NAME=FAT:FQL_AUDITING_CLIENT_TEMPLATE.FAT&amp;display_string=Audit&amp;VAR:KEY=FYVGZCBKXC&amp;VAR:QUERY=RkZfREVCVF9MVChRVFIsMzk1NzAsMzk1NzAp&amp;WINDOW=FIRST_POPUP&amp;HEIGHT=450&amp;WIDTH=450&amp;START_MA","XIMIZED=FALSE&amp;VAR:CALENDAR=FIVEDAY&amp;VAR:SYMBOL=455710&amp;VAR:INDEX=0"}</definedName>
    <definedName name="_689__FDSAUDITLINK__" hidden="1">{"fdsup://directions/FAT Viewer?action=UPDATE&amp;creator=factset&amp;DYN_ARGS=TRUE&amp;DOC_NAME=FAT:FQL_AUDITING_CLIENT_TEMPLATE.FAT&amp;display_string=Audit&amp;VAR:KEY=JATQZKTQNY&amp;VAR:QUERY=RkZfREVCVF9MVChRVFIsMzk1NjMsMzk1NjMp&amp;WINDOW=FIRST_POPUP&amp;HEIGHT=450&amp;WIDTH=450&amp;START_MA","XIMIZED=FALSE&amp;VAR:CALENDAR=FIVEDAY&amp;VAR:SYMBOL=455710&amp;VAR:INDEX=0"}</definedName>
    <definedName name="_69__FDSAUDITLINK__" hidden="1">{"fdsup://IBCentral/FAT Viewer?action=UPDATE&amp;creator=factset&amp;DOC_NAME=fat:reuters_annual_shs_src_window.fat&amp;display_string=Audit&amp;DYN_ARGS=TRUE&amp;VAR:ID1=76775410&amp;VAR:RCODE=FDSSHSOUTDEPS&amp;VAR:SDATE=20030299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690__FDSAUDITLINK__" hidden="1">{"fdsup://directions/FAT Viewer?action=UPDATE&amp;creator=factset&amp;DYN_ARGS=TRUE&amp;DOC_NAME=FAT:FQL_AUDITING_CLIENT_TEMPLATE.FAT&amp;display_string=Audit&amp;VAR:KEY=DSHUBCVWHO&amp;VAR:QUERY=RkZfREVCVF9MVChRVFIsMzk1NTYsMzk1NTYp&amp;WINDOW=FIRST_POPUP&amp;HEIGHT=450&amp;WIDTH=450&amp;START_MA","XIMIZED=FALSE&amp;VAR:CALENDAR=FIVEDAY&amp;VAR:SYMBOL=455710&amp;VAR:INDEX=0"}</definedName>
    <definedName name="_691__FDSAUDITLINK__" hidden="1">{"fdsup://directions/FAT Viewer?action=UPDATE&amp;creator=factset&amp;DYN_ARGS=TRUE&amp;DOC_NAME=FAT:FQL_AUDITING_CLIENT_TEMPLATE.FAT&amp;display_string=Audit&amp;VAR:KEY=PMVYVIXUXE&amp;VAR:QUERY=RkZfREVCVF9MVChRVFIsMzk3MTcsMzk3MTcp&amp;WINDOW=FIRST_POPUP&amp;HEIGHT=450&amp;WIDTH=450&amp;START_MA","XIMIZED=FALSE&amp;VAR:CALENDAR=FIVEDAY&amp;VAR:SYMBOL=455710&amp;VAR:INDEX=0"}</definedName>
    <definedName name="_692__FDSAUDITLINK__" hidden="1">{"fdsup://directions/FAT Viewer?action=UPDATE&amp;creator=factset&amp;DYN_ARGS=TRUE&amp;DOC_NAME=FAT:FQL_AUDITING_CLIENT_TEMPLATE.FAT&amp;display_string=Audit&amp;VAR:KEY=DKDQBIZYLO&amp;VAR:QUERY=RkZfREVCVF9MVChRVFIsMzk3MTAsMzk3MTAp&amp;WINDOW=FIRST_POPUP&amp;HEIGHT=450&amp;WIDTH=450&amp;START_MA","XIMIZED=FALSE&amp;VAR:CALENDAR=FIVEDAY&amp;VAR:SYMBOL=455710&amp;VAR:INDEX=0"}</definedName>
    <definedName name="_693__FDSAUDITLINK__" hidden="1">{"fdsup://directions/FAT Viewer?action=UPDATE&amp;creator=factset&amp;DYN_ARGS=TRUE&amp;DOC_NAME=FAT:FQL_AUDITING_CLIENT_TEMPLATE.FAT&amp;display_string=Audit&amp;VAR:KEY=ZUHUPGHOHQ&amp;VAR:QUERY=RkZfREVCVF9MVChRVFIsMzk3MDMsMzk3MDMp&amp;WINDOW=FIRST_POPUP&amp;HEIGHT=450&amp;WIDTH=450&amp;START_MA","XIMIZED=FALSE&amp;VAR:CALENDAR=FIVEDAY&amp;VAR:SYMBOL=455710&amp;VAR:INDEX=0"}</definedName>
    <definedName name="_694__FDSAUDITLINK__" hidden="1">{"fdsup://directions/FAT Viewer?action=UPDATE&amp;creator=factset&amp;DYN_ARGS=TRUE&amp;DOC_NAME=FAT:FQL_AUDITING_CLIENT_TEMPLATE.FAT&amp;display_string=Audit&amp;VAR:KEY=FAPWTOXCVM&amp;VAR:QUERY=RkZfREVCVF9MVChRVFIsMzk2OTYsMzk2OTYp&amp;WINDOW=FIRST_POPUP&amp;HEIGHT=450&amp;WIDTH=450&amp;START_MA","XIMIZED=FALSE&amp;VAR:CALENDAR=FIVEDAY&amp;VAR:SYMBOL=455710&amp;VAR:INDEX=0"}</definedName>
    <definedName name="_695__FDSAUDITLINK__" hidden="1">{"fdsup://directions/FAT Viewer?action=UPDATE&amp;creator=factset&amp;DYN_ARGS=TRUE&amp;DOC_NAME=FAT:FQL_AUDITING_CLIENT_TEMPLATE.FAT&amp;display_string=Audit&amp;VAR:KEY=VQPSFYFQVY&amp;VAR:QUERY=RkZfREVCVF9MVChRVFIsMzk2ODksMzk2ODkp&amp;WINDOW=FIRST_POPUP&amp;HEIGHT=450&amp;WIDTH=450&amp;START_MA","XIMIZED=FALSE&amp;VAR:CALENDAR=FIVEDAY&amp;VAR:SYMBOL=455710&amp;VAR:INDEX=0"}</definedName>
    <definedName name="_696__FDSAUDITLINK__" hidden="1">{"fdsup://directions/FAT Viewer?action=UPDATE&amp;creator=factset&amp;DYN_ARGS=TRUE&amp;DOC_NAME=FAT:FQL_AUDITING_CLIENT_TEMPLATE.FAT&amp;display_string=Audit&amp;VAR:KEY=DMTYXKXYPC&amp;VAR:QUERY=RkZfREVCVF9MVChRVFIsMzk2ODIsMzk2ODIp&amp;WINDOW=FIRST_POPUP&amp;HEIGHT=450&amp;WIDTH=450&amp;START_MA","XIMIZED=FALSE&amp;VAR:CALENDAR=FIVEDAY&amp;VAR:SYMBOL=455710&amp;VAR:INDEX=0"}</definedName>
    <definedName name="_697__FDSAUDITLINK__" hidden="1">{"fdsup://directions/FAT Viewer?action=UPDATE&amp;creator=factset&amp;DYN_ARGS=TRUE&amp;DOC_NAME=FAT:FQL_AUDITING_CLIENT_TEMPLATE.FAT&amp;display_string=Audit&amp;VAR:KEY=BIRYXKJQDS&amp;VAR:QUERY=RkZfREVCVF9MVChRVFIsMzk2NzUsMzk2NzUp&amp;WINDOW=FIRST_POPUP&amp;HEIGHT=450&amp;WIDTH=450&amp;START_MA","XIMIZED=FALSE&amp;VAR:CALENDAR=FIVEDAY&amp;VAR:SYMBOL=455710&amp;VAR:INDEX=0"}</definedName>
    <definedName name="_698__FDSAUDITLINK__" hidden="1">{"fdsup://directions/FAT Viewer?action=UPDATE&amp;creator=factset&amp;DYN_ARGS=TRUE&amp;DOC_NAME=FAT:FQL_AUDITING_CLIENT_TEMPLATE.FAT&amp;display_string=Audit&amp;VAR:KEY=BEZIJOLODC&amp;VAR:QUERY=RkZfREVCVF9MVChRVFIsMzk2NjgsMzk2Njgp&amp;WINDOW=FIRST_POPUP&amp;HEIGHT=450&amp;WIDTH=450&amp;START_MA","XIMIZED=FALSE&amp;VAR:CALENDAR=FIVEDAY&amp;VAR:SYMBOL=455710&amp;VAR:INDEX=0"}</definedName>
    <definedName name="_699__FDSAUDITLINK__" hidden="1">{"fdsup://directions/FAT Viewer?action=UPDATE&amp;creator=factset&amp;DYN_ARGS=TRUE&amp;DOC_NAME=FAT:FQL_AUDITING_CLIENT_TEMPLATE.FAT&amp;display_string=Audit&amp;VAR:KEY=XKDKPUPKDS&amp;VAR:QUERY=RkZfREVCVF9MVChRVFIsMzk2NjEsMzk2NjEp&amp;WINDOW=FIRST_POPUP&amp;HEIGHT=450&amp;WIDTH=450&amp;START_MA","XIMIZED=FALSE&amp;VAR:CALENDAR=FIVEDAY&amp;VAR:SYMBOL=455710&amp;VAR:INDEX=0"}</definedName>
    <definedName name="_7__FDSAUDITLINK__" hidden="1">{"fdsup://directions/FAT Viewer?action=UPDATE&amp;creator=factset&amp;DYN_ARGS=TRUE&amp;DOC_NAME=FAT:FQL_AUDITING_CLIENT_TEMPLATE.FAT&amp;display_string=Audit&amp;VAR:KEY=AXUJMTYNKP&amp;VAR:QUERY=RkZfRUJJVF9PUEVSKEFOTiwyMDExKQ==&amp;WINDOW=FIRST_POPUP&amp;HEIGHT=450&amp;WIDTH=450&amp;START_MAXIMI","ZED=FALSE&amp;VAR:CALENDAR=FIVEDAY&amp;VAR:SYMBOL=508657&amp;VAR:INDEX=0"}</definedName>
    <definedName name="_70__FDSAUDITLINK__" hidden="1">{"fdsup://IBCentral/FAT Viewer?action=UPDATE&amp;creator=factset&amp;DOC_NAME=fat:reuters_annual_shs_src_window.fat&amp;display_string=Audit&amp;DYN_ARGS=TRUE&amp;VAR:ID1=76775410&amp;VAR:RCODE=FDSSHSOUTDEPS&amp;VAR:SDATE=20020299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700__FDSAUDITLINK__" hidden="1">{"fdsup://directions/FAT Viewer?action=UPDATE&amp;creator=factset&amp;DYN_ARGS=TRUE&amp;DOC_NAME=FAT:FQL_AUDITING_CLIENT_TEMPLATE.FAT&amp;display_string=Audit&amp;VAR:KEY=PCNKXYRUPQ&amp;VAR:QUERY=RkZfREVCVF9MVChRVFIsMzk2NTQsMzk2NTQp&amp;WINDOW=FIRST_POPUP&amp;HEIGHT=450&amp;WIDTH=450&amp;START_MA","XIMIZED=FALSE&amp;VAR:CALENDAR=FIVEDAY&amp;VAR:SYMBOL=455710&amp;VAR:INDEX=0"}</definedName>
    <definedName name="_701__FDSAUDITLINK__" hidden="1">{"fdsup://directions/FAT Viewer?action=UPDATE&amp;creator=factset&amp;DYN_ARGS=TRUE&amp;DOC_NAME=FAT:FQL_AUDITING_CLIENT_TEMPLATE.FAT&amp;display_string=Audit&amp;VAR:KEY=RSZGNYLYNE&amp;VAR:QUERY=RkZfREVCVF9MVChRVFIsMzk2NDcsMzk2NDcp&amp;WINDOW=FIRST_POPUP&amp;HEIGHT=450&amp;WIDTH=450&amp;START_MA","XIMIZED=FALSE&amp;VAR:CALENDAR=FIVEDAY&amp;VAR:SYMBOL=455710&amp;VAR:INDEX=0"}</definedName>
    <definedName name="_702__FDSAUDITLINK__" hidden="1">{"fdsup://directions/FAT Viewer?action=UPDATE&amp;creator=factset&amp;DYN_ARGS=TRUE&amp;DOC_NAME=FAT:FQL_AUDITING_CLIENT_TEMPLATE.FAT&amp;display_string=Audit&amp;VAR:KEY=HUHEXEFQLG&amp;VAR:QUERY=RkZfREVCVF9MVChRVFIsMzk4MDgsMzk4MDgp&amp;WINDOW=FIRST_POPUP&amp;HEIGHT=450&amp;WIDTH=450&amp;START_MA","XIMIZED=FALSE&amp;VAR:CALENDAR=FIVEDAY&amp;VAR:SYMBOL=455710&amp;VAR:INDEX=0"}</definedName>
    <definedName name="_703__FDSAUDITLINK__" hidden="1">{"fdsup://directions/FAT Viewer?action=UPDATE&amp;creator=factset&amp;DYN_ARGS=TRUE&amp;DOC_NAME=FAT:FQL_AUDITING_CLIENT_TEMPLATE.FAT&amp;display_string=Audit&amp;VAR:KEY=HMBQBAXYVE&amp;VAR:QUERY=RkZfREVCVF9MVChRVFIsMzk4MDEsMzk4MDEp&amp;WINDOW=FIRST_POPUP&amp;HEIGHT=450&amp;WIDTH=450&amp;START_MA","XIMIZED=FALSE&amp;VAR:CALENDAR=FIVEDAY&amp;VAR:SYMBOL=455710&amp;VAR:INDEX=0"}</definedName>
    <definedName name="_704__FDSAUDITLINK__" hidden="1">{"fdsup://directions/FAT Viewer?action=UPDATE&amp;creator=factset&amp;DYN_ARGS=TRUE&amp;DOC_NAME=FAT:FQL_AUDITING_CLIENT_TEMPLATE.FAT&amp;display_string=Audit&amp;VAR:KEY=PMPSTMVUTQ&amp;VAR:QUERY=RkZfREVCVF9MVChRVFIsMzk3OTQsMzk3OTQp&amp;WINDOW=FIRST_POPUP&amp;HEIGHT=450&amp;WIDTH=450&amp;START_MA","XIMIZED=FALSE&amp;VAR:CALENDAR=FIVEDAY&amp;VAR:SYMBOL=455710&amp;VAR:INDEX=0"}</definedName>
    <definedName name="_705__FDSAUDITLINK__" hidden="1">{"fdsup://directions/FAT Viewer?action=UPDATE&amp;creator=factset&amp;DYN_ARGS=TRUE&amp;DOC_NAME=FAT:FQL_AUDITING_CLIENT_TEMPLATE.FAT&amp;display_string=Audit&amp;VAR:KEY=XSFIBGBIXS&amp;VAR:QUERY=RkZfREVCVF9MVChRVFIsMzk3ODcsMzk3ODcp&amp;WINDOW=FIRST_POPUP&amp;HEIGHT=450&amp;WIDTH=450&amp;START_MA","XIMIZED=FALSE&amp;VAR:CALENDAR=FIVEDAY&amp;VAR:SYMBOL=455710&amp;VAR:INDEX=0"}</definedName>
    <definedName name="_706__FDSAUDITLINK__" hidden="1">{"fdsup://directions/FAT Viewer?action=UPDATE&amp;creator=factset&amp;DYN_ARGS=TRUE&amp;DOC_NAME=FAT:FQL_AUDITING_CLIENT_TEMPLATE.FAT&amp;display_string=Audit&amp;VAR:KEY=FYRYTMTYHU&amp;VAR:QUERY=RkZfREVCVF9MVChRVFIsMzk3ODAsMzk3ODAp&amp;WINDOW=FIRST_POPUP&amp;HEIGHT=450&amp;WIDTH=450&amp;START_MA","XIMIZED=FALSE&amp;VAR:CALENDAR=FIVEDAY&amp;VAR:SYMBOL=455710&amp;VAR:INDEX=0"}</definedName>
    <definedName name="_707__FDSAUDITLINK__" hidden="1">{"fdsup://directions/FAT Viewer?action=UPDATE&amp;creator=factset&amp;DYN_ARGS=TRUE&amp;DOC_NAME=FAT:FQL_AUDITING_CLIENT_TEMPLATE.FAT&amp;display_string=Audit&amp;VAR:KEY=PQDQHAPWZA&amp;VAR:QUERY=RkZfREVCVF9MVChRVFIsMzk3NzMsMzk3NzMp&amp;WINDOW=FIRST_POPUP&amp;HEIGHT=450&amp;WIDTH=450&amp;START_MA","XIMIZED=FALSE&amp;VAR:CALENDAR=FIVEDAY&amp;VAR:SYMBOL=455710&amp;VAR:INDEX=0"}</definedName>
    <definedName name="_708__FDSAUDITLINK__" hidden="1">{"fdsup://directions/FAT Viewer?action=UPDATE&amp;creator=factset&amp;DYN_ARGS=TRUE&amp;DOC_NAME=FAT:FQL_AUDITING_CLIENT_TEMPLATE.FAT&amp;display_string=Audit&amp;VAR:KEY=BQFUNQNWZS&amp;VAR:QUERY=RkZfREVCVF9MVChRVFIsMzk3NjYsMzk3NjYp&amp;WINDOW=FIRST_POPUP&amp;HEIGHT=450&amp;WIDTH=450&amp;START_MA","XIMIZED=FALSE&amp;VAR:CALENDAR=FIVEDAY&amp;VAR:SYMBOL=455710&amp;VAR:INDEX=0"}</definedName>
    <definedName name="_709__FDSAUDITLINK__" hidden="1">{"fdsup://directions/FAT Viewer?action=UPDATE&amp;creator=factset&amp;DYN_ARGS=TRUE&amp;DOC_NAME=FAT:FQL_AUDITING_CLIENT_TEMPLATE.FAT&amp;display_string=Audit&amp;VAR:KEY=LINEHIXEZM&amp;VAR:QUERY=RkZfREVCVF9MVChRVFIsMzk3NTksMzk3NTkp&amp;WINDOW=FIRST_POPUP&amp;HEIGHT=450&amp;WIDTH=450&amp;START_MA","XIMIZED=FALSE&amp;VAR:CALENDAR=FIVEDAY&amp;VAR:SYMBOL=455710&amp;VAR:INDEX=0"}</definedName>
    <definedName name="_71__FDSAUDITLINK__" hidden="1">{"fdsup://IBCentral/FAT Viewer?action=UPDATE&amp;creator=factset&amp;DOC_NAME=fat:reuters_annual_shs_src_window.fat&amp;display_string=Audit&amp;DYN_ARGS=TRUE&amp;VAR:ID1=76775410&amp;VAR:RCODE=FDSSHSOUTDEPS&amp;VAR:SDATE=20010299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710__FDSAUDITLINK__" hidden="1">{"fdsup://directions/FAT Viewer?action=UPDATE&amp;creator=factset&amp;DYN_ARGS=TRUE&amp;DOC_NAME=FAT:FQL_AUDITING_CLIENT_TEMPLATE.FAT&amp;display_string=Audit&amp;VAR:KEY=VKXAPCXCTA&amp;VAR:QUERY=RkZfREVCVF9MVChRVFIsMzk3NTIsMzk3NTIp&amp;WINDOW=FIRST_POPUP&amp;HEIGHT=450&amp;WIDTH=450&amp;START_MA","XIMIZED=FALSE&amp;VAR:CALENDAR=FIVEDAY&amp;VAR:SYMBOL=455710&amp;VAR:INDEX=0"}</definedName>
    <definedName name="_711__FDSAUDITLINK__" hidden="1">{"fdsup://directions/FAT Viewer?action=UPDATE&amp;creator=factset&amp;DYN_ARGS=TRUE&amp;DOC_NAME=FAT:FQL_AUDITING_CLIENT_TEMPLATE.FAT&amp;display_string=Audit&amp;VAR:KEY=PGJOHGPIHK&amp;VAR:QUERY=RkZfREVCVF9MVChRVFIsMzk3NDUsMzk3NDUp&amp;WINDOW=FIRST_POPUP&amp;HEIGHT=450&amp;WIDTH=450&amp;START_MA","XIMIZED=FALSE&amp;VAR:CALENDAR=FIVEDAY&amp;VAR:SYMBOL=455710&amp;VAR:INDEX=0"}</definedName>
    <definedName name="_712__FDSAUDITLINK__" hidden="1">{"fdsup://directions/FAT Viewer?action=UPDATE&amp;creator=factset&amp;DYN_ARGS=TRUE&amp;DOC_NAME=FAT:FQL_AUDITING_CLIENT_TEMPLATE.FAT&amp;display_string=Audit&amp;VAR:KEY=XCXGHCVOLU&amp;VAR:QUERY=RkZfREVCVF9MVChRVFIsMzk3MzgsMzk3Mzgp&amp;WINDOW=FIRST_POPUP&amp;HEIGHT=450&amp;WIDTH=450&amp;START_MA","XIMIZED=FALSE&amp;VAR:CALENDAR=FIVEDAY&amp;VAR:SYMBOL=455710&amp;VAR:INDEX=0"}</definedName>
    <definedName name="_713__FDSAUDITLINK__" hidden="1">{"fdsup://directions/FAT Viewer?action=UPDATE&amp;creator=factset&amp;DYN_ARGS=TRUE&amp;DOC_NAME=FAT:FQL_AUDITING_CLIENT_TEMPLATE.FAT&amp;display_string=Audit&amp;VAR:KEY=PITYFMNKZQ&amp;VAR:QUERY=RkZfREVCVF9MVChRVFIsMzk5OTAsMzk5OTAp&amp;WINDOW=FIRST_POPUP&amp;HEIGHT=450&amp;WIDTH=450&amp;START_MA","XIMIZED=FALSE&amp;VAR:CALENDAR=FIVEDAY&amp;VAR:SYMBOL=455710&amp;VAR:INDEX=0"}</definedName>
    <definedName name="_714__FDSAUDITLINK__" hidden="1">{"fdsup://directions/FAT Viewer?action=UPDATE&amp;creator=factset&amp;DYN_ARGS=TRUE&amp;DOC_NAME=FAT:FQL_AUDITING_CLIENT_TEMPLATE.FAT&amp;display_string=Audit&amp;VAR:KEY=VOREJIFEBQ&amp;VAR:QUERY=RkZfREVCVF9MVChRVFIsMzk5ODMsMzk5ODMp&amp;WINDOW=FIRST_POPUP&amp;HEIGHT=450&amp;WIDTH=450&amp;START_MA","XIMIZED=FALSE&amp;VAR:CALENDAR=FIVEDAY&amp;VAR:SYMBOL=455710&amp;VAR:INDEX=0"}</definedName>
    <definedName name="_715__FDSAUDITLINK__" hidden="1">{"fdsup://directions/FAT Viewer?action=UPDATE&amp;creator=factset&amp;DYN_ARGS=TRUE&amp;DOC_NAME=FAT:FQL_AUDITING_CLIENT_TEMPLATE.FAT&amp;display_string=Audit&amp;VAR:KEY=BMZKBUFGDS&amp;VAR:QUERY=RkZfREVCVF9MVChRVFIsMzk5NzYsMzk5NzYp&amp;WINDOW=FIRST_POPUP&amp;HEIGHT=450&amp;WIDTH=450&amp;START_MA","XIMIZED=FALSE&amp;VAR:CALENDAR=FIVEDAY&amp;VAR:SYMBOL=455710&amp;VAR:INDEX=0"}</definedName>
    <definedName name="_716__FDSAUDITLINK__" hidden="1">{"fdsup://directions/FAT Viewer?action=UPDATE&amp;creator=factset&amp;DYN_ARGS=TRUE&amp;DOC_NAME=FAT:FQL_AUDITING_CLIENT_TEMPLATE.FAT&amp;display_string=Audit&amp;VAR:KEY=RIPKRSVGDK&amp;VAR:QUERY=RkZfREVCVF9MVChRVFIsMzk5NjksMzk5Njkp&amp;WINDOW=FIRST_POPUP&amp;HEIGHT=450&amp;WIDTH=450&amp;START_MA","XIMIZED=FALSE&amp;VAR:CALENDAR=FIVEDAY&amp;VAR:SYMBOL=455710&amp;VAR:INDEX=0"}</definedName>
    <definedName name="_717__FDSAUDITLINK__" hidden="1">{"fdsup://directions/FAT Viewer?action=UPDATE&amp;creator=factset&amp;DYN_ARGS=TRUE&amp;DOC_NAME=FAT:FQL_AUDITING_CLIENT_TEMPLATE.FAT&amp;display_string=Audit&amp;VAR:KEY=DQJWLMZIBE&amp;VAR:QUERY=RkZfREVCVF9MVChRVFIsMzk5NjIsMzk5NjIp&amp;WINDOW=FIRST_POPUP&amp;HEIGHT=450&amp;WIDTH=450&amp;START_MA","XIMIZED=FALSE&amp;VAR:CALENDAR=FIVEDAY&amp;VAR:SYMBOL=455710&amp;VAR:INDEX=0"}</definedName>
    <definedName name="_718__FDSAUDITLINK__" hidden="1">{"fdsup://directions/FAT Viewer?action=UPDATE&amp;creator=factset&amp;DYN_ARGS=TRUE&amp;DOC_NAME=FAT:FQL_AUDITING_CLIENT_TEMPLATE.FAT&amp;display_string=Audit&amp;VAR:KEY=JMRAPWVUJY&amp;VAR:QUERY=RkZfREVCVF9MVChRVFIsMzk5NTUsMzk5NTUp&amp;WINDOW=FIRST_POPUP&amp;HEIGHT=450&amp;WIDTH=450&amp;START_MA","XIMIZED=FALSE&amp;VAR:CALENDAR=FIVEDAY&amp;VAR:SYMBOL=455710&amp;VAR:INDEX=0"}</definedName>
    <definedName name="_719__FDSAUDITLINK__" hidden="1">{"fdsup://directions/FAT Viewer?action=UPDATE&amp;creator=factset&amp;DYN_ARGS=TRUE&amp;DOC_NAME=FAT:FQL_AUDITING_CLIENT_TEMPLATE.FAT&amp;display_string=Audit&amp;VAR:KEY=ZOJORQBEHM&amp;VAR:QUERY=RkZfREVCVF9MVChRVFIsMzk5NDgsMzk5NDgp&amp;WINDOW=FIRST_POPUP&amp;HEIGHT=450&amp;WIDTH=450&amp;START_MA","XIMIZED=FALSE&amp;VAR:CALENDAR=FIVEDAY&amp;VAR:SYMBOL=455710&amp;VAR:INDEX=0"}</definedName>
    <definedName name="_72__FDSAUDITLINK__" hidden="1">{"fdsup://IBCentral/FAT Viewer?action=UPDATE&amp;creator=factset&amp;DOC_NAME=fat:reuters_annual_shs_src_window.fat&amp;display_string=Audit&amp;DYN_ARGS=TRUE&amp;VAR:ID1=76775410&amp;VAR:RCODE=FDSSHSOUTDEPS&amp;VAR:SDATE=20000299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720__FDSAUDITLINK__" hidden="1">{"fdsup://directions/FAT Viewer?action=UPDATE&amp;creator=factset&amp;DYN_ARGS=TRUE&amp;DOC_NAME=FAT:FQL_AUDITING_CLIENT_TEMPLATE.FAT&amp;display_string=Audit&amp;VAR:KEY=HSRQHOLONM&amp;VAR:QUERY=RkZfREVCVF9MVChRVFIsMzk5NDEsMzk5NDEp&amp;WINDOW=FIRST_POPUP&amp;HEIGHT=450&amp;WIDTH=450&amp;START_MA","XIMIZED=FALSE&amp;VAR:CALENDAR=FIVEDAY&amp;VAR:SYMBOL=455710&amp;VAR:INDEX=0"}</definedName>
    <definedName name="_721__FDSAUDITLINK__" hidden="1">{"fdsup://directions/FAT Viewer?action=UPDATE&amp;creator=factset&amp;DYN_ARGS=TRUE&amp;DOC_NAME=FAT:FQL_AUDITING_CLIENT_TEMPLATE.FAT&amp;display_string=Audit&amp;VAR:KEY=LCLQHYVCRY&amp;VAR:QUERY=RkZfREVCVF9MVChRVFIsMzk5MzQsMzk5MzQp&amp;WINDOW=FIRST_POPUP&amp;HEIGHT=450&amp;WIDTH=450&amp;START_MA","XIMIZED=FALSE&amp;VAR:CALENDAR=FIVEDAY&amp;VAR:SYMBOL=455710&amp;VAR:INDEX=0"}</definedName>
    <definedName name="_722__FDSAUDITLINK__" hidden="1">{"fdsup://directions/FAT Viewer?action=UPDATE&amp;creator=factset&amp;DYN_ARGS=TRUE&amp;DOC_NAME=FAT:FQL_AUDITING_CLIENT_TEMPLATE.FAT&amp;display_string=Audit&amp;VAR:KEY=NYJGVADMXM&amp;VAR:QUERY=RkZfREVCVF9MVChRVFIsMzk5MjcsMzk5Mjcp&amp;WINDOW=FIRST_POPUP&amp;HEIGHT=450&amp;WIDTH=450&amp;START_MA","XIMIZED=FALSE&amp;VAR:CALENDAR=FIVEDAY&amp;VAR:SYMBOL=455710&amp;VAR:INDEX=0"}</definedName>
    <definedName name="_723__FDSAUDITLINK__" hidden="1">{"fdsup://directions/FAT Viewer?action=UPDATE&amp;creator=factset&amp;DYN_ARGS=TRUE&amp;DOC_NAME=FAT:FQL_AUDITING_CLIENT_TEMPLATE.FAT&amp;display_string=Audit&amp;VAR:KEY=ZCNQPCJERC&amp;VAR:QUERY=RkZfREVCVF9MVChRVFIsMzk5MjAsMzk5MjAp&amp;WINDOW=FIRST_POPUP&amp;HEIGHT=450&amp;WIDTH=450&amp;START_MA","XIMIZED=FALSE&amp;VAR:CALENDAR=FIVEDAY&amp;VAR:SYMBOL=455710&amp;VAR:INDEX=0"}</definedName>
    <definedName name="_724__FDSAUDITLINK__" hidden="1">{"fdsup://directions/FAT Viewer?action=UPDATE&amp;creator=factset&amp;DYN_ARGS=TRUE&amp;DOC_NAME=FAT:FQL_AUDITING_CLIENT_TEMPLATE.FAT&amp;display_string=Audit&amp;VAR:KEY=XCHSTYJYBE&amp;VAR:QUERY=RkZfREVCVF9MVChRVFIsNDAwODEsNDAwODEp&amp;WINDOW=FIRST_POPUP&amp;HEIGHT=450&amp;WIDTH=450&amp;START_MA","XIMIZED=FALSE&amp;VAR:CALENDAR=FIVEDAY&amp;VAR:SYMBOL=455710&amp;VAR:INDEX=0"}</definedName>
    <definedName name="_725__FDSAUDITLINK__" hidden="1">{"fdsup://directions/FAT Viewer?action=UPDATE&amp;creator=factset&amp;DYN_ARGS=TRUE&amp;DOC_NAME=FAT:FQL_AUDITING_CLIENT_TEMPLATE.FAT&amp;display_string=Audit&amp;VAR:KEY=RQZKDALSTG&amp;VAR:QUERY=RkZfREVCVF9MVChRVFIsNDAwNzQsNDAwNzQp&amp;WINDOW=FIRST_POPUP&amp;HEIGHT=450&amp;WIDTH=450&amp;START_MA","XIMIZED=FALSE&amp;VAR:CALENDAR=FIVEDAY&amp;VAR:SYMBOL=455710&amp;VAR:INDEX=0"}</definedName>
    <definedName name="_726__FDSAUDITLINK__" hidden="1">{"fdsup://directions/FAT Viewer?action=UPDATE&amp;creator=factset&amp;DYN_ARGS=TRUE&amp;DOC_NAME=FAT:FQL_AUDITING_CLIENT_TEMPLATE.FAT&amp;display_string=Audit&amp;VAR:KEY=DMDWJCBQRO&amp;VAR:QUERY=RkZfREVCVF9MVChRVFIsNDAwNjcsNDAwNjcp&amp;WINDOW=FIRST_POPUP&amp;HEIGHT=450&amp;WIDTH=450&amp;START_MA","XIMIZED=FALSE&amp;VAR:CALENDAR=FIVEDAY&amp;VAR:SYMBOL=455710&amp;VAR:INDEX=0"}</definedName>
    <definedName name="_727__FDSAUDITLINK__" hidden="1">{"fdsup://directions/FAT Viewer?action=UPDATE&amp;creator=factset&amp;DYN_ARGS=TRUE&amp;DOC_NAME=FAT:FQL_AUDITING_CLIENT_TEMPLATE.FAT&amp;display_string=Audit&amp;VAR:KEY=FUHEJADGJE&amp;VAR:QUERY=RkZfREVCVF9MVChRVFIsNDAwNjAsNDAwNjAp&amp;WINDOW=FIRST_POPUP&amp;HEIGHT=450&amp;WIDTH=450&amp;START_MA","XIMIZED=FALSE&amp;VAR:CALENDAR=FIVEDAY&amp;VAR:SYMBOL=455710&amp;VAR:INDEX=0"}</definedName>
    <definedName name="_728__FDSAUDITLINK__" hidden="1">{"fdsup://directions/FAT Viewer?action=UPDATE&amp;creator=factset&amp;DYN_ARGS=TRUE&amp;DOC_NAME=FAT:FQL_AUDITING_CLIENT_TEMPLATE.FAT&amp;display_string=Audit&amp;VAR:KEY=FITGLEZYZS&amp;VAR:QUERY=RkZfREVCVF9MVChRVFIsNDAwNTMsNDAwNTMp&amp;WINDOW=FIRST_POPUP&amp;HEIGHT=450&amp;WIDTH=450&amp;START_MA","XIMIZED=FALSE&amp;VAR:CALENDAR=FIVEDAY&amp;VAR:SYMBOL=455710&amp;VAR:INDEX=0"}</definedName>
    <definedName name="_729__FDSAUDITLINK__" hidden="1">{"fdsup://directions/FAT Viewer?action=UPDATE&amp;creator=factset&amp;DYN_ARGS=TRUE&amp;DOC_NAME=FAT:FQL_AUDITING_CLIENT_TEMPLATE.FAT&amp;display_string=Audit&amp;VAR:KEY=LQJOTYHIFM&amp;VAR:QUERY=RkZfREVCVF9MVChRVFIsNDAwNDYsNDAwNDYp&amp;WINDOW=FIRST_POPUP&amp;HEIGHT=450&amp;WIDTH=450&amp;START_MA","XIMIZED=FALSE&amp;VAR:CALENDAR=FIVEDAY&amp;VAR:SYMBOL=455710&amp;VAR:INDEX=0"}</definedName>
    <definedName name="_73__FDSAUDITLINK__" hidden="1">{"fdsup://IBCentral/FAT Viewer?action=UPDATE&amp;creator=factset&amp;DOC_NAME=fat:reuters_annual_shs_src_window.fat&amp;display_string=Audit&amp;DYN_ARGS=TRUE&amp;VAR:ID1=76775410&amp;VAR:RCODE=FDSSHSOUTDEPS&amp;VAR:SDATE=19990299&amp;VAR:FREQ=Y&amp;VAR:RELITEM=RP&amp;VAR:CURRENCY=&amp;VAR:CURRSOURCE","=EXSHARE&amp;VAR:NATFREQ=ANNUAL&amp;VAR:RFIELD=FINALIZED&amp;VAR:DB_TYPE=&amp;VAR:UNITS=M&amp;window=popup&amp;width=450&amp;height=300&amp;START_MAXIMIZED=FALSE"}</definedName>
    <definedName name="_730__FDSAUDITLINK__" hidden="1">{"fdsup://directions/FAT Viewer?action=UPDATE&amp;creator=factset&amp;DYN_ARGS=TRUE&amp;DOC_NAME=FAT:FQL_AUDITING_CLIENT_TEMPLATE.FAT&amp;display_string=Audit&amp;VAR:KEY=RSNGDGZWRO&amp;VAR:QUERY=RkZfREVCVF9MVChRVFIsNDAwMzksNDAwMzkp&amp;WINDOW=FIRST_POPUP&amp;HEIGHT=450&amp;WIDTH=450&amp;START_MA","XIMIZED=FALSE&amp;VAR:CALENDAR=FIVEDAY&amp;VAR:SYMBOL=455710&amp;VAR:INDEX=0"}</definedName>
    <definedName name="_731__FDSAUDITLINK__" hidden="1">{"fdsup://directions/FAT Viewer?action=UPDATE&amp;creator=factset&amp;DYN_ARGS=TRUE&amp;DOC_NAME=FAT:FQL_AUDITING_CLIENT_TEMPLATE.FAT&amp;display_string=Audit&amp;VAR:KEY=XCVALEPETG&amp;VAR:QUERY=RkZfREVCVF9MVChRVFIsNDAwMzIsNDAwMzIp&amp;WINDOW=FIRST_POPUP&amp;HEIGHT=450&amp;WIDTH=450&amp;START_MA","XIMIZED=FALSE&amp;VAR:CALENDAR=FIVEDAY&amp;VAR:SYMBOL=455710&amp;VAR:INDEX=0"}</definedName>
    <definedName name="_732__FDSAUDITLINK__" hidden="1">{"fdsup://directions/FAT Viewer?action=UPDATE&amp;creator=factset&amp;DYN_ARGS=TRUE&amp;DOC_NAME=FAT:FQL_AUDITING_CLIENT_TEMPLATE.FAT&amp;display_string=Audit&amp;VAR:KEY=FYFGDERCBS&amp;VAR:QUERY=RkZfREVCVF9MVChRVFIsNDAwMjUsNDAwMjUp&amp;WINDOW=FIRST_POPUP&amp;HEIGHT=450&amp;WIDTH=450&amp;START_MA","XIMIZED=FALSE&amp;VAR:CALENDAR=FIVEDAY&amp;VAR:SYMBOL=455710&amp;VAR:INDEX=0"}</definedName>
    <definedName name="_733__FDSAUDITLINK__" hidden="1">{"fdsup://directions/FAT Viewer?action=UPDATE&amp;creator=factset&amp;DYN_ARGS=TRUE&amp;DOC_NAME=FAT:FQL_AUDITING_CLIENT_TEMPLATE.FAT&amp;display_string=Audit&amp;VAR:KEY=ZSNSXABSBM&amp;VAR:QUERY=RkZfREVCVF9MVChRVFIsNDAwMTgsNDAwMTgp&amp;WINDOW=FIRST_POPUP&amp;HEIGHT=450&amp;WIDTH=450&amp;START_MA","XIMIZED=FALSE&amp;VAR:CALENDAR=FIVEDAY&amp;VAR:SYMBOL=455710&amp;VAR:INDEX=0"}</definedName>
    <definedName name="_734__FDSAUDITLINK__" hidden="1">{"fdsup://directions/FAT Viewer?action=UPDATE&amp;creator=factset&amp;DYN_ARGS=TRUE&amp;DOC_NAME=FAT:FQL_AUDITING_CLIENT_TEMPLATE.FAT&amp;display_string=Audit&amp;VAR:KEY=ZWHKPWVEPO&amp;VAR:QUERY=RkZfREVCVF9MVChRVFIsNDAwMTEsNDAwMTEp&amp;WINDOW=FIRST_POPUP&amp;HEIGHT=450&amp;WIDTH=450&amp;START_MA","XIMIZED=FALSE&amp;VAR:CALENDAR=FIVEDAY&amp;VAR:SYMBOL=455710&amp;VAR:INDEX=0"}</definedName>
    <definedName name="_735__FDSAUDITLINK__" hidden="1">{"fdsup://directions/FAT Viewer?action=UPDATE&amp;creator=factset&amp;DYN_ARGS=TRUE&amp;DOC_NAME=FAT:FQL_AUDITING_CLIENT_TEMPLATE.FAT&amp;display_string=Audit&amp;VAR:KEY=HOFGTADOBI&amp;VAR:QUERY=RkZfREVCVF9MVChRVFIsNDAxNzIsNDAxNzIp&amp;WINDOW=FIRST_POPUP&amp;HEIGHT=450&amp;WIDTH=450&amp;START_MA","XIMIZED=FALSE&amp;VAR:CALENDAR=FIVEDAY&amp;VAR:SYMBOL=455710&amp;VAR:INDEX=0"}</definedName>
    <definedName name="_736__FDSAUDITLINK__" hidden="1">{"fdsup://directions/FAT Viewer?action=UPDATE&amp;creator=factset&amp;DYN_ARGS=TRUE&amp;DOC_NAME=FAT:FQL_AUDITING_CLIENT_TEMPLATE.FAT&amp;display_string=Audit&amp;VAR:KEY=NUTCDAZWTC&amp;VAR:QUERY=RkZfREVCVF9MVChRVFIsNDAxNjUsNDAxNjUp&amp;WINDOW=FIRST_POPUP&amp;HEIGHT=450&amp;WIDTH=450&amp;START_MA","XIMIZED=FALSE&amp;VAR:CALENDAR=FIVEDAY&amp;VAR:SYMBOL=455710&amp;VAR:INDEX=0"}</definedName>
    <definedName name="_737__FDSAUDITLINK__" hidden="1">{"fdsup://directions/FAT Viewer?action=UPDATE&amp;creator=factset&amp;DYN_ARGS=TRUE&amp;DOC_NAME=FAT:FQL_AUDITING_CLIENT_TEMPLATE.FAT&amp;display_string=Audit&amp;VAR:KEY=DOVQRMRUPY&amp;VAR:QUERY=RkZfREVCVF9MVChRVFIsNDAxNTgsNDAxNTgp&amp;WINDOW=FIRST_POPUP&amp;HEIGHT=450&amp;WIDTH=450&amp;START_MA","XIMIZED=FALSE&amp;VAR:CALENDAR=FIVEDAY&amp;VAR:SYMBOL=455710&amp;VAR:INDEX=0"}</definedName>
    <definedName name="_738__FDSAUDITLINK__" hidden="1">{"fdsup://directions/FAT Viewer?action=UPDATE&amp;creator=factset&amp;DYN_ARGS=TRUE&amp;DOC_NAME=FAT:FQL_AUDITING_CLIENT_TEMPLATE.FAT&amp;display_string=Audit&amp;VAR:KEY=PQNWBMZYPS&amp;VAR:QUERY=RkZfREVCVF9MVChRVFIsNDAxNTEsNDAxNTEp&amp;WINDOW=FIRST_POPUP&amp;HEIGHT=450&amp;WIDTH=450&amp;START_MA","XIMIZED=FALSE&amp;VAR:CALENDAR=FIVEDAY&amp;VAR:SYMBOL=455710&amp;VAR:INDEX=0"}</definedName>
    <definedName name="_739__FDSAUDITLINK__" hidden="1">{"fdsup://directions/FAT Viewer?action=UPDATE&amp;creator=factset&amp;DYN_ARGS=TRUE&amp;DOC_NAME=FAT:FQL_AUDITING_CLIENT_TEMPLATE.FAT&amp;display_string=Audit&amp;VAR:KEY=HGVERAHIPY&amp;VAR:QUERY=RkZfREVCVF9MVChRVFIsNDAxNDQsNDAxNDQp&amp;WINDOW=FIRST_POPUP&amp;HEIGHT=450&amp;WIDTH=450&amp;START_MA","XIMIZED=FALSE&amp;VAR:CALENDAR=FIVEDAY&amp;VAR:SYMBOL=455710&amp;VAR:INDEX=0"}</definedName>
    <definedName name="_74__FDSAUDITLINK__" hidden="1">{"fdsup://IBCentral/FAT Viewer?action=UPDATE&amp;creator=factset&amp;DOC_NAME=fat:reuters_annual_source_window.fat&amp;display_string=Audit&amp;DYN_ARGS=TRUE&amp;VAR:ID1=76775410&amp;VAR:RCODE=FCDP&amp;VAR:SDATE=20090299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740__FDSAUDITLINK__" hidden="1">{"fdsup://directions/FAT Viewer?action=UPDATE&amp;creator=factset&amp;DYN_ARGS=TRUE&amp;DOC_NAME=FAT:FQL_AUDITING_CLIENT_TEMPLATE.FAT&amp;display_string=Audit&amp;VAR:KEY=HCVGLGHERM&amp;VAR:QUERY=RkZfREVCVF9MVChRVFIsNDAxMzcsNDAxMzcp&amp;WINDOW=FIRST_POPUP&amp;HEIGHT=450&amp;WIDTH=450&amp;START_MA","XIMIZED=FALSE&amp;VAR:CALENDAR=FIVEDAY&amp;VAR:SYMBOL=455710&amp;VAR:INDEX=0"}</definedName>
    <definedName name="_741__FDSAUDITLINK__" hidden="1">{"fdsup://directions/FAT Viewer?action=UPDATE&amp;creator=factset&amp;DYN_ARGS=TRUE&amp;DOC_NAME=FAT:FQL_AUDITING_CLIENT_TEMPLATE.FAT&amp;display_string=Audit&amp;VAR:KEY=LMVAJCXIXW&amp;VAR:QUERY=RkZfREVCVF9MVChRVFIsNDAxMzAsNDAxMzAp&amp;WINDOW=FIRST_POPUP&amp;HEIGHT=450&amp;WIDTH=450&amp;START_MA","XIMIZED=FALSE&amp;VAR:CALENDAR=FIVEDAY&amp;VAR:SYMBOL=455710&amp;VAR:INDEX=0"}</definedName>
    <definedName name="_742__FDSAUDITLINK__" hidden="1">{"fdsup://directions/FAT Viewer?action=UPDATE&amp;creator=factset&amp;DYN_ARGS=TRUE&amp;DOC_NAME=FAT:FQL_AUDITING_CLIENT_TEMPLATE.FAT&amp;display_string=Audit&amp;VAR:KEY=PUVQJIJGFW&amp;VAR:QUERY=RkZfREVCVF9MVChRVFIsNDAxMjMsNDAxMjMp&amp;WINDOW=FIRST_POPUP&amp;HEIGHT=450&amp;WIDTH=450&amp;START_MA","XIMIZED=FALSE&amp;VAR:CALENDAR=FIVEDAY&amp;VAR:SYMBOL=455710&amp;VAR:INDEX=0"}</definedName>
    <definedName name="_743__FDSAUDITLINK__" hidden="1">{"fdsup://directions/FAT Viewer?action=UPDATE&amp;creator=factset&amp;DYN_ARGS=TRUE&amp;DOC_NAME=FAT:FQL_AUDITING_CLIENT_TEMPLATE.FAT&amp;display_string=Audit&amp;VAR:KEY=PCRIRUVERO&amp;VAR:QUERY=RkZfREVCVF9MVChRVFIsNDAxMTYsNDAxMTYp&amp;WINDOW=FIRST_POPUP&amp;HEIGHT=450&amp;WIDTH=450&amp;START_MA","XIMIZED=FALSE&amp;VAR:CALENDAR=FIVEDAY&amp;VAR:SYMBOL=455710&amp;VAR:INDEX=0"}</definedName>
    <definedName name="_744__FDSAUDITLINK__" hidden="1">{"fdsup://directions/FAT Viewer?action=UPDATE&amp;creator=factset&amp;DYN_ARGS=TRUE&amp;DOC_NAME=FAT:FQL_AUDITING_CLIENT_TEMPLATE.FAT&amp;display_string=Audit&amp;VAR:KEY=NOZWLEFUTE&amp;VAR:QUERY=RkZfREVCVF9MVChRVFIsNDAxMDksNDAxMDkp&amp;WINDOW=FIRST_POPUP&amp;HEIGHT=450&amp;WIDTH=450&amp;START_MA","XIMIZED=FALSE&amp;VAR:CALENDAR=FIVEDAY&amp;VAR:SYMBOL=455710&amp;VAR:INDEX=0"}</definedName>
    <definedName name="_745__FDSAUDITLINK__" hidden="1">{"fdsup://directions/FAT Viewer?action=UPDATE&amp;creator=factset&amp;DYN_ARGS=TRUE&amp;DOC_NAME=FAT:FQL_AUDITING_CLIENT_TEMPLATE.FAT&amp;display_string=Audit&amp;VAR:KEY=LQZKBQJCXW&amp;VAR:QUERY=RkZfREVCVF9MVChRVFIsNDAxMDIsNDAxMDIp&amp;WINDOW=FIRST_POPUP&amp;HEIGHT=450&amp;WIDTH=450&amp;START_MA","XIMIZED=FALSE&amp;VAR:CALENDAR=FIVEDAY&amp;VAR:SYMBOL=455710&amp;VAR:INDEX=0"}</definedName>
    <definedName name="_746__FDSAUDITLINK__" hidden="1">{"fdsup://directions/FAT Viewer?action=UPDATE&amp;creator=factset&amp;DYN_ARGS=TRUE&amp;DOC_NAME=FAT:FQL_AUDITING_CLIENT_TEMPLATE.FAT&amp;display_string=Audit&amp;VAR:KEY=KXQXIDQXWN&amp;VAR:QUERY=RkZfREVCVF9MVChRVFIsMzkwMjQsMzkwMjQp&amp;WINDOW=FIRST_POPUP&amp;HEIGHT=450&amp;WIDTH=450&amp;START_MA","XIMIZED=FALSE&amp;VAR:CALENDAR=FIVEDAY&amp;VAR:SYMBOL=576947&amp;VAR:INDEX=0"}</definedName>
    <definedName name="_747__FDSAUDITLINK__" hidden="1">{"fdsup://directions/FAT Viewer?action=UPDATE&amp;creator=factset&amp;DYN_ARGS=TRUE&amp;DOC_NAME=FAT:FQL_AUDITING_CLIENT_TEMPLATE.FAT&amp;display_string=Audit&amp;VAR:KEY=IBKJAHIPIL&amp;VAR:QUERY=RkZfREVCVF9MVChRVFIsNDAxMTYsNDAxMTYp&amp;WINDOW=FIRST_POPUP&amp;HEIGHT=450&amp;WIDTH=450&amp;START_MA","XIMIZED=FALSE&amp;VAR:CALENDAR=FIVEDAY&amp;VAR:SYMBOL=576947&amp;VAR:INDEX=0"}</definedName>
    <definedName name="_748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749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75__FDSAUDITLINK__" hidden="1">{"fdsup://IBCentral/FAT Viewer?action=UPDATE&amp;creator=factset&amp;DOC_NAME=fat:reuters_annual_source_window.fat&amp;display_string=Audit&amp;DYN_ARGS=TRUE&amp;VAR:ID1=76775410&amp;VAR:RCODE=FCDP&amp;VAR:SDATE=20080299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750__FDSAUDITLINK__" hidden="1">{"fdsup://directions/FAT Viewer?action=UPDATE&amp;creator=factset&amp;DYN_ARGS=TRUE&amp;DOC_NAME=FAT:FQL_AUDITING_CLIENT_TEMPLATE.FAT&amp;display_string=Audit&amp;VAR:KEY=YFYJGZADEB&amp;VAR:QUERY=RkZfREVCVF9MVChRVFIsNDAxMDksNDAxMDkp&amp;WINDOW=FIRST_POPUP&amp;HEIGHT=450&amp;WIDTH=450&amp;START_MA","XIMIZED=FALSE&amp;VAR:CALENDAR=FIVEDAY&amp;VAR:SYMBOL=576947&amp;VAR:INDEX=0"}</definedName>
    <definedName name="_751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752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753__FDSAUDITLINK__" hidden="1">{"fdsup://directions/FAT Viewer?action=UPDATE&amp;creator=factset&amp;DYN_ARGS=TRUE&amp;DOC_NAME=FAT:FQL_AUDITING_CLIENT_TEMPLATE.FAT&amp;display_string=Audit&amp;VAR:KEY=ENEFYHUNOX&amp;VAR:QUERY=RkZfREVCVF9MVChRVFIsNDAxMDIsNDAxMDIp&amp;WINDOW=FIRST_POPUP&amp;HEIGHT=450&amp;WIDTH=450&amp;START_MA","XIMIZED=FALSE&amp;VAR:CALENDAR=FIVEDAY&amp;VAR:SYMBOL=576947&amp;VAR:INDEX=0"}</definedName>
    <definedName name="_754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755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756__FDSAUDITLINK__" hidden="1">{"fdsup://directions/FAT Viewer?action=UPDATE&amp;creator=factset&amp;DYN_ARGS=TRUE&amp;DOC_NAME=FAT:FQL_AUDITING_CLIENT_TEMPLATE.FAT&amp;display_string=Audit&amp;VAR:KEY=YHMZSVGLSF&amp;VAR:QUERY=RkZfREVCVF9MVChRVFIsNDAwOTUsNDAwOTUp&amp;WINDOW=FIRST_POPUP&amp;HEIGHT=450&amp;WIDTH=450&amp;START_MA","XIMIZED=FALSE&amp;VAR:CALENDAR=FIVEDAY&amp;VAR:SYMBOL=576947&amp;VAR:INDEX=0"}</definedName>
    <definedName name="_757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758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759__FDSAUDITLINK__" hidden="1">{"fdsup://directions/FAT Viewer?action=UPDATE&amp;creator=factset&amp;DYN_ARGS=TRUE&amp;DOC_NAME=FAT:FQL_AUDITING_CLIENT_TEMPLATE.FAT&amp;display_string=Audit&amp;VAR:KEY=SVENYNEZUP&amp;VAR:QUERY=RkZfREVCVF9MVChRVFIsNDAwODgsNDAwODgp&amp;WINDOW=FIRST_POPUP&amp;HEIGHT=450&amp;WIDTH=450&amp;START_MA","XIMIZED=FALSE&amp;VAR:CALENDAR=FIVEDAY&amp;VAR:SYMBOL=576947&amp;VAR:INDEX=0"}</definedName>
    <definedName name="_76__FDSAUDITLINK__" hidden="1">{"fdsup://IBCentral/FAT Viewer?action=UPDATE&amp;creator=factset&amp;DOC_NAME=fat:reuters_annual_source_window.fat&amp;display_string=Audit&amp;DYN_ARGS=TRUE&amp;VAR:ID1=76775410&amp;VAR:RCODE=FCDP&amp;VAR:SDATE=20070299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760__FDSAUDITLINK__" hidden="1">{"fdsup://Directions/FactSet Auditing Viewer?action=AUDIT_VALUE&amp;DB=129&amp;ID1=576947&amp;VALUEID=03051&amp;SDATE=200903&amp;PERIODTYPE=QTR_STD&amp;window=popup_no_bar&amp;width=385&amp;height=120&amp;START_MAXIMIZED=FALSE&amp;creator=factset&amp;display_string=Audit"}</definedName>
    <definedName name="_761__FDSAUDITLINK__" hidden="1">{"fdsup://Directions/FactSet Auditing Viewer?action=AUDIT_VALUE&amp;DB=129&amp;ID1=576947&amp;VALUEID=02001&amp;SDATE=200903&amp;PERIODTYPE=QTR_STD&amp;window=popup_no_bar&amp;width=385&amp;height=120&amp;START_MAXIMIZED=FALSE&amp;creator=factset&amp;display_string=Audit"}</definedName>
    <definedName name="_762__FDSAUDITLINK__" hidden="1">{"fdsup://directions/FAT Viewer?action=UPDATE&amp;creator=factset&amp;DYN_ARGS=TRUE&amp;DOC_NAME=FAT:FQL_AUDITING_CLIENT_TEMPLATE.FAT&amp;display_string=Audit&amp;VAR:KEY=ILAXGRGXYZ&amp;VAR:QUERY=RkZfREVCVF9MVChRVFIsNDAwODEsNDAwODEp&amp;WINDOW=FIRST_POPUP&amp;HEIGHT=450&amp;WIDTH=450&amp;START_MA","XIMIZED=FALSE&amp;VAR:CALENDAR=FIVEDAY&amp;VAR:SYMBOL=576947&amp;VAR:INDEX=0"}</definedName>
    <definedName name="_763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64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65__FDSAUDITLINK__" hidden="1">{"fdsup://directions/FAT Viewer?action=UPDATE&amp;creator=factset&amp;DYN_ARGS=TRUE&amp;DOC_NAME=FAT:FQL_AUDITING_CLIENT_TEMPLATE.FAT&amp;display_string=Audit&amp;VAR:KEY=GHYZAZGREX&amp;VAR:QUERY=RkZfREVCVF9MVChRVFIsNDAwNzQsNDAwNzQp&amp;WINDOW=FIRST_POPUP&amp;HEIGHT=450&amp;WIDTH=450&amp;START_MA","XIMIZED=FALSE&amp;VAR:CALENDAR=FIVEDAY&amp;VAR:SYMBOL=576947&amp;VAR:INDEX=0"}</definedName>
    <definedName name="_766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67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68__FDSAUDITLINK__" hidden="1">{"fdsup://directions/FAT Viewer?action=UPDATE&amp;creator=factset&amp;DYN_ARGS=TRUE&amp;DOC_NAME=FAT:FQL_AUDITING_CLIENT_TEMPLATE.FAT&amp;display_string=Audit&amp;VAR:KEY=OPELSVUXEX&amp;VAR:QUERY=RkZfREVCVF9MVChRVFIsNDAwNjcsNDAwNjcp&amp;WINDOW=FIRST_POPUP&amp;HEIGHT=450&amp;WIDTH=450&amp;START_MA","XIMIZED=FALSE&amp;VAR:CALENDAR=FIVEDAY&amp;VAR:SYMBOL=576947&amp;VAR:INDEX=0"}</definedName>
    <definedName name="_769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7__FDSAUDITLINK__" hidden="1">{"fdsup://IBCentral/FAT Viewer?action=UPDATE&amp;creator=factset&amp;DOC_NAME=fat:reuters_annual_source_window.fat&amp;display_string=Audit&amp;DYN_ARGS=TRUE&amp;VAR:ID1=76775410&amp;VAR:RCODE=FCDP&amp;VAR:SDATE=20060299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770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71__FDSAUDITLINK__" hidden="1">{"fdsup://directions/FAT Viewer?action=UPDATE&amp;creator=factset&amp;DYN_ARGS=TRUE&amp;DOC_NAME=FAT:FQL_AUDITING_CLIENT_TEMPLATE.FAT&amp;display_string=Audit&amp;VAR:KEY=SNCZGBYNGL&amp;VAR:QUERY=RkZfREVCVF9MVChRVFIsNDAwNjAsNDAwNjAp&amp;WINDOW=FIRST_POPUP&amp;HEIGHT=450&amp;WIDTH=450&amp;START_MA","XIMIZED=FALSE&amp;VAR:CALENDAR=FIVEDAY&amp;VAR:SYMBOL=576947&amp;VAR:INDEX=0"}</definedName>
    <definedName name="_772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73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74__FDSAUDITLINK__" hidden="1">{"fdsup://directions/FAT Viewer?action=UPDATE&amp;creator=factset&amp;DYN_ARGS=TRUE&amp;DOC_NAME=FAT:FQL_AUDITING_CLIENT_TEMPLATE.FAT&amp;display_string=Audit&amp;VAR:KEY=EFWJKXSZWP&amp;VAR:QUERY=RkZfREVCVF9MVChRVFIsNDAwNTMsNDAwNTMp&amp;WINDOW=FIRST_POPUP&amp;HEIGHT=450&amp;WIDTH=450&amp;START_MA","XIMIZED=FALSE&amp;VAR:CALENDAR=FIVEDAY&amp;VAR:SYMBOL=576947&amp;VAR:INDEX=0"}</definedName>
    <definedName name="_775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76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77__FDSAUDITLINK__" hidden="1">{"fdsup://directions/FAT Viewer?action=UPDATE&amp;creator=factset&amp;DYN_ARGS=TRUE&amp;DOC_NAME=FAT:FQL_AUDITING_CLIENT_TEMPLATE.FAT&amp;display_string=Audit&amp;VAR:KEY=IVKPGHIJUB&amp;VAR:QUERY=RkZfREVCVF9MVChRVFIsNDAwNDYsNDAwNDYp&amp;WINDOW=FIRST_POPUP&amp;HEIGHT=450&amp;WIDTH=450&amp;START_MA","XIMIZED=FALSE&amp;VAR:CALENDAR=FIVEDAY&amp;VAR:SYMBOL=576947&amp;VAR:INDEX=0"}</definedName>
    <definedName name="_778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79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8__FDSAUDITLINK__" hidden="1">{"fdsup://IBCentral/FAT Viewer?action=UPDATE&amp;creator=factset&amp;DOC_NAME=fat:reuters_annual_source_window.fat&amp;display_string=Audit&amp;DYN_ARGS=TRUE&amp;VAR:ID1=76775410&amp;VAR:RCODE=FCDP&amp;VAR:SDATE=20050299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780__FDSAUDITLINK__" hidden="1">{"fdsup://directions/FAT Viewer?action=UPDATE&amp;creator=factset&amp;DYN_ARGS=TRUE&amp;DOC_NAME=FAT:FQL_AUDITING_CLIENT_TEMPLATE.FAT&amp;display_string=Audit&amp;VAR:KEY=YXYTYHQDEP&amp;VAR:QUERY=RkZfREVCVF9MVChRVFIsNDAwMzksNDAwMzkp&amp;WINDOW=FIRST_POPUP&amp;HEIGHT=450&amp;WIDTH=450&amp;START_MA","XIMIZED=FALSE&amp;VAR:CALENDAR=FIVEDAY&amp;VAR:SYMBOL=576947&amp;VAR:INDEX=0"}</definedName>
    <definedName name="_781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82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83__FDSAUDITLINK__" hidden="1">{"fdsup://directions/FAT Viewer?action=UPDATE&amp;creator=factset&amp;DYN_ARGS=TRUE&amp;DOC_NAME=FAT:FQL_AUDITING_CLIENT_TEMPLATE.FAT&amp;display_string=Audit&amp;VAR:KEY=UNMRULGLMJ&amp;VAR:QUERY=RkZfREVCVF9MVChRVFIsNDAwMzIsNDAwMzIp&amp;WINDOW=FIRST_POPUP&amp;HEIGHT=450&amp;WIDTH=450&amp;START_MA","XIMIZED=FALSE&amp;VAR:CALENDAR=FIVEDAY&amp;VAR:SYMBOL=576947&amp;VAR:INDEX=0"}</definedName>
    <definedName name="_784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85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86__FDSAUDITLINK__" hidden="1">{"fdsup://directions/FAT Viewer?action=UPDATE&amp;creator=factset&amp;DYN_ARGS=TRUE&amp;DOC_NAME=FAT:FQL_AUDITING_CLIENT_TEMPLATE.FAT&amp;display_string=Audit&amp;VAR:KEY=KTSHGPEBAB&amp;VAR:QUERY=RkZfREVCVF9MVChRVFIsNDAwMjUsNDAwMjUp&amp;WINDOW=FIRST_POPUP&amp;HEIGHT=450&amp;WIDTH=450&amp;START_MA","XIMIZED=FALSE&amp;VAR:CALENDAR=FIVEDAY&amp;VAR:SYMBOL=576947&amp;VAR:INDEX=0"}</definedName>
    <definedName name="_787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88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89__FDSAUDITLINK__" hidden="1">{"fdsup://directions/FAT Viewer?action=UPDATE&amp;creator=factset&amp;DYN_ARGS=TRUE&amp;DOC_NAME=FAT:FQL_AUDITING_CLIENT_TEMPLATE.FAT&amp;display_string=Audit&amp;VAR:KEY=IFWNSVAFCV&amp;VAR:QUERY=RkZfREVCVF9MVChRVFIsNDAwMTgsNDAwMTgp&amp;WINDOW=FIRST_POPUP&amp;HEIGHT=450&amp;WIDTH=450&amp;START_MA","XIMIZED=FALSE&amp;VAR:CALENDAR=FIVEDAY&amp;VAR:SYMBOL=576947&amp;VAR:INDEX=0"}</definedName>
    <definedName name="_79__FDSAUDITLINK__" hidden="1">{"fdsup://IBCentral/FAT Viewer?action=UPDATE&amp;creator=factset&amp;DOC_NAME=fat:reuters_annual_source_window.fat&amp;display_string=Audit&amp;DYN_ARGS=TRUE&amp;VAR:ID1=76775410&amp;VAR:RCODE=FCDP&amp;VAR:SDATE=20040299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790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91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92__FDSAUDITLINK__" hidden="1">{"fdsup://directions/FAT Viewer?action=UPDATE&amp;creator=factset&amp;DYN_ARGS=TRUE&amp;DOC_NAME=FAT:FQL_AUDITING_CLIENT_TEMPLATE.FAT&amp;display_string=Audit&amp;VAR:KEY=ENQFMZSJEL&amp;VAR:QUERY=RkZfREVCVF9MVChRVFIsNDAwMTEsNDAwMTEp&amp;WINDOW=FIRST_POPUP&amp;HEIGHT=450&amp;WIDTH=450&amp;START_MA","XIMIZED=FALSE&amp;VAR:CALENDAR=FIVEDAY&amp;VAR:SYMBOL=576947&amp;VAR:INDEX=0"}</definedName>
    <definedName name="_793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94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95__FDSAUDITLINK__" hidden="1">{"fdsup://directions/FAT Viewer?action=UPDATE&amp;creator=factset&amp;DYN_ARGS=TRUE&amp;DOC_NAME=FAT:FQL_AUDITING_CLIENT_TEMPLATE.FAT&amp;display_string=Audit&amp;VAR:KEY=ANEFIDCLWF&amp;VAR:QUERY=RkZfREVCVF9MVChRVFIsNDAwMDQsNDAwMDQp&amp;WINDOW=FIRST_POPUP&amp;HEIGHT=450&amp;WIDTH=450&amp;START_MA","XIMIZED=FALSE&amp;VAR:CALENDAR=FIVEDAY&amp;VAR:SYMBOL=576947&amp;VAR:INDEX=0"}</definedName>
    <definedName name="_796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797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798__FDSAUDITLINK__" hidden="1">{"fdsup://directions/FAT Viewer?action=UPDATE&amp;creator=factset&amp;DYN_ARGS=TRUE&amp;DOC_NAME=FAT:FQL_AUDITING_CLIENT_TEMPLATE.FAT&amp;display_string=Audit&amp;VAR:KEY=OXSBAZYLGL&amp;VAR:QUERY=RkZfREVCVF9MVChRVFIsMzk5OTcsMzk5OTcp&amp;WINDOW=FIRST_POPUP&amp;HEIGHT=450&amp;WIDTH=450&amp;START_MA","XIMIZED=FALSE&amp;VAR:CALENDAR=FIVEDAY&amp;VAR:SYMBOL=576947&amp;VAR:INDEX=0"}</definedName>
    <definedName name="_799__FDSAUDITLINK__" hidden="1">{"fdsup://Directions/FactSet Auditing Viewer?action=AUDIT_VALUE&amp;DB=129&amp;ID1=576947&amp;VALUEID=03051&amp;SDATE=200902&amp;PERIODTYPE=QTR_STD&amp;window=popup_no_bar&amp;width=385&amp;height=120&amp;START_MAXIMIZED=FALSE&amp;creator=factset&amp;display_string=Audit"}</definedName>
    <definedName name="_8__FDSAUDITLINK__" hidden="1">{"fdsup://directions/FAT Viewer?action=UPDATE&amp;creator=factset&amp;DYN_ARGS=TRUE&amp;DOC_NAME=FAT:FQL_AUDITING_CLIENT_TEMPLATE.FAT&amp;display_string=Audit&amp;VAR:KEY=BGFEBAFOVW&amp;VAR:QUERY=RkZfRUJJVF9PUEVSKEFOTiwyMDExKQ==&amp;WINDOW=FIRST_POPUP&amp;HEIGHT=450&amp;WIDTH=450&amp;START_MAXIMI","ZED=FALSE&amp;VAR:CALENDAR=FIVEDAY&amp;VAR:SYMBOL=471991&amp;VAR:INDEX=0"}</definedName>
    <definedName name="_80__FDSAUDITLINK__" hidden="1">{"fdsup://IBCentral/FAT Viewer?action=UPDATE&amp;creator=factset&amp;DOC_NAME=fat:reuters_annual_source_window.fat&amp;display_string=Audit&amp;DYN_ARGS=TRUE&amp;VAR:ID1=76775410&amp;VAR:RCODE=FCDP&amp;VAR:SDATE=20030299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800__FDSAUDITLINK__" hidden="1">{"fdsup://Directions/FactSet Auditing Viewer?action=AUDIT_VALUE&amp;DB=129&amp;ID1=576947&amp;VALUEID=02001&amp;SDATE=200902&amp;PERIODTYPE=QTR_STD&amp;window=popup_no_bar&amp;width=385&amp;height=120&amp;START_MAXIMIZED=FALSE&amp;creator=factset&amp;display_string=Audit"}</definedName>
    <definedName name="_801__FDSAUDITLINK__" hidden="1">{"fdsup://directions/FAT Viewer?action=UPDATE&amp;creator=factset&amp;DYN_ARGS=TRUE&amp;DOC_NAME=FAT:FQL_AUDITING_CLIENT_TEMPLATE.FAT&amp;display_string=Audit&amp;VAR:KEY=CPUXKFENWP&amp;VAR:QUERY=RkZfREVCVF9MVChRVFIsMzk5OTAsMzk5OTAp&amp;WINDOW=FIRST_POPUP&amp;HEIGHT=450&amp;WIDTH=450&amp;START_MA","XIMIZED=FALSE&amp;VAR:CALENDAR=FIVEDAY&amp;VAR:SYMBOL=576947&amp;VAR:INDEX=0"}</definedName>
    <definedName name="_802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03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04__FDSAUDITLINK__" hidden="1">{"fdsup://directions/FAT Viewer?action=UPDATE&amp;creator=factset&amp;DYN_ARGS=TRUE&amp;DOC_NAME=FAT:FQL_AUDITING_CLIENT_TEMPLATE.FAT&amp;display_string=Audit&amp;VAR:KEY=QZCNUJWDSB&amp;VAR:QUERY=RkZfREVCVF9MVChRVFIsMzk5ODMsMzk5ODMp&amp;WINDOW=FIRST_POPUP&amp;HEIGHT=450&amp;WIDTH=450&amp;START_MA","XIMIZED=FALSE&amp;VAR:CALENDAR=FIVEDAY&amp;VAR:SYMBOL=576947&amp;VAR:INDEX=0"}</definedName>
    <definedName name="_805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06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07__FDSAUDITLINK__" hidden="1">{"fdsup://directions/FAT Viewer?action=UPDATE&amp;creator=factset&amp;DYN_ARGS=TRUE&amp;DOC_NAME=FAT:FQL_AUDITING_CLIENT_TEMPLATE.FAT&amp;display_string=Audit&amp;VAR:KEY=UVKNYPIFWN&amp;VAR:QUERY=RkZfREVCVF9MVChRVFIsMzk5NzYsMzk5NzYp&amp;WINDOW=FIRST_POPUP&amp;HEIGHT=450&amp;WIDTH=450&amp;START_MA","XIMIZED=FALSE&amp;VAR:CALENDAR=FIVEDAY&amp;VAR:SYMBOL=576947&amp;VAR:INDEX=0"}</definedName>
    <definedName name="_808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09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1__FDSAUDITLINK__" hidden="1">{"fdsup://IBCentral/FAT Viewer?action=UPDATE&amp;creator=factset&amp;DOC_NAME=fat:reuters_annual_source_window.fat&amp;display_string=Audit&amp;DYN_ARGS=TRUE&amp;VAR:ID1=76775410&amp;VAR:RCODE=FCDP&amp;VAR:SDATE=20020299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810__FDSAUDITLINK__" hidden="1">{"fdsup://directions/FAT Viewer?action=UPDATE&amp;creator=factset&amp;DYN_ARGS=TRUE&amp;DOC_NAME=FAT:FQL_AUDITING_CLIENT_TEMPLATE.FAT&amp;display_string=Audit&amp;VAR:KEY=QDOXUJIFGN&amp;VAR:QUERY=RkZfREVCVF9MVChRVFIsMzk5NjksMzk5Njkp&amp;WINDOW=FIRST_POPUP&amp;HEIGHT=450&amp;WIDTH=450&amp;START_MA","XIMIZED=FALSE&amp;VAR:CALENDAR=FIVEDAY&amp;VAR:SYMBOL=576947&amp;VAR:INDEX=0"}</definedName>
    <definedName name="_811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12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13__FDSAUDITLINK__" hidden="1">{"fdsup://directions/FAT Viewer?action=UPDATE&amp;creator=factset&amp;DYN_ARGS=TRUE&amp;DOC_NAME=FAT:FQL_AUDITING_CLIENT_TEMPLATE.FAT&amp;display_string=Audit&amp;VAR:KEY=OHMVQTIBMT&amp;VAR:QUERY=RkZfREVCVF9MVChRVFIsMzk5NjIsMzk5NjIp&amp;WINDOW=FIRST_POPUP&amp;HEIGHT=450&amp;WIDTH=450&amp;START_MA","XIMIZED=FALSE&amp;VAR:CALENDAR=FIVEDAY&amp;VAR:SYMBOL=576947&amp;VAR:INDEX=0"}</definedName>
    <definedName name="_814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15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16__FDSAUDITLINK__" hidden="1">{"fdsup://directions/FAT Viewer?action=UPDATE&amp;creator=factset&amp;DYN_ARGS=TRUE&amp;DOC_NAME=FAT:FQL_AUDITING_CLIENT_TEMPLATE.FAT&amp;display_string=Audit&amp;VAR:KEY=AXIPOHAFKN&amp;VAR:QUERY=RkZfREVCVF9MVChRVFIsMzk5NTUsMzk5NTUp&amp;WINDOW=FIRST_POPUP&amp;HEIGHT=450&amp;WIDTH=450&amp;START_MA","XIMIZED=FALSE&amp;VAR:CALENDAR=FIVEDAY&amp;VAR:SYMBOL=576947&amp;VAR:INDEX=0"}</definedName>
    <definedName name="_817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18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19__FDSAUDITLINK__" hidden="1">{"fdsup://directions/FAT Viewer?action=UPDATE&amp;creator=factset&amp;DYN_ARGS=TRUE&amp;DOC_NAME=FAT:FQL_AUDITING_CLIENT_TEMPLATE.FAT&amp;display_string=Audit&amp;VAR:KEY=AZSBSNMLKV&amp;VAR:QUERY=RkZfREVCVF9MVChRVFIsMzk5NDgsMzk5NDgp&amp;WINDOW=FIRST_POPUP&amp;HEIGHT=450&amp;WIDTH=450&amp;START_MA","XIMIZED=FALSE&amp;VAR:CALENDAR=FIVEDAY&amp;VAR:SYMBOL=576947&amp;VAR:INDEX=0"}</definedName>
    <definedName name="_82__FDSAUDITLINK__" hidden="1">{"fdsup://IBCentral/FAT Viewer?action=UPDATE&amp;creator=factset&amp;DOC_NAME=fat:reuters_annual_source_window.fat&amp;display_string=Audit&amp;DYN_ARGS=TRUE&amp;VAR:ID1=76775410&amp;VAR:RCODE=FCDP&amp;VAR:SDATE=20010299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820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21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22__FDSAUDITLINK__" hidden="1">{"fdsup://directions/FAT Viewer?action=UPDATE&amp;creator=factset&amp;DYN_ARGS=TRUE&amp;DOC_NAME=FAT:FQL_AUDITING_CLIENT_TEMPLATE.FAT&amp;display_string=Audit&amp;VAR:KEY=CPWZAZCRAR&amp;VAR:QUERY=RkZfREVCVF9MVChRVFIsMzk5NDEsMzk5NDEp&amp;WINDOW=FIRST_POPUP&amp;HEIGHT=450&amp;WIDTH=450&amp;START_MA","XIMIZED=FALSE&amp;VAR:CALENDAR=FIVEDAY&amp;VAR:SYMBOL=576947&amp;VAR:INDEX=0"}</definedName>
    <definedName name="_823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24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25__FDSAUDITLINK__" hidden="1">{"fdsup://directions/FAT Viewer?action=UPDATE&amp;creator=factset&amp;DYN_ARGS=TRUE&amp;DOC_NAME=FAT:FQL_AUDITING_CLIENT_TEMPLATE.FAT&amp;display_string=Audit&amp;VAR:KEY=IBEHKBMPCR&amp;VAR:QUERY=RkZfREVCVF9MVChRVFIsMzk5MzQsMzk5MzQp&amp;WINDOW=FIRST_POPUP&amp;HEIGHT=450&amp;WIDTH=450&amp;START_MA","XIMIZED=FALSE&amp;VAR:CALENDAR=FIVEDAY&amp;VAR:SYMBOL=576947&amp;VAR:INDEX=0"}</definedName>
    <definedName name="_826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27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28__FDSAUDITLINK__" hidden="1">{"fdsup://directions/FAT Viewer?action=UPDATE&amp;creator=factset&amp;DYN_ARGS=TRUE&amp;DOC_NAME=FAT:FQL_AUDITING_CLIENT_TEMPLATE.FAT&amp;display_string=Audit&amp;VAR:KEY=EJALOJKTGP&amp;VAR:QUERY=RkZfREVCVF9MVChRVFIsMzk5MjcsMzk5Mjcp&amp;WINDOW=FIRST_POPUP&amp;HEIGHT=450&amp;WIDTH=450&amp;START_MA","XIMIZED=FALSE&amp;VAR:CALENDAR=FIVEDAY&amp;VAR:SYMBOL=576947&amp;VAR:INDEX=0"}</definedName>
    <definedName name="_829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3__FDSAUDITLINK__" hidden="1">{"fdsup://IBCentral/FAT Viewer?action=UPDATE&amp;creator=factset&amp;DOC_NAME=fat:reuters_annual_source_window.fat&amp;display_string=Audit&amp;DYN_ARGS=TRUE&amp;VAR:ID1=76775410&amp;VAR:RCODE=FCDP&amp;VAR:SDATE=20000299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830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31__FDSAUDITLINK__" hidden="1">{"fdsup://directions/FAT Viewer?action=UPDATE&amp;creator=factset&amp;DYN_ARGS=TRUE&amp;DOC_NAME=FAT:FQL_AUDITING_CLIENT_TEMPLATE.FAT&amp;display_string=Audit&amp;VAR:KEY=OTOFKTKZCD&amp;VAR:QUERY=RkZfREVCVF9MVChRVFIsMzk5MjAsMzk5MjAp&amp;WINDOW=FIRST_POPUP&amp;HEIGHT=450&amp;WIDTH=450&amp;START_MA","XIMIZED=FALSE&amp;VAR:CALENDAR=FIVEDAY&amp;VAR:SYMBOL=576947&amp;VAR:INDEX=0"}</definedName>
    <definedName name="_832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33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34__FDSAUDITLINK__" hidden="1">{"fdsup://directions/FAT Viewer?action=UPDATE&amp;creator=factset&amp;DYN_ARGS=TRUE&amp;DOC_NAME=FAT:FQL_AUDITING_CLIENT_TEMPLATE.FAT&amp;display_string=Audit&amp;VAR:KEY=YRONMDGJQD&amp;VAR:QUERY=RkZfREVCVF9MVChRVFIsMzk5MTMsMzk5MTMp&amp;WINDOW=FIRST_POPUP&amp;HEIGHT=450&amp;WIDTH=450&amp;START_MA","XIMIZED=FALSE&amp;VAR:CALENDAR=FIVEDAY&amp;VAR:SYMBOL=576947&amp;VAR:INDEX=0"}</definedName>
    <definedName name="_835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36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37__FDSAUDITLINK__" hidden="1">{"fdsup://directions/FAT Viewer?action=UPDATE&amp;creator=factset&amp;DYN_ARGS=TRUE&amp;DOC_NAME=FAT:FQL_AUDITING_CLIENT_TEMPLATE.FAT&amp;display_string=Audit&amp;VAR:KEY=UZIBUBSBQR&amp;VAR:QUERY=RkZfREVCVF9MVChRVFIsMzk5MDYsMzk5MDYp&amp;WINDOW=FIRST_POPUP&amp;HEIGHT=450&amp;WIDTH=450&amp;START_MA","XIMIZED=FALSE&amp;VAR:CALENDAR=FIVEDAY&amp;VAR:SYMBOL=576947&amp;VAR:INDEX=0"}</definedName>
    <definedName name="_838__FDSAUDITLINK__" hidden="1">{"fdsup://Directions/FactSet Auditing Viewer?action=AUDIT_VALUE&amp;DB=129&amp;ID1=576947&amp;VALUEID=03051&amp;SDATE=200901&amp;PERIODTYPE=QTR_STD&amp;window=popup_no_bar&amp;width=385&amp;height=120&amp;START_MAXIMIZED=FALSE&amp;creator=factset&amp;display_string=Audit"}</definedName>
    <definedName name="_839__FDSAUDITLINK__" hidden="1">{"fdsup://Directions/FactSet Auditing Viewer?action=AUDIT_VALUE&amp;DB=129&amp;ID1=576947&amp;VALUEID=02001&amp;SDATE=200901&amp;PERIODTYPE=QTR_STD&amp;window=popup_no_bar&amp;width=385&amp;height=120&amp;START_MAXIMIZED=FALSE&amp;creator=factset&amp;display_string=Audit"}</definedName>
    <definedName name="_84__FDSAUDITLINK__" hidden="1">{"fdsup://IBCentral/FAT Viewer?action=UPDATE&amp;creator=factset&amp;DOC_NAME=fat:reuters_annual_source_window.fat&amp;display_string=Audit&amp;DYN_ARGS=TRUE&amp;VAR:ID1=76775410&amp;VAR:RCODE=FCDP&amp;VAR:SDATE=19990299&amp;VAR:FREQ=Y&amp;VAR:RELITEM=RP&amp;VAR:CURRENCY=&amp;VAR:CURRSOURCE=EXSHARE&amp;V","AR:NATFREQ=ANNUAL&amp;VAR:RFIELD=FINALIZED&amp;VAR:DB_TYPE=&amp;VAR:UNITS=M&amp;window=popup&amp;width=450&amp;height=300&amp;START_MAXIMIZED=FALSE"}</definedName>
    <definedName name="_840__FDSAUDITLINK__" hidden="1">{"fdsup://directions/FAT Viewer?action=UPDATE&amp;creator=factset&amp;DYN_ARGS=TRUE&amp;DOC_NAME=FAT:FQL_AUDITING_CLIENT_TEMPLATE.FAT&amp;display_string=Audit&amp;VAR:KEY=IXQTQBCZOF&amp;VAR:QUERY=RkZfREVCVF9MVChRVFIsMzk4OTksMzk4OTkp&amp;WINDOW=FIRST_POPUP&amp;HEIGHT=450&amp;WIDTH=450&amp;START_MA","XIMIZED=FALSE&amp;VAR:CALENDAR=FIVEDAY&amp;VAR:SYMBOL=576947&amp;VAR:INDEX=0"}</definedName>
    <definedName name="_841__FDSAUDITLINK__" hidden="1">{"fdsup://directions/FAT Viewer?action=UPDATE&amp;creator=factset&amp;DYN_ARGS=TRUE&amp;DOC_NAME=FAT:FQL_AUDITING_CLIENT_TEMPLATE.FAT&amp;display_string=Audit&amp;VAR:KEY=ONAFODYFGL&amp;VAR:QUERY=RkZfREVCVF9MVChRVFIsMzk4OTIsMzk4OTIp&amp;WINDOW=FIRST_POPUP&amp;HEIGHT=450&amp;WIDTH=450&amp;START_MA","XIMIZED=FALSE&amp;VAR:CALENDAR=FIVEDAY&amp;VAR:SYMBOL=576947&amp;VAR:INDEX=0"}</definedName>
    <definedName name="_842__FDSAUDITLINK__" hidden="1">{"fdsup://directions/FAT Viewer?action=UPDATE&amp;creator=factset&amp;DYN_ARGS=TRUE&amp;DOC_NAME=FAT:FQL_AUDITING_CLIENT_TEMPLATE.FAT&amp;display_string=Audit&amp;VAR:KEY=EPWRCPSHMB&amp;VAR:QUERY=RkZfREVCVF9MVChRVFIsMzk4ODUsMzk4ODUp&amp;WINDOW=FIRST_POPUP&amp;HEIGHT=450&amp;WIDTH=450&amp;START_MA","XIMIZED=FALSE&amp;VAR:CALENDAR=FIVEDAY&amp;VAR:SYMBOL=576947&amp;VAR:INDEX=0"}</definedName>
    <definedName name="_843__FDSAUDITLINK__" hidden="1">{"fdsup://directions/FAT Viewer?action=UPDATE&amp;creator=factset&amp;DYN_ARGS=TRUE&amp;DOC_NAME=FAT:FQL_AUDITING_CLIENT_TEMPLATE.FAT&amp;display_string=Audit&amp;VAR:KEY=KDKTQLIHIL&amp;VAR:QUERY=RkZfREVCVF9MVChRVFIsMzk4NzgsMzk4Nzgp&amp;WINDOW=FIRST_POPUP&amp;HEIGHT=450&amp;WIDTH=450&amp;START_MA","XIMIZED=FALSE&amp;VAR:CALENDAR=FIVEDAY&amp;VAR:SYMBOL=576947&amp;VAR:INDEX=0"}</definedName>
    <definedName name="_844__FDSAUDITLINK__" hidden="1">{"fdsup://directions/FAT Viewer?action=UPDATE&amp;creator=factset&amp;DYN_ARGS=TRUE&amp;DOC_NAME=FAT:FQL_AUDITING_CLIENT_TEMPLATE.FAT&amp;display_string=Audit&amp;VAR:KEY=CBMPELOHWN&amp;VAR:QUERY=RkZfREVCVF9MVChRVFIsMzk4NzEsMzk4NzEp&amp;WINDOW=FIRST_POPUP&amp;HEIGHT=450&amp;WIDTH=450&amp;START_MA","XIMIZED=FALSE&amp;VAR:CALENDAR=FIVEDAY&amp;VAR:SYMBOL=576947&amp;VAR:INDEX=0"}</definedName>
    <definedName name="_845__FDSAUDITLINK__" hidden="1">{"fdsup://directions/FAT Viewer?action=UPDATE&amp;creator=factset&amp;DYN_ARGS=TRUE&amp;DOC_NAME=FAT:FQL_AUDITING_CLIENT_TEMPLATE.FAT&amp;display_string=Audit&amp;VAR:KEY=MJYJMFWHUH&amp;VAR:QUERY=RkZfREVCVF9MVChRVFIsMzk4NjQsMzk4NjQp&amp;WINDOW=FIRST_POPUP&amp;HEIGHT=450&amp;WIDTH=450&amp;START_MA","XIMIZED=FALSE&amp;VAR:CALENDAR=FIVEDAY&amp;VAR:SYMBOL=576947&amp;VAR:INDEX=0"}</definedName>
    <definedName name="_846__FDSAUDITLINK__" hidden="1">{"fdsup://directions/FAT Viewer?action=UPDATE&amp;creator=factset&amp;DYN_ARGS=TRUE&amp;DOC_NAME=FAT:FQL_AUDITING_CLIENT_TEMPLATE.FAT&amp;display_string=Audit&amp;VAR:KEY=GHMTIVUTML&amp;VAR:QUERY=RkZfREVCVF9MVChRVFIsMzk4NTcsMzk4NTcp&amp;WINDOW=FIRST_POPUP&amp;HEIGHT=450&amp;WIDTH=450&amp;START_MA","XIMIZED=FALSE&amp;VAR:CALENDAR=FIVEDAY&amp;VAR:SYMBOL=576947&amp;VAR:INDEX=0"}</definedName>
    <definedName name="_847__FDSAUDITLINK__" hidden="1">{"fdsup://directions/FAT Viewer?action=UPDATE&amp;creator=factset&amp;DYN_ARGS=TRUE&amp;DOC_NAME=FAT:FQL_AUDITING_CLIENT_TEMPLATE.FAT&amp;display_string=Audit&amp;VAR:KEY=OPWFATKFAF&amp;VAR:QUERY=RkZfREVCVF9MVChRVFIsMzk4NTAsMzk4NTAp&amp;WINDOW=FIRST_POPUP&amp;HEIGHT=450&amp;WIDTH=450&amp;START_MA","XIMIZED=FALSE&amp;VAR:CALENDAR=FIVEDAY&amp;VAR:SYMBOL=576947&amp;VAR:INDEX=0"}</definedName>
    <definedName name="_848__FDSAUDITLINK__" hidden="1">{"fdsup://directions/FAT Viewer?action=UPDATE&amp;creator=factset&amp;DYN_ARGS=TRUE&amp;DOC_NAME=FAT:FQL_AUDITING_CLIENT_TEMPLATE.FAT&amp;display_string=Audit&amp;VAR:KEY=GJSTGJYHMF&amp;VAR:QUERY=RkZfREVCVF9MVChRVFIsMzk4NDMsMzk4NDMp&amp;WINDOW=FIRST_POPUP&amp;HEIGHT=450&amp;WIDTH=450&amp;START_MA","XIMIZED=FALSE&amp;VAR:CALENDAR=FIVEDAY&amp;VAR:SYMBOL=576947&amp;VAR:INDEX=0"}</definedName>
    <definedName name="_849__FDSAUDITLINK__" hidden="1">{"fdsup://directions/FAT Viewer?action=UPDATE&amp;creator=factset&amp;DYN_ARGS=TRUE&amp;DOC_NAME=FAT:FQL_AUDITING_CLIENT_TEMPLATE.FAT&amp;display_string=Audit&amp;VAR:KEY=YTOZYXSBGX&amp;VAR:QUERY=RkZfREVCVF9MVChRVFIsMzk4MzYsMzk4MzYp&amp;WINDOW=FIRST_POPUP&amp;HEIGHT=450&amp;WIDTH=450&amp;START_MA","XIMIZED=FALSE&amp;VAR:CALENDAR=FIVEDAY&amp;VAR:SYMBOL=576947&amp;VAR:INDEX=0"}</definedName>
    <definedName name="_85__FDSAUDITLINK__" hidden="1">{"fdsup://IBCentral/FAT Viewer?action=UPDATE&amp;creator=factset&amp;DOC_NAME=fat:reuters_annual_shs_src_window.fat&amp;display_string=Audit&amp;DYN_ARGS=TRUE&amp;VAR:ID1=93142210&amp;VAR:RCODE=FDSSHSOUTDEPS&amp;VAR:SDATE=20080899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850__FDSAUDITLINK__" hidden="1">{"fdsup://directions/FAT Viewer?action=UPDATE&amp;creator=factset&amp;DYN_ARGS=TRUE&amp;DOC_NAME=FAT:FQL_AUDITING_CLIENT_TEMPLATE.FAT&amp;display_string=Audit&amp;VAR:KEY=KFGXIFIBWV&amp;VAR:QUERY=RkZfREVCVF9MVChRVFIsMzk4MjksMzk4Mjkp&amp;WINDOW=FIRST_POPUP&amp;HEIGHT=450&amp;WIDTH=450&amp;START_MA","XIMIZED=FALSE&amp;VAR:CALENDAR=FIVEDAY&amp;VAR:SYMBOL=576947&amp;VAR:INDEX=0"}</definedName>
    <definedName name="_851__FDSAUDITLINK__" hidden="1">{"fdsup://directions/FAT Viewer?action=UPDATE&amp;creator=factset&amp;DYN_ARGS=TRUE&amp;DOC_NAME=FAT:FQL_AUDITING_CLIENT_TEMPLATE.FAT&amp;display_string=Audit&amp;VAR:KEY=SZWNSHYRKL&amp;VAR:QUERY=RkZfREVCVF9MVChRVFIsMzk4MjIsMzk4MjIp&amp;WINDOW=FIRST_POPUP&amp;HEIGHT=450&amp;WIDTH=450&amp;START_MA","XIMIZED=FALSE&amp;VAR:CALENDAR=FIVEDAY&amp;VAR:SYMBOL=576947&amp;VAR:INDEX=0"}</definedName>
    <definedName name="_852__FDSAUDITLINK__" hidden="1">{"fdsup://directions/FAT Viewer?action=UPDATE&amp;creator=factset&amp;DYN_ARGS=TRUE&amp;DOC_NAME=FAT:FQL_AUDITING_CLIENT_TEMPLATE.FAT&amp;display_string=Audit&amp;VAR:KEY=SNMTQFQVMX&amp;VAR:QUERY=RkZfREVCVF9MVChRVFIsMzk4MTUsMzk4MTUp&amp;WINDOW=FIRST_POPUP&amp;HEIGHT=450&amp;WIDTH=450&amp;START_MA","XIMIZED=FALSE&amp;VAR:CALENDAR=FIVEDAY&amp;VAR:SYMBOL=576947&amp;VAR:INDEX=0"}</definedName>
    <definedName name="_853__FDSAUDITLINK__" hidden="1">{"fdsup://directions/FAT Viewer?action=UPDATE&amp;creator=factset&amp;DYN_ARGS=TRUE&amp;DOC_NAME=FAT:FQL_AUDITING_CLIENT_TEMPLATE.FAT&amp;display_string=Audit&amp;VAR:KEY=UNIVMZGHKN&amp;VAR:QUERY=RkZfREVCVF9MVChRVFIsMzk4MDgsMzk4MDgp&amp;WINDOW=FIRST_POPUP&amp;HEIGHT=450&amp;WIDTH=450&amp;START_MA","XIMIZED=FALSE&amp;VAR:CALENDAR=FIVEDAY&amp;VAR:SYMBOL=576947&amp;VAR:INDEX=0"}</definedName>
    <definedName name="_854__FDSAUDITLINK__" hidden="1">{"fdsup://directions/FAT Viewer?action=UPDATE&amp;creator=factset&amp;DYN_ARGS=TRUE&amp;DOC_NAME=FAT:FQL_AUDITING_CLIENT_TEMPLATE.FAT&amp;display_string=Audit&amp;VAR:KEY=WHGFAREJIX&amp;VAR:QUERY=RkZfREVCVF9MVChRVFIsMzk4MDEsMzk4MDEp&amp;WINDOW=FIRST_POPUP&amp;HEIGHT=450&amp;WIDTH=450&amp;START_MA","XIMIZED=FALSE&amp;VAR:CALENDAR=FIVEDAY&amp;VAR:SYMBOL=576947&amp;VAR:INDEX=0"}</definedName>
    <definedName name="_855__FDSAUDITLINK__" hidden="1">{"fdsup://directions/FAT Viewer?action=UPDATE&amp;creator=factset&amp;DYN_ARGS=TRUE&amp;DOC_NAME=FAT:FQL_AUDITING_CLIENT_TEMPLATE.FAT&amp;display_string=Audit&amp;VAR:KEY=YVCVYPYPEZ&amp;VAR:QUERY=RkZfREVCVF9MVChRVFIsMzk3OTQsMzk3OTQp&amp;WINDOW=FIRST_POPUP&amp;HEIGHT=450&amp;WIDTH=450&amp;START_MA","XIMIZED=FALSE&amp;VAR:CALENDAR=FIVEDAY&amp;VAR:SYMBOL=576947&amp;VAR:INDEX=0"}</definedName>
    <definedName name="_856__FDSAUDITLINK__" hidden="1">{"fdsup://directions/FAT Viewer?action=UPDATE&amp;creator=factset&amp;DYN_ARGS=TRUE&amp;DOC_NAME=FAT:FQL_AUDITING_CLIENT_TEMPLATE.FAT&amp;display_string=Audit&amp;VAR:KEY=YLYRMHAXWV&amp;VAR:QUERY=RkZfREVCVF9MVChRVFIsMzk3ODcsMzk3ODcp&amp;WINDOW=FIRST_POPUP&amp;HEIGHT=450&amp;WIDTH=450&amp;START_MA","XIMIZED=FALSE&amp;VAR:CALENDAR=FIVEDAY&amp;VAR:SYMBOL=576947&amp;VAR:INDEX=0"}</definedName>
    <definedName name="_857__FDSAUDITLINK__" hidden="1">{"fdsup://directions/FAT Viewer?action=UPDATE&amp;creator=factset&amp;DYN_ARGS=TRUE&amp;DOC_NAME=FAT:FQL_AUDITING_CLIENT_TEMPLATE.FAT&amp;display_string=Audit&amp;VAR:KEY=OPKBKJCJWJ&amp;VAR:QUERY=RkZfREVCVF9MVChRVFIsMzk3ODAsMzk3ODAp&amp;WINDOW=FIRST_POPUP&amp;HEIGHT=450&amp;WIDTH=450&amp;START_MA","XIMIZED=FALSE&amp;VAR:CALENDAR=FIVEDAY&amp;VAR:SYMBOL=576947&amp;VAR:INDEX=0"}</definedName>
    <definedName name="_858__FDSAUDITLINK__" hidden="1">{"fdsup://directions/FAT Viewer?action=UPDATE&amp;creator=factset&amp;DYN_ARGS=TRUE&amp;DOC_NAME=FAT:FQL_AUDITING_CLIENT_TEMPLATE.FAT&amp;display_string=Audit&amp;VAR:KEY=UHGLGTEZUB&amp;VAR:QUERY=RkZfREVCVF9MVChRVFIsMzk3NzMsMzk3NzMp&amp;WINDOW=FIRST_POPUP&amp;HEIGHT=450&amp;WIDTH=450&amp;START_MA","XIMIZED=FALSE&amp;VAR:CALENDAR=FIVEDAY&amp;VAR:SYMBOL=576947&amp;VAR:INDEX=0"}</definedName>
    <definedName name="_859__FDSAUDITLINK__" hidden="1">{"fdsup://directions/FAT Viewer?action=UPDATE&amp;creator=factset&amp;DYN_ARGS=TRUE&amp;DOC_NAME=FAT:FQL_AUDITING_CLIENT_TEMPLATE.FAT&amp;display_string=Audit&amp;VAR:KEY=WBUJCBEDIR&amp;VAR:QUERY=RkZfREVCVF9MVChRVFIsMzk3NjYsMzk3NjYp&amp;WINDOW=FIRST_POPUP&amp;HEIGHT=450&amp;WIDTH=450&amp;START_MA","XIMIZED=FALSE&amp;VAR:CALENDAR=FIVEDAY&amp;VAR:SYMBOL=576947&amp;VAR:INDEX=0"}</definedName>
    <definedName name="_86__FDSAUDITLINK__" hidden="1">{"fdsup://IBCentral/FAT Viewer?action=UPDATE&amp;creator=factset&amp;DOC_NAME=fat:reuters_annual_shs_src_window.fat&amp;display_string=Audit&amp;DYN_ARGS=TRUE&amp;VAR:ID1=93142210&amp;VAR:RCODE=FDSSHSOUTDEPS&amp;VAR:SDATE=20070899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860__FDSAUDITLINK__" hidden="1">{"fdsup://directions/FAT Viewer?action=UPDATE&amp;creator=factset&amp;DYN_ARGS=TRUE&amp;DOC_NAME=FAT:FQL_AUDITING_CLIENT_TEMPLATE.FAT&amp;display_string=Audit&amp;VAR:KEY=KZMJKRUHAT&amp;VAR:QUERY=RkZfREVCVF9MVChRVFIsMzk3NTksMzk3NTkp&amp;WINDOW=FIRST_POPUP&amp;HEIGHT=450&amp;WIDTH=450&amp;START_MA","XIMIZED=FALSE&amp;VAR:CALENDAR=FIVEDAY&amp;VAR:SYMBOL=576947&amp;VAR:INDEX=0"}</definedName>
    <definedName name="_861__FDSAUDITLINK__" hidden="1">{"fdsup://directions/FAT Viewer?action=UPDATE&amp;creator=factset&amp;DYN_ARGS=TRUE&amp;DOC_NAME=FAT:FQL_AUDITING_CLIENT_TEMPLATE.FAT&amp;display_string=Audit&amp;VAR:KEY=GHITYJCTOJ&amp;VAR:QUERY=RkZfREVCVF9MVChRVFIsMzk3NTIsMzk3NTIp&amp;WINDOW=FIRST_POPUP&amp;HEIGHT=450&amp;WIDTH=450&amp;START_MA","XIMIZED=FALSE&amp;VAR:CALENDAR=FIVEDAY&amp;VAR:SYMBOL=576947&amp;VAR:INDEX=0"}</definedName>
    <definedName name="_862__FDSAUDITLINK__" hidden="1">{"fdsup://directions/FAT Viewer?action=UPDATE&amp;creator=factset&amp;DYN_ARGS=TRUE&amp;DOC_NAME=FAT:FQL_AUDITING_CLIENT_TEMPLATE.FAT&amp;display_string=Audit&amp;VAR:KEY=GRGZKHCBQR&amp;VAR:QUERY=RkZfREVCVF9MVChRVFIsMzk3NDUsMzk3NDUp&amp;WINDOW=FIRST_POPUP&amp;HEIGHT=450&amp;WIDTH=450&amp;START_MA","XIMIZED=FALSE&amp;VAR:CALENDAR=FIVEDAY&amp;VAR:SYMBOL=576947&amp;VAR:INDEX=0"}</definedName>
    <definedName name="_863__FDSAUDITLINK__" hidden="1">{"fdsup://directions/FAT Viewer?action=UPDATE&amp;creator=factset&amp;DYN_ARGS=TRUE&amp;DOC_NAME=FAT:FQL_AUDITING_CLIENT_TEMPLATE.FAT&amp;display_string=Audit&amp;VAR:KEY=UBSBIPCHSZ&amp;VAR:QUERY=RkZfREVCVF9MVChRVFIsMzk3MzgsMzk3Mzgp&amp;WINDOW=FIRST_POPUP&amp;HEIGHT=450&amp;WIDTH=450&amp;START_MA","XIMIZED=FALSE&amp;VAR:CALENDAR=FIVEDAY&amp;VAR:SYMBOL=576947&amp;VAR:INDEX=0"}</definedName>
    <definedName name="_864__FDSAUDITLINK__" hidden="1">{"fdsup://directions/FAT Viewer?action=UPDATE&amp;creator=factset&amp;DYN_ARGS=TRUE&amp;DOC_NAME=FAT:FQL_AUDITING_CLIENT_TEMPLATE.FAT&amp;display_string=Audit&amp;VAR:KEY=INAFCJSHCZ&amp;VAR:QUERY=RkZfREVCVF9MVChRVFIsMzk3MzEsMzk3MzEp&amp;WINDOW=FIRST_POPUP&amp;HEIGHT=450&amp;WIDTH=450&amp;START_MA","XIMIZED=FALSE&amp;VAR:CALENDAR=FIVEDAY&amp;VAR:SYMBOL=576947&amp;VAR:INDEX=0"}</definedName>
    <definedName name="_865__FDSAUDITLINK__" hidden="1">{"fdsup://directions/FAT Viewer?action=UPDATE&amp;creator=factset&amp;DYN_ARGS=TRUE&amp;DOC_NAME=FAT:FQL_AUDITING_CLIENT_TEMPLATE.FAT&amp;display_string=Audit&amp;VAR:KEY=QZSZAXMBCH&amp;VAR:QUERY=RkZfREVCVF9MVChRVFIsMzk3MjQsMzk3MjQp&amp;WINDOW=FIRST_POPUP&amp;HEIGHT=450&amp;WIDTH=450&amp;START_MA","XIMIZED=FALSE&amp;VAR:CALENDAR=FIVEDAY&amp;VAR:SYMBOL=576947&amp;VAR:INDEX=0"}</definedName>
    <definedName name="_866__FDSAUDITLINK__" hidden="1">{"fdsup://directions/FAT Viewer?action=UPDATE&amp;creator=factset&amp;DYN_ARGS=TRUE&amp;DOC_NAME=FAT:FQL_AUDITING_CLIENT_TEMPLATE.FAT&amp;display_string=Audit&amp;VAR:KEY=CRYBMXITUP&amp;VAR:QUERY=RkZfREVCVF9MVChRVFIsMzk3MTcsMzk3MTcp&amp;WINDOW=FIRST_POPUP&amp;HEIGHT=450&amp;WIDTH=450&amp;START_MA","XIMIZED=FALSE&amp;VAR:CALENDAR=FIVEDAY&amp;VAR:SYMBOL=576947&amp;VAR:INDEX=0"}</definedName>
    <definedName name="_867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68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69__FDSAUDITLINK__" hidden="1">{"fdsup://directions/FAT Viewer?action=UPDATE&amp;creator=factset&amp;DYN_ARGS=TRUE&amp;DOC_NAME=FAT:FQL_AUDITING_CLIENT_TEMPLATE.FAT&amp;display_string=Audit&amp;VAR:KEY=MZWDMHWBWN&amp;VAR:QUERY=RkZfREVCVF9MVChRVFIsMzk3MTAsMzk3MTAp&amp;WINDOW=FIRST_POPUP&amp;HEIGHT=450&amp;WIDTH=450&amp;START_MA","XIMIZED=FALSE&amp;VAR:CALENDAR=FIVEDAY&amp;VAR:SYMBOL=576947&amp;VAR:INDEX=0"}</definedName>
    <definedName name="_87__FDSAUDITLINK__" hidden="1">{"fdsup://IBCentral/FAT Viewer?action=UPDATE&amp;creator=factset&amp;DOC_NAME=fat:reuters_annual_shs_src_window.fat&amp;display_string=Audit&amp;DYN_ARGS=TRUE&amp;VAR:ID1=93142210&amp;VAR:RCODE=FDSSHSOUTDEPS&amp;VAR:SDATE=20060899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870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71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72__FDSAUDITLINK__" hidden="1">{"fdsup://directions/FAT Viewer?action=UPDATE&amp;creator=factset&amp;DYN_ARGS=TRUE&amp;DOC_NAME=FAT:FQL_AUDITING_CLIENT_TEMPLATE.FAT&amp;display_string=Audit&amp;VAR:KEY=IZEDILQZYN&amp;VAR:QUERY=RkZfREVCVF9MVChRVFIsMzk3MDMsMzk3MDMp&amp;WINDOW=FIRST_POPUP&amp;HEIGHT=450&amp;WIDTH=450&amp;START_MA","XIMIZED=FALSE&amp;VAR:CALENDAR=FIVEDAY&amp;VAR:SYMBOL=576947&amp;VAR:INDEX=0"}</definedName>
    <definedName name="_873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74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75__FDSAUDITLINK__" hidden="1">{"fdsup://directions/FAT Viewer?action=UPDATE&amp;creator=factset&amp;DYN_ARGS=TRUE&amp;DOC_NAME=FAT:FQL_AUDITING_CLIENT_TEMPLATE.FAT&amp;display_string=Audit&amp;VAR:KEY=YDIHEFCZUD&amp;VAR:QUERY=RkZfREVCVF9MVChRVFIsMzk2OTYsMzk2OTYp&amp;WINDOW=FIRST_POPUP&amp;HEIGHT=450&amp;WIDTH=450&amp;START_MA","XIMIZED=FALSE&amp;VAR:CALENDAR=FIVEDAY&amp;VAR:SYMBOL=576947&amp;VAR:INDEX=0"}</definedName>
    <definedName name="_876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77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78__FDSAUDITLINK__" hidden="1">{"fdsup://directions/FAT Viewer?action=UPDATE&amp;creator=factset&amp;DYN_ARGS=TRUE&amp;DOC_NAME=FAT:FQL_AUDITING_CLIENT_TEMPLATE.FAT&amp;display_string=Audit&amp;VAR:KEY=SPAVOLAHWD&amp;VAR:QUERY=RkZfREVCVF9MVChRVFIsMzk2ODksMzk2ODkp&amp;WINDOW=FIRST_POPUP&amp;HEIGHT=450&amp;WIDTH=450&amp;START_MA","XIMIZED=FALSE&amp;VAR:CALENDAR=FIVEDAY&amp;VAR:SYMBOL=576947&amp;VAR:INDEX=0"}</definedName>
    <definedName name="_879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annual_shs_src_window.fat&amp;display_string=Audit&amp;DYN_ARGS=TRUE&amp;VAR:ID1=93142210&amp;VAR:RCODE=FDSSHSOUTDEPS&amp;VAR:SDATE=20050899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880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81__FDSAUDITLINK__" hidden="1">{"fdsup://directions/FAT Viewer?action=UPDATE&amp;creator=factset&amp;DYN_ARGS=TRUE&amp;DOC_NAME=FAT:FQL_AUDITING_CLIENT_TEMPLATE.FAT&amp;display_string=Audit&amp;VAR:KEY=CRYNQNCVWB&amp;VAR:QUERY=RkZfREVCVF9MVChRVFIsMzk2ODIsMzk2ODIp&amp;WINDOW=FIRST_POPUP&amp;HEIGHT=450&amp;WIDTH=450&amp;START_MA","XIMIZED=FALSE&amp;VAR:CALENDAR=FIVEDAY&amp;VAR:SYMBOL=576947&amp;VAR:INDEX=0"}</definedName>
    <definedName name="_882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83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84__FDSAUDITLINK__" hidden="1">{"fdsup://directions/FAT Viewer?action=UPDATE&amp;creator=factset&amp;DYN_ARGS=TRUE&amp;DOC_NAME=FAT:FQL_AUDITING_CLIENT_TEMPLATE.FAT&amp;display_string=Audit&amp;VAR:KEY=CNOZERSVIV&amp;VAR:QUERY=RkZfREVCVF9MVChRVFIsMzk2NzUsMzk2NzUp&amp;WINDOW=FIRST_POPUP&amp;HEIGHT=450&amp;WIDTH=450&amp;START_MA","XIMIZED=FALSE&amp;VAR:CALENDAR=FIVEDAY&amp;VAR:SYMBOL=576947&amp;VAR:INDEX=0"}</definedName>
    <definedName name="_885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86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87__FDSAUDITLINK__" hidden="1">{"fdsup://directions/FAT Viewer?action=UPDATE&amp;creator=factset&amp;DYN_ARGS=TRUE&amp;DOC_NAME=FAT:FQL_AUDITING_CLIENT_TEMPLATE.FAT&amp;display_string=Audit&amp;VAR:KEY=OTGZCBCXCZ&amp;VAR:QUERY=RkZfREVCVF9MVChRVFIsMzk2NjgsMzk2Njgp&amp;WINDOW=FIRST_POPUP&amp;HEIGHT=450&amp;WIDTH=450&amp;START_MA","XIMIZED=FALSE&amp;VAR:CALENDAR=FIVEDAY&amp;VAR:SYMBOL=576947&amp;VAR:INDEX=0"}</definedName>
    <definedName name="_888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89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9__FDSAUDITLINK__" hidden="1">{"fdsup://IBCentral/FAT Viewer?action=UPDATE&amp;creator=factset&amp;DOC_NAME=fat:reuters_annual_shs_src_window.fat&amp;display_string=Audit&amp;DYN_ARGS=TRUE&amp;VAR:ID1=93142210&amp;VAR:RCODE=FDSSHSOUTDEPS&amp;VAR:SDATE=20040899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890__FDSAUDITLINK__" hidden="1">{"fdsup://directions/FAT Viewer?action=UPDATE&amp;creator=factset&amp;DYN_ARGS=TRUE&amp;DOC_NAME=FAT:FQL_AUDITING_CLIENT_TEMPLATE.FAT&amp;display_string=Audit&amp;VAR:KEY=GFABCLIHCZ&amp;VAR:QUERY=RkZfREVCVF9MVChRVFIsMzk2NjEsMzk2NjEp&amp;WINDOW=FIRST_POPUP&amp;HEIGHT=450&amp;WIDTH=450&amp;START_MA","XIMIZED=FALSE&amp;VAR:CALENDAR=FIVEDAY&amp;VAR:SYMBOL=576947&amp;VAR:INDEX=0"}</definedName>
    <definedName name="_891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92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93__FDSAUDITLINK__" hidden="1">{"fdsup://directions/FAT Viewer?action=UPDATE&amp;creator=factset&amp;DYN_ARGS=TRUE&amp;DOC_NAME=FAT:FQL_AUDITING_CLIENT_TEMPLATE.FAT&amp;display_string=Audit&amp;VAR:KEY=UHCDEXCTUN&amp;VAR:QUERY=RkZfREVCVF9MVChRVFIsMzk2NTQsMzk2NTQp&amp;WINDOW=FIRST_POPUP&amp;HEIGHT=450&amp;WIDTH=450&amp;START_MA","XIMIZED=FALSE&amp;VAR:CALENDAR=FIVEDAY&amp;VAR:SYMBOL=576947&amp;VAR:INDEX=0"}</definedName>
    <definedName name="_894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95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96__FDSAUDITLINK__" hidden="1">{"fdsup://directions/FAT Viewer?action=UPDATE&amp;creator=factset&amp;DYN_ARGS=TRUE&amp;DOC_NAME=FAT:FQL_AUDITING_CLIENT_TEMPLATE.FAT&amp;display_string=Audit&amp;VAR:KEY=CRCLUZKVKN&amp;VAR:QUERY=RkZfREVCVF9MVChRVFIsMzk2NDcsMzk2NDcp&amp;WINDOW=FIRST_POPUP&amp;HEIGHT=450&amp;WIDTH=450&amp;START_MA","XIMIZED=FALSE&amp;VAR:CALENDAR=FIVEDAY&amp;VAR:SYMBOL=576947&amp;VAR:INDEX=0"}</definedName>
    <definedName name="_897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898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899__FDSAUDITLINK__" hidden="1">{"fdsup://directions/FAT Viewer?action=UPDATE&amp;creator=factset&amp;DYN_ARGS=TRUE&amp;DOC_NAME=FAT:FQL_AUDITING_CLIENT_TEMPLATE.FAT&amp;display_string=Audit&amp;VAR:KEY=MHMTIDMFEZ&amp;VAR:QUERY=RkZfREVCVF9MVChRVFIsMzk2NDAsMzk2NDAp&amp;WINDOW=FIRST_POPUP&amp;HEIGHT=450&amp;WIDTH=450&amp;START_MA","XIMIZED=FALSE&amp;VAR:CALENDAR=FIVEDAY&amp;VAR:SYMBOL=576947&amp;VAR:INDEX=0"}</definedName>
    <definedName name="_9__FDSAUDITLINK__" hidden="1">{"fdsup://IBCentral/FAT Viewer?action=UPDATE&amp;creator=factset&amp;DOC_NAME=fat:reuters_annual_shs_src_window.fat&amp;display_string=Audit&amp;DYN_ARGS=TRUE&amp;VAR:ID1=03073E10&amp;VAR:RCODE=FDSSHSOUTDEPS&amp;VAR:SDATE=20000999&amp;VAR:FREQ=Y&amp;VAR:RELITEM=RP&amp;VAR:CURRENCY=&amp;VAR:CURRSOURCE","=EXSHARE&amp;VAR:NATFREQ=ANNUAL&amp;VAR:RFIELD=FINALIZED&amp;VAR:DB_TYPE=&amp;VAR:UNITS=M&amp;window=popup&amp;width=450&amp;height=300&amp;START_MAXIMIZED=FALSE"}</definedName>
    <definedName name="_90__FDSAUDITLINK__" hidden="1">{"fdsup://IBCentral/FAT Viewer?action=UPDATE&amp;creator=factset&amp;DOC_NAME=fat:reuters_annual_shs_src_window.fat&amp;display_string=Audit&amp;DYN_ARGS=TRUE&amp;VAR:ID1=93142210&amp;VAR:RCODE=FDSSHSOUTDEPS&amp;VAR:SDATE=20030899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900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901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902__FDSAUDITLINK__" hidden="1">{"fdsup://directions/FAT Viewer?action=UPDATE&amp;creator=factset&amp;DYN_ARGS=TRUE&amp;DOC_NAME=FAT:FQL_AUDITING_CLIENT_TEMPLATE.FAT&amp;display_string=Audit&amp;VAR:KEY=MNYXQZUFEL&amp;VAR:QUERY=RkZfREVCVF9MVChRVFIsMzk2MzMsMzk2MzMp&amp;WINDOW=FIRST_POPUP&amp;HEIGHT=450&amp;WIDTH=450&amp;START_MA","XIMIZED=FALSE&amp;VAR:CALENDAR=FIVEDAY&amp;VAR:SYMBOL=576947&amp;VAR:INDEX=0"}</definedName>
    <definedName name="_903__FDSAUDITLINK__" hidden="1">{"fdsup://Directions/FactSet Auditing Viewer?action=AUDIT_VALUE&amp;DB=129&amp;ID1=576947&amp;VALUEID=03051&amp;SDATE=200802&amp;PERIODTYPE=QTR_STD&amp;window=popup_no_bar&amp;width=385&amp;height=120&amp;START_MAXIMIZED=FALSE&amp;creator=factset&amp;display_string=Audit"}</definedName>
    <definedName name="_904__FDSAUDITLINK__" hidden="1">{"fdsup://Directions/FactSet Auditing Viewer?action=AUDIT_VALUE&amp;DB=129&amp;ID1=576947&amp;VALUEID=02001&amp;SDATE=200802&amp;PERIODTYPE=QTR_STD&amp;window=popup_no_bar&amp;width=385&amp;height=120&amp;START_MAXIMIZED=FALSE&amp;creator=factset&amp;display_string=Audit"}</definedName>
    <definedName name="_905__FDSAUDITLINK__" hidden="1">{"fdsup://directions/FAT Viewer?action=UPDATE&amp;creator=factset&amp;DYN_ARGS=TRUE&amp;DOC_NAME=FAT:FQL_AUDITING_CLIENT_TEMPLATE.FAT&amp;display_string=Audit&amp;VAR:KEY=INEFMDURWD&amp;VAR:QUERY=RkZfREVCVF9MVChRVFIsMzk2MjYsMzk2MjYp&amp;WINDOW=FIRST_POPUP&amp;HEIGHT=450&amp;WIDTH=450&amp;START_MA","XIMIZED=FALSE&amp;VAR:CALENDAR=FIVEDAY&amp;VAR:SYMBOL=576947&amp;VAR:INDEX=0"}</definedName>
    <definedName name="_906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07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08__FDSAUDITLINK__" hidden="1">{"fdsup://directions/FAT Viewer?action=UPDATE&amp;creator=factset&amp;DYN_ARGS=TRUE&amp;DOC_NAME=FAT:FQL_AUDITING_CLIENT_TEMPLATE.FAT&amp;display_string=Audit&amp;VAR:KEY=MZOXETOLCT&amp;VAR:QUERY=RkZfREVCVF9MVChRVFIsMzk2MTksMzk2MTkp&amp;WINDOW=FIRST_POPUP&amp;HEIGHT=450&amp;WIDTH=450&amp;START_MA","XIMIZED=FALSE&amp;VAR:CALENDAR=FIVEDAY&amp;VAR:SYMBOL=576947&amp;VAR:INDEX=0"}</definedName>
    <definedName name="_909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1__FDSAUDITLINK__" hidden="1">{"fdsup://IBCentral/FAT Viewer?action=UPDATE&amp;creator=factset&amp;DOC_NAME=fat:reuters_annual_shs_src_window.fat&amp;display_string=Audit&amp;DYN_ARGS=TRUE&amp;VAR:ID1=93142210&amp;VAR:RCODE=FDSSHSOUTDEPS&amp;VAR:SDATE=20020899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910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11__FDSAUDITLINK__" hidden="1">{"fdsup://directions/FAT Viewer?action=UPDATE&amp;creator=factset&amp;DYN_ARGS=TRUE&amp;DOC_NAME=FAT:FQL_AUDITING_CLIENT_TEMPLATE.FAT&amp;display_string=Audit&amp;VAR:KEY=ENGVIDYZGD&amp;VAR:QUERY=RkZfREVCVF9MVChRVFIsMzk2MTIsMzk2MTIp&amp;WINDOW=FIRST_POPUP&amp;HEIGHT=450&amp;WIDTH=450&amp;START_MA","XIMIZED=FALSE&amp;VAR:CALENDAR=FIVEDAY&amp;VAR:SYMBOL=576947&amp;VAR:INDEX=0"}</definedName>
    <definedName name="_912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13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14__FDSAUDITLINK__" hidden="1">{"fdsup://directions/FAT Viewer?action=UPDATE&amp;creator=factset&amp;DYN_ARGS=TRUE&amp;DOC_NAME=FAT:FQL_AUDITING_CLIENT_TEMPLATE.FAT&amp;display_string=Audit&amp;VAR:KEY=UTOPYLAVUP&amp;VAR:QUERY=RkZfREVCVF9MVChRVFIsMzk2MDUsMzk2MDUp&amp;WINDOW=FIRST_POPUP&amp;HEIGHT=450&amp;WIDTH=450&amp;START_MA","XIMIZED=FALSE&amp;VAR:CALENDAR=FIVEDAY&amp;VAR:SYMBOL=576947&amp;VAR:INDEX=0"}</definedName>
    <definedName name="_915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16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17__FDSAUDITLINK__" hidden="1">{"fdsup://directions/FAT Viewer?action=UPDATE&amp;creator=factset&amp;DYN_ARGS=TRUE&amp;DOC_NAME=FAT:FQL_AUDITING_CLIENT_TEMPLATE.FAT&amp;display_string=Audit&amp;VAR:KEY=CPWFEHAPED&amp;VAR:QUERY=RkZfREVCVF9MVChRVFIsMzk1OTgsMzk1OTgp&amp;WINDOW=FIRST_POPUP&amp;HEIGHT=450&amp;WIDTH=450&amp;START_MA","XIMIZED=FALSE&amp;VAR:CALENDAR=FIVEDAY&amp;VAR:SYMBOL=576947&amp;VAR:INDEX=0"}</definedName>
    <definedName name="_918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19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2__FDSAUDITLINK__" hidden="1">{"fdsup://IBCentral/FAT Viewer?action=UPDATE&amp;creator=factset&amp;DOC_NAME=fat:reuters_annual_shs_src_window.fat&amp;display_string=Audit&amp;DYN_ARGS=TRUE&amp;VAR:ID1=93142210&amp;VAR:RCODE=FDSSHSOUTDEPS&amp;VAR:SDATE=20010899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920__FDSAUDITLINK__" hidden="1">{"fdsup://directions/FAT Viewer?action=UPDATE&amp;creator=factset&amp;DYN_ARGS=TRUE&amp;DOC_NAME=FAT:FQL_AUDITING_CLIENT_TEMPLATE.FAT&amp;display_string=Audit&amp;VAR:KEY=YHYNEDWVYD&amp;VAR:QUERY=RkZfREVCVF9MVChRVFIsMzk1OTEsMzk1OTEp&amp;WINDOW=FIRST_POPUP&amp;HEIGHT=450&amp;WIDTH=450&amp;START_MA","XIMIZED=FALSE&amp;VAR:CALENDAR=FIVEDAY&amp;VAR:SYMBOL=576947&amp;VAR:INDEX=0"}</definedName>
    <definedName name="_921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22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23__FDSAUDITLINK__" hidden="1">{"fdsup://directions/FAT Viewer?action=UPDATE&amp;creator=factset&amp;DYN_ARGS=TRUE&amp;DOC_NAME=FAT:FQL_AUDITING_CLIENT_TEMPLATE.FAT&amp;display_string=Audit&amp;VAR:KEY=MJEXELKHQX&amp;VAR:QUERY=RkZfREVCVF9MVChRVFIsMzk1ODQsMzk1ODQp&amp;WINDOW=FIRST_POPUP&amp;HEIGHT=450&amp;WIDTH=450&amp;START_MA","XIMIZED=FALSE&amp;VAR:CALENDAR=FIVEDAY&amp;VAR:SYMBOL=576947&amp;VAR:INDEX=0"}</definedName>
    <definedName name="_924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25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26__FDSAUDITLINK__" hidden="1">{"fdsup://directions/FAT Viewer?action=UPDATE&amp;creator=factset&amp;DYN_ARGS=TRUE&amp;DOC_NAME=FAT:FQL_AUDITING_CLIENT_TEMPLATE.FAT&amp;display_string=Audit&amp;VAR:KEY=OXMVWPSFMR&amp;VAR:QUERY=RkZfREVCVF9MVChRVFIsMzk1NzcsMzk1Nzcp&amp;WINDOW=FIRST_POPUP&amp;HEIGHT=450&amp;WIDTH=450&amp;START_MA","XIMIZED=FALSE&amp;VAR:CALENDAR=FIVEDAY&amp;VAR:SYMBOL=576947&amp;VAR:INDEX=0"}</definedName>
    <definedName name="_927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28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29__FDSAUDITLINK__" hidden="1">{"fdsup://directions/FAT Viewer?action=UPDATE&amp;creator=factset&amp;DYN_ARGS=TRUE&amp;DOC_NAME=FAT:FQL_AUDITING_CLIENT_TEMPLATE.FAT&amp;display_string=Audit&amp;VAR:KEY=YHCBORIRIL&amp;VAR:QUERY=RkZfREVCVF9MVChRVFIsMzk1NzAsMzk1NzAp&amp;WINDOW=FIRST_POPUP&amp;HEIGHT=450&amp;WIDTH=450&amp;START_MA","XIMIZED=FALSE&amp;VAR:CALENDAR=FIVEDAY&amp;VAR:SYMBOL=576947&amp;VAR:INDEX=0"}</definedName>
    <definedName name="_93__FDSAUDITLINK__" hidden="1">{"fdsup://IBCentral/FAT Viewer?action=UPDATE&amp;creator=factset&amp;DOC_NAME=fat:reuters_annual_shs_src_window.fat&amp;display_string=Audit&amp;DYN_ARGS=TRUE&amp;VAR:ID1=93142210&amp;VAR:RCODE=FDSSHSOUTDEPS&amp;VAR:SDATE=20000899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930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31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32__FDSAUDITLINK__" hidden="1">{"fdsup://directions/FAT Viewer?action=UPDATE&amp;creator=factset&amp;DYN_ARGS=TRUE&amp;DOC_NAME=FAT:FQL_AUDITING_CLIENT_TEMPLATE.FAT&amp;display_string=Audit&amp;VAR:KEY=ERMPSJURKL&amp;VAR:QUERY=RkZfREVCVF9MVChRVFIsMzk1NjMsMzk1NjMp&amp;WINDOW=FIRST_POPUP&amp;HEIGHT=450&amp;WIDTH=450&amp;START_MA","XIMIZED=FALSE&amp;VAR:CALENDAR=FIVEDAY&amp;VAR:SYMBOL=576947&amp;VAR:INDEX=0"}</definedName>
    <definedName name="_933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34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35__FDSAUDITLINK__" hidden="1">{"fdsup://directions/FAT Viewer?action=UPDATE&amp;creator=factset&amp;DYN_ARGS=TRUE&amp;DOC_NAME=FAT:FQL_AUDITING_CLIENT_TEMPLATE.FAT&amp;display_string=Audit&amp;VAR:KEY=CRKFIJSXCV&amp;VAR:QUERY=RkZfREVCVF9MVChRVFIsMzk1NTYsMzk1NTYp&amp;WINDOW=FIRST_POPUP&amp;HEIGHT=450&amp;WIDTH=450&amp;START_MA","XIMIZED=FALSE&amp;VAR:CALENDAR=FIVEDAY&amp;VAR:SYMBOL=576947&amp;VAR:INDEX=0"}</definedName>
    <definedName name="_936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37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38__FDSAUDITLINK__" hidden="1">{"fdsup://directions/FAT Viewer?action=UPDATE&amp;creator=factset&amp;DYN_ARGS=TRUE&amp;DOC_NAME=FAT:FQL_AUDITING_CLIENT_TEMPLATE.FAT&amp;display_string=Audit&amp;VAR:KEY=CXYDUDURQX&amp;VAR:QUERY=RkZfREVCVF9MVChRVFIsMzk1NDksMzk1NDkp&amp;WINDOW=FIRST_POPUP&amp;HEIGHT=450&amp;WIDTH=450&amp;START_MA","XIMIZED=FALSE&amp;VAR:CALENDAR=FIVEDAY&amp;VAR:SYMBOL=576947&amp;VAR:INDEX=0"}</definedName>
    <definedName name="_939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4__FDSAUDITLINK__" hidden="1">{"fdsup://IBCentral/FAT Viewer?action=UPDATE&amp;creator=factset&amp;DOC_NAME=fat:reuters_annual_shs_src_window.fat&amp;display_string=Audit&amp;DYN_ARGS=TRUE&amp;VAR:ID1=93142210&amp;VAR:RCODE=FDSSHSOUTDEPS&amp;VAR:SDATE=19990899&amp;VAR:FREQ=Y&amp;VAR:RELITEM=RP&amp;VAR:CURRENCY=&amp;VAR:CURRSOURCE","=EXSHARE&amp;VAR:NATFREQ=ANNUAL&amp;VAR:RFIELD=FINALIZED&amp;VAR:DB_TYPE=&amp;VAR:UNITS=M&amp;window=popup&amp;width=450&amp;height=300&amp;START_MAXIMIZED=FALSE"}</definedName>
    <definedName name="_940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41__FDSAUDITLINK__" hidden="1">{"fdsup://directions/FAT Viewer?action=UPDATE&amp;creator=factset&amp;DYN_ARGS=TRUE&amp;DOC_NAME=FAT:FQL_AUDITING_CLIENT_TEMPLATE.FAT&amp;display_string=Audit&amp;VAR:KEY=YZQLEFMJAF&amp;VAR:QUERY=RkZfREVCVF9MVChRVFIsMzk1NDIsMzk1NDIp&amp;WINDOW=FIRST_POPUP&amp;HEIGHT=450&amp;WIDTH=450&amp;START_MA","XIMIZED=FALSE&amp;VAR:CALENDAR=FIVEDAY&amp;VAR:SYMBOL=576947&amp;VAR:INDEX=0"}</definedName>
    <definedName name="_942__FDSAUDITLINK__" hidden="1">{"fdsup://Directions/FactSet Auditing Viewer?action=AUDIT_VALUE&amp;DB=129&amp;ID1=576947&amp;VALUEID=03051&amp;SDATE=200801&amp;PERIODTYPE=QTR_STD&amp;window=popup_no_bar&amp;width=385&amp;height=120&amp;START_MAXIMIZED=FALSE&amp;creator=factset&amp;display_string=Audit"}</definedName>
    <definedName name="_943__FDSAUDITLINK__" hidden="1">{"fdsup://Directions/FactSet Auditing Viewer?action=AUDIT_VALUE&amp;DB=129&amp;ID1=576947&amp;VALUEID=02001&amp;SDATE=200801&amp;PERIODTYPE=QTR_STD&amp;window=popup_no_bar&amp;width=385&amp;height=120&amp;START_MAXIMIZED=FALSE&amp;creator=factset&amp;display_string=Audit"}</definedName>
    <definedName name="_944__FDSAUDITLINK__" hidden="1">{"fdsup://directions/FAT Viewer?action=UPDATE&amp;creator=factset&amp;DYN_ARGS=TRUE&amp;DOC_NAME=FAT:FQL_AUDITING_CLIENT_TEMPLATE.FAT&amp;display_string=Audit&amp;VAR:KEY=OHCDGNWPML&amp;VAR:QUERY=RkZfREVCVF9MVChRVFIsMzk1MzUsMzk1MzUp&amp;WINDOW=FIRST_POPUP&amp;HEIGHT=450&amp;WIDTH=450&amp;START_MA","XIMIZED=FALSE&amp;VAR:CALENDAR=FIVEDAY&amp;VAR:SYMBOL=576947&amp;VAR:INDEX=0"}</definedName>
    <definedName name="_945__FDSAUDITLINK__" hidden="1">{"fdsup://directions/FAT Viewer?action=UPDATE&amp;creator=factset&amp;DYN_ARGS=TRUE&amp;DOC_NAME=FAT:FQL_AUDITING_CLIENT_TEMPLATE.FAT&amp;display_string=Audit&amp;VAR:KEY=QNIRARQXMB&amp;VAR:QUERY=RkZfREVCVF9MVChRVFIsMzk1MjgsMzk1Mjgp&amp;WINDOW=FIRST_POPUP&amp;HEIGHT=450&amp;WIDTH=450&amp;START_MA","XIMIZED=FALSE&amp;VAR:CALENDAR=FIVEDAY&amp;VAR:SYMBOL=576947&amp;VAR:INDEX=0"}</definedName>
    <definedName name="_946__FDSAUDITLINK__" hidden="1">{"fdsup://directions/FAT Viewer?action=UPDATE&amp;creator=factset&amp;DYN_ARGS=TRUE&amp;DOC_NAME=FAT:FQL_AUDITING_CLIENT_TEMPLATE.FAT&amp;display_string=Audit&amp;VAR:KEY=OJYFCVEBGJ&amp;VAR:QUERY=RkZfREVCVF9MVChRVFIsMzk1MjEsMzk1MjEp&amp;WINDOW=FIRST_POPUP&amp;HEIGHT=450&amp;WIDTH=450&amp;START_MA","XIMIZED=FALSE&amp;VAR:CALENDAR=FIVEDAY&amp;VAR:SYMBOL=576947&amp;VAR:INDEX=0"}</definedName>
    <definedName name="_947__FDSAUDITLINK__" hidden="1">{"fdsup://directions/FAT Viewer?action=UPDATE&amp;creator=factset&amp;DYN_ARGS=TRUE&amp;DOC_NAME=FAT:FQL_AUDITING_CLIENT_TEMPLATE.FAT&amp;display_string=Audit&amp;VAR:KEY=QXKHMDMDKL&amp;VAR:QUERY=RkZfREVCVF9MVChRVFIsMzk1MTQsMzk1MTQp&amp;WINDOW=FIRST_POPUP&amp;HEIGHT=450&amp;WIDTH=450&amp;START_MA","XIMIZED=FALSE&amp;VAR:CALENDAR=FIVEDAY&amp;VAR:SYMBOL=576947&amp;VAR:INDEX=0"}</definedName>
    <definedName name="_948__FDSAUDITLINK__" hidden="1">{"fdsup://directions/FAT Viewer?action=UPDATE&amp;creator=factset&amp;DYN_ARGS=TRUE&amp;DOC_NAME=FAT:FQL_AUDITING_CLIENT_TEMPLATE.FAT&amp;display_string=Audit&amp;VAR:KEY=GXALILMFMJ&amp;VAR:QUERY=RkZfREVCVF9MVChRVFIsMzk1MDcsMzk1MDcp&amp;WINDOW=FIRST_POPUP&amp;HEIGHT=450&amp;WIDTH=450&amp;START_MA","XIMIZED=FALSE&amp;VAR:CALENDAR=FIVEDAY&amp;VAR:SYMBOL=576947&amp;VAR:INDEX=0"}</definedName>
    <definedName name="_949__FDSAUDITLINK__" hidden="1">{"fdsup://directions/FAT Viewer?action=UPDATE&amp;creator=factset&amp;DYN_ARGS=TRUE&amp;DOC_NAME=FAT:FQL_AUDITING_CLIENT_TEMPLATE.FAT&amp;display_string=Audit&amp;VAR:KEY=MXQTWJOHYJ&amp;VAR:QUERY=RkZfREVCVF9MVChRVFIsMzk1MDAsMzk1MDAp&amp;WINDOW=FIRST_POPUP&amp;HEIGHT=450&amp;WIDTH=450&amp;START_MA","XIMIZED=FALSE&amp;VAR:CALENDAR=FIVEDAY&amp;VAR:SYMBOL=576947&amp;VAR:INDEX=0"}</definedName>
    <definedName name="_95__FDSAUDITLINK__" hidden="1">{"fdsup://IBCentral/FAT Viewer?action=UPDATE&amp;creator=factset&amp;DOC_NAME=fat:reuters_annual_source_window.fat&amp;display_string=Audit&amp;DYN_ARGS=TRUE&amp;VAR:ID1=93142210&amp;VAR:RCODE=FCDP&amp;VAR:SDATE=20080899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950__FDSAUDITLINK__" hidden="1">{"fdsup://directions/FAT Viewer?action=UPDATE&amp;creator=factset&amp;DYN_ARGS=TRUE&amp;DOC_NAME=FAT:FQL_AUDITING_CLIENT_TEMPLATE.FAT&amp;display_string=Audit&amp;VAR:KEY=WVYTGTCDUZ&amp;VAR:QUERY=RkZfREVCVF9MVChRVFIsMzk0OTMsMzk0OTMp&amp;WINDOW=FIRST_POPUP&amp;HEIGHT=450&amp;WIDTH=450&amp;START_MA","XIMIZED=FALSE&amp;VAR:CALENDAR=FIVEDAY&amp;VAR:SYMBOL=576947&amp;VAR:INDEX=0"}</definedName>
    <definedName name="_951__FDSAUDITLINK__" hidden="1">{"fdsup://directions/FAT Viewer?action=UPDATE&amp;creator=factset&amp;DYN_ARGS=TRUE&amp;DOC_NAME=FAT:FQL_AUDITING_CLIENT_TEMPLATE.FAT&amp;display_string=Audit&amp;VAR:KEY=QLWLCVCRIV&amp;VAR:QUERY=RkZfREVCVF9MVChRVFIsMzk0ODYsMzk0ODYp&amp;WINDOW=FIRST_POPUP&amp;HEIGHT=450&amp;WIDTH=450&amp;START_MA","XIMIZED=FALSE&amp;VAR:CALENDAR=FIVEDAY&amp;VAR:SYMBOL=576947&amp;VAR:INDEX=0"}</definedName>
    <definedName name="_952__FDSAUDITLINK__" hidden="1">{"fdsup://directions/FAT Viewer?action=UPDATE&amp;creator=factset&amp;DYN_ARGS=TRUE&amp;DOC_NAME=FAT:FQL_AUDITING_CLIENT_TEMPLATE.FAT&amp;display_string=Audit&amp;VAR:KEY=UXSNOTQJAJ&amp;VAR:QUERY=RkZfREVCVF9MVChRVFIsMzk0NzksMzk0Nzkp&amp;WINDOW=FIRST_POPUP&amp;HEIGHT=450&amp;WIDTH=450&amp;START_MA","XIMIZED=FALSE&amp;VAR:CALENDAR=FIVEDAY&amp;VAR:SYMBOL=576947&amp;VAR:INDEX=0"}</definedName>
    <definedName name="_953__FDSAUDITLINK__" hidden="1">{"fdsup://directions/FAT Viewer?action=UPDATE&amp;creator=factset&amp;DYN_ARGS=TRUE&amp;DOC_NAME=FAT:FQL_AUDITING_CLIENT_TEMPLATE.FAT&amp;display_string=Audit&amp;VAR:KEY=QVYDQXETKL&amp;VAR:QUERY=RkZfREVCVF9MVChRVFIsMzk0NzIsMzk0NzIp&amp;WINDOW=FIRST_POPUP&amp;HEIGHT=450&amp;WIDTH=450&amp;START_MA","XIMIZED=FALSE&amp;VAR:CALENDAR=FIVEDAY&amp;VAR:SYMBOL=576947&amp;VAR:INDEX=0"}</definedName>
    <definedName name="_954__FDSAUDITLINK__" hidden="1">{"fdsup://directions/FAT Viewer?action=UPDATE&amp;creator=factset&amp;DYN_ARGS=TRUE&amp;DOC_NAME=FAT:FQL_AUDITING_CLIENT_TEMPLATE.FAT&amp;display_string=Audit&amp;VAR:KEY=MBAVAXCNKV&amp;VAR:QUERY=RkZfREVCVF9MVChRVFIsMzk0NjUsMzk0NjUp&amp;WINDOW=FIRST_POPUP&amp;HEIGHT=450&amp;WIDTH=450&amp;START_MA","XIMIZED=FALSE&amp;VAR:CALENDAR=FIVEDAY&amp;VAR:SYMBOL=576947&amp;VAR:INDEX=0"}</definedName>
    <definedName name="_955__FDSAUDITLINK__" hidden="1">{"fdsup://directions/FAT Viewer?action=UPDATE&amp;creator=factset&amp;DYN_ARGS=TRUE&amp;DOC_NAME=FAT:FQL_AUDITING_CLIENT_TEMPLATE.FAT&amp;display_string=Audit&amp;VAR:KEY=UVWVYNSPQP&amp;VAR:QUERY=RkZfREVCVF9MVChRVFIsMzk0NTgsMzk0NTgp&amp;WINDOW=FIRST_POPUP&amp;HEIGHT=450&amp;WIDTH=450&amp;START_MA","XIMIZED=FALSE&amp;VAR:CALENDAR=FIVEDAY&amp;VAR:SYMBOL=576947&amp;VAR:INDEX=0"}</definedName>
    <definedName name="_956__FDSAUDITLINK__" hidden="1">{"fdsup://directions/FAT Viewer?action=UPDATE&amp;creator=factset&amp;DYN_ARGS=TRUE&amp;DOC_NAME=FAT:FQL_AUDITING_CLIENT_TEMPLATE.FAT&amp;display_string=Audit&amp;VAR:KEY=YBURSBKJUZ&amp;VAR:QUERY=RkZfREVCVF9MVChRVFIsMzk0NTEsMzk0NTEp&amp;WINDOW=FIRST_POPUP&amp;HEIGHT=450&amp;WIDTH=450&amp;START_MA","XIMIZED=FALSE&amp;VAR:CALENDAR=FIVEDAY&amp;VAR:SYMBOL=576947&amp;VAR:INDEX=0"}</definedName>
    <definedName name="_957__FDSAUDITLINK__" hidden="1">{"fdsup://directions/FAT Viewer?action=UPDATE&amp;creator=factset&amp;DYN_ARGS=TRUE&amp;DOC_NAME=FAT:FQL_AUDITING_CLIENT_TEMPLATE.FAT&amp;display_string=Audit&amp;VAR:KEY=SNERGPYFEB&amp;VAR:QUERY=RkZfREVCVF9MVChRVFIsMzk0NDQsMzk0NDQp&amp;WINDOW=FIRST_POPUP&amp;HEIGHT=450&amp;WIDTH=450&amp;START_MA","XIMIZED=FALSE&amp;VAR:CALENDAR=FIVEDAY&amp;VAR:SYMBOL=576947&amp;VAR:INDEX=0"}</definedName>
    <definedName name="_958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59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6__FDSAUDITLINK__" hidden="1">{"fdsup://IBCentral/FAT Viewer?action=UPDATE&amp;creator=factset&amp;DOC_NAME=fat:reuters_annual_source_window.fat&amp;display_string=Audit&amp;DYN_ARGS=TRUE&amp;VAR:ID1=93142210&amp;VAR:RCODE=FCDP&amp;VAR:SDATE=20070899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960__FDSAUDITLINK__" hidden="1">{"fdsup://directions/FAT Viewer?action=UPDATE&amp;creator=factset&amp;DYN_ARGS=TRUE&amp;DOC_NAME=FAT:FQL_AUDITING_CLIENT_TEMPLATE.FAT&amp;display_string=Audit&amp;VAR:KEY=OHELOJKFUX&amp;VAR:QUERY=RkZfREVCVF9MVChRVFIsMzk0MzcsMzk0Mzcp&amp;WINDOW=FIRST_POPUP&amp;HEIGHT=450&amp;WIDTH=450&amp;START_MA","XIMIZED=FALSE&amp;VAR:CALENDAR=FIVEDAY&amp;VAR:SYMBOL=576947&amp;VAR:INDEX=0"}</definedName>
    <definedName name="_961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62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63__FDSAUDITLINK__" hidden="1">{"fdsup://directions/FAT Viewer?action=UPDATE&amp;creator=factset&amp;DYN_ARGS=TRUE&amp;DOC_NAME=FAT:FQL_AUDITING_CLIENT_TEMPLATE.FAT&amp;display_string=Audit&amp;VAR:KEY=OFYLIBEHWF&amp;VAR:QUERY=RkZfREVCVF9MVChRVFIsMzk0MzAsMzk0MzAp&amp;WINDOW=FIRST_POPUP&amp;HEIGHT=450&amp;WIDTH=450&amp;START_MA","XIMIZED=FALSE&amp;VAR:CALENDAR=FIVEDAY&amp;VAR:SYMBOL=576947&amp;VAR:INDEX=0"}</definedName>
    <definedName name="_964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65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66__FDSAUDITLINK__" hidden="1">{"fdsup://directions/FAT Viewer?action=UPDATE&amp;creator=factset&amp;DYN_ARGS=TRUE&amp;DOC_NAME=FAT:FQL_AUDITING_CLIENT_TEMPLATE.FAT&amp;display_string=Audit&amp;VAR:KEY=SNKFQXCNSD&amp;VAR:QUERY=RkZfREVCVF9MVChRVFIsMzk0MjMsMzk0MjMp&amp;WINDOW=FIRST_POPUP&amp;HEIGHT=450&amp;WIDTH=450&amp;START_MA","XIMIZED=FALSE&amp;VAR:CALENDAR=FIVEDAY&amp;VAR:SYMBOL=576947&amp;VAR:INDEX=0"}</definedName>
    <definedName name="_967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68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69__FDSAUDITLINK__" hidden="1">{"fdsup://directions/FAT Viewer?action=UPDATE&amp;creator=factset&amp;DYN_ARGS=TRUE&amp;DOC_NAME=FAT:FQL_AUDITING_CLIENT_TEMPLATE.FAT&amp;display_string=Audit&amp;VAR:KEY=ARGHAFMBKZ&amp;VAR:QUERY=RkZfREVCVF9MVChRVFIsMzk0MTYsMzk0MTYp&amp;WINDOW=FIRST_POPUP&amp;HEIGHT=450&amp;WIDTH=450&amp;START_MA","XIMIZED=FALSE&amp;VAR:CALENDAR=FIVEDAY&amp;VAR:SYMBOL=576947&amp;VAR:INDEX=0"}</definedName>
    <definedName name="_97__FDSAUDITLINK__" hidden="1">{"fdsup://IBCentral/FAT Viewer?action=UPDATE&amp;creator=factset&amp;DOC_NAME=fat:reuters_annual_source_window.fat&amp;display_string=Audit&amp;DYN_ARGS=TRUE&amp;VAR:ID1=93142210&amp;VAR:RCODE=FCDP&amp;VAR:SDATE=20060899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970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71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72__FDSAUDITLINK__" hidden="1">{"fdsup://directions/FAT Viewer?action=UPDATE&amp;creator=factset&amp;DYN_ARGS=TRUE&amp;DOC_NAME=FAT:FQL_AUDITING_CLIENT_TEMPLATE.FAT&amp;display_string=Audit&amp;VAR:KEY=UDEJYTWTAL&amp;VAR:QUERY=RkZfREVCVF9MVChRVFIsMzk0MDksMzk0MDkp&amp;WINDOW=FIRST_POPUP&amp;HEIGHT=450&amp;WIDTH=450&amp;START_MA","XIMIZED=FALSE&amp;VAR:CALENDAR=FIVEDAY&amp;VAR:SYMBOL=576947&amp;VAR:INDEX=0"}</definedName>
    <definedName name="_973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74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75__FDSAUDITLINK__" hidden="1">{"fdsup://directions/FAT Viewer?action=UPDATE&amp;creator=factset&amp;DYN_ARGS=TRUE&amp;DOC_NAME=FAT:FQL_AUDITING_CLIENT_TEMPLATE.FAT&amp;display_string=Audit&amp;VAR:KEY=QJYTERYXSD&amp;VAR:QUERY=RkZfREVCVF9MVChRVFIsMzk0MDIsMzk0MDIp&amp;WINDOW=FIRST_POPUP&amp;HEIGHT=450&amp;WIDTH=450&amp;START_MA","XIMIZED=FALSE&amp;VAR:CALENDAR=FIVEDAY&amp;VAR:SYMBOL=576947&amp;VAR:INDEX=0"}</definedName>
    <definedName name="_976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77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78__FDSAUDITLINK__" hidden="1">{"fdsup://directions/FAT Viewer?action=UPDATE&amp;creator=factset&amp;DYN_ARGS=TRUE&amp;DOC_NAME=FAT:FQL_AUDITING_CLIENT_TEMPLATE.FAT&amp;display_string=Audit&amp;VAR:KEY=KNSXEXUDQJ&amp;VAR:QUERY=RkZfREVCVF9MVChRVFIsMzkzOTUsMzkzOTUp&amp;WINDOW=FIRST_POPUP&amp;HEIGHT=450&amp;WIDTH=450&amp;START_MA","XIMIZED=FALSE&amp;VAR:CALENDAR=FIVEDAY&amp;VAR:SYMBOL=576947&amp;VAR:INDEX=0"}</definedName>
    <definedName name="_979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8__FDSAUDITLINK__" hidden="1">{"fdsup://IBCentral/FAT Viewer?action=UPDATE&amp;creator=factset&amp;DOC_NAME=fat:reuters_annual_source_window.fat&amp;display_string=Audit&amp;DYN_ARGS=TRUE&amp;VAR:ID1=93142210&amp;VAR:RCODE=FCDP&amp;VAR:SDATE=20050899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980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81__FDSAUDITLINK__" hidden="1">{"fdsup://directions/FAT Viewer?action=UPDATE&amp;creator=factset&amp;DYN_ARGS=TRUE&amp;DOC_NAME=FAT:FQL_AUDITING_CLIENT_TEMPLATE.FAT&amp;display_string=Audit&amp;VAR:KEY=QBGBYNSHMJ&amp;VAR:QUERY=RkZfREVCVF9MVChRVFIsMzkzODgsMzkzODgp&amp;WINDOW=FIRST_POPUP&amp;HEIGHT=450&amp;WIDTH=450&amp;START_MA","XIMIZED=FALSE&amp;VAR:CALENDAR=FIVEDAY&amp;VAR:SYMBOL=576947&amp;VAR:INDEX=0"}</definedName>
    <definedName name="_982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83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84__FDSAUDITLINK__" hidden="1">{"fdsup://directions/FAT Viewer?action=UPDATE&amp;creator=factset&amp;DYN_ARGS=TRUE&amp;DOC_NAME=FAT:FQL_AUDITING_CLIENT_TEMPLATE.FAT&amp;display_string=Audit&amp;VAR:KEY=OJMTIVIVID&amp;VAR:QUERY=RkZfREVCVF9MVChRVFIsMzkzODEsMzkzODEp&amp;WINDOW=FIRST_POPUP&amp;HEIGHT=450&amp;WIDTH=450&amp;START_MA","XIMIZED=FALSE&amp;VAR:CALENDAR=FIVEDAY&amp;VAR:SYMBOL=576947&amp;VAR:INDEX=0"}</definedName>
    <definedName name="_985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86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87__FDSAUDITLINK__" hidden="1">{"fdsup://directions/FAT Viewer?action=UPDATE&amp;creator=factset&amp;DYN_ARGS=TRUE&amp;DOC_NAME=FAT:FQL_AUDITING_CLIENT_TEMPLATE.FAT&amp;display_string=Audit&amp;VAR:KEY=MDYHMDKRAX&amp;VAR:QUERY=RkZfREVCVF9MVChRVFIsMzkzNzQsMzkzNzQp&amp;WINDOW=FIRST_POPUP&amp;HEIGHT=450&amp;WIDTH=450&amp;START_MA","XIMIZED=FALSE&amp;VAR:CALENDAR=FIVEDAY&amp;VAR:SYMBOL=576947&amp;VAR:INDEX=0"}</definedName>
    <definedName name="_988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89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9__FDSAUDITLINK__" hidden="1">{"fdsup://IBCentral/FAT Viewer?action=UPDATE&amp;creator=factset&amp;DOC_NAME=fat:reuters_annual_source_window.fat&amp;display_string=Audit&amp;DYN_ARGS=TRUE&amp;VAR:ID1=93142210&amp;VAR:RCODE=FCDP&amp;VAR:SDATE=20040899&amp;VAR:FREQ=Y&amp;VAR:RELITEM=RP&amp;VAR:CURRENCY=&amp;VAR:CURRSOURCE=EXSHARE&amp;V","AR:NATFREQ=ANNUAL&amp;VAR:RFIELD=FINALIZED&amp;VAR:DB_TYPE=&amp;VAR:UNITS=M&amp;window=popup&amp;width=450&amp;height=300&amp;START_MAXIMIZED=FALSE"}</definedName>
    <definedName name="_990__FDSAUDITLINK__" hidden="1">{"fdsup://directions/FAT Viewer?action=UPDATE&amp;creator=factset&amp;DYN_ARGS=TRUE&amp;DOC_NAME=FAT:FQL_AUDITING_CLIENT_TEMPLATE.FAT&amp;display_string=Audit&amp;VAR:KEY=IZIDQZKFUP&amp;VAR:QUERY=RkZfREVCVF9MVChRVFIsMzkzNjcsMzkzNjcp&amp;WINDOW=FIRST_POPUP&amp;HEIGHT=450&amp;WIDTH=450&amp;START_MA","XIMIZED=FALSE&amp;VAR:CALENDAR=FIVEDAY&amp;VAR:SYMBOL=576947&amp;VAR:INDEX=0"}</definedName>
    <definedName name="_991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92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93__FDSAUDITLINK__" hidden="1">{"fdsup://directions/FAT Viewer?action=UPDATE&amp;creator=factset&amp;DYN_ARGS=TRUE&amp;DOC_NAME=FAT:FQL_AUDITING_CLIENT_TEMPLATE.FAT&amp;display_string=Audit&amp;VAR:KEY=YLMZGVEFMZ&amp;VAR:QUERY=RkZfREVCVF9MVChRVFIsMzkzNjAsMzkzNjAp&amp;WINDOW=FIRST_POPUP&amp;HEIGHT=450&amp;WIDTH=450&amp;START_MA","XIMIZED=FALSE&amp;VAR:CALENDAR=FIVEDAY&amp;VAR:SYMBOL=576947&amp;VAR:INDEX=0"}</definedName>
    <definedName name="_994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95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96__FDSAUDITLINK__" hidden="1">{"fdsup://directions/FAT Viewer?action=UPDATE&amp;creator=factset&amp;DYN_ARGS=TRUE&amp;DOC_NAME=FAT:FQL_AUDITING_CLIENT_TEMPLATE.FAT&amp;display_string=Audit&amp;VAR:KEY=CBENKHCLKF&amp;VAR:QUERY=RkZfREVCVF9MVChRVFIsMzkzNTMsMzkzNTMp&amp;WINDOW=FIRST_POPUP&amp;HEIGHT=450&amp;WIDTH=450&amp;START_MA","XIMIZED=FALSE&amp;VAR:CALENDAR=FIVEDAY&amp;VAR:SYMBOL=576947&amp;VAR:INDEX=0"}</definedName>
    <definedName name="_997__FDSAUDITLINK__" hidden="1">{"fdsup://Directions/FactSet Auditing Viewer?action=AUDIT_VALUE&amp;DB=129&amp;ID1=576947&amp;VALUEID=03051&amp;SDATE=200703&amp;PERIODTYPE=QTR_STD&amp;window=popup_no_bar&amp;width=385&amp;height=120&amp;START_MAXIMIZED=FALSE&amp;creator=factset&amp;display_string=Audit"}</definedName>
    <definedName name="_998__FDSAUDITLINK__" hidden="1">{"fdsup://Directions/FactSet Auditing Viewer?action=AUDIT_VALUE&amp;DB=129&amp;ID1=576947&amp;VALUEID=02001&amp;SDATE=200703&amp;PERIODTYPE=QTR_STD&amp;window=popup_no_bar&amp;width=385&amp;height=120&amp;START_MAXIMIZED=FALSE&amp;creator=factset&amp;display_string=Audit"}</definedName>
    <definedName name="_999__FDSAUDITLINK__" hidden="1">{"fdsup://directions/FAT Viewer?action=UPDATE&amp;creator=factset&amp;DYN_ARGS=TRUE&amp;DOC_NAME=FAT:FQL_AUDITING_CLIENT_TEMPLATE.FAT&amp;display_string=Audit&amp;VAR:KEY=GFUJGDQNID&amp;VAR:QUERY=RkZfREVCVF9MVChRVFIsMzkzNDYsMzkzNDYp&amp;WINDOW=FIRST_POPUP&amp;HEIGHT=450&amp;WIDTH=450&amp;START_MA","XIMIZED=FALSE&amp;VAR:CALENDAR=FIVEDAY&amp;VAR:SYMBOL=576947&amp;VAR:INDEX=0"}</definedName>
    <definedName name="_bdm.00ED30649E96471297E9F4A18EB9C815.edm" hidden="1">#REF!</definedName>
    <definedName name="_bdm.031755b03dee4116b4d00728d25fc053.edm" hidden="1">#REF!</definedName>
    <definedName name="_bdm.037B09DEE2F94E5A9CE7591656F87E82.edm" hidden="1">#REF!</definedName>
    <definedName name="_bdm.04396D6F3C3645C19B3C3FF31DC6C71F.edm" hidden="1">#REF!</definedName>
    <definedName name="_bdm.04d88965281f4b24bab03c71bb8a3ed2.edm" hidden="1">Charts!$1:$1048576</definedName>
    <definedName name="_bdm.05E46A4C515944F282008DE822CDDF13.edm" hidden="1">#REF!</definedName>
    <definedName name="_bdm.0920f9e9d6c64281baee3f027ccf3e1a.edm" hidden="1">#REF!</definedName>
    <definedName name="_bdm.0ae95dcc790d41408a4de401720d651b.edm" hidden="1">#REF!</definedName>
    <definedName name="_bdm.0DABD519A2994E88ACCE765343376994.edm" hidden="1">#REF!</definedName>
    <definedName name="_bdm.11190c6bb45b452e95872b48c706404d.edm" hidden="1">DCF!$1:$1048576</definedName>
    <definedName name="_bdm.1195116f78794d3986a4727eaa615269.edm" hidden="1">#REF!</definedName>
    <definedName name="_bdm.157D82E657374902993AF6702F51D077.edm" hidden="1">#REF!</definedName>
    <definedName name="_bdm.1644c4aec99b487fa5704689b4e9c561.edm" hidden="1">#REF!</definedName>
    <definedName name="_bdm.17D18670A37D4F3DA6351ACF23AE79E7.edm" hidden="1">'[1]Custom (2)US&amp;Others'!$A:$IV</definedName>
    <definedName name="_bdm.1B338B0CF64E49CF8D319F873EDA69DA.edm" hidden="1">[1]Spider!$A:$IV</definedName>
    <definedName name="_bdm.23512fef28bc48deb04f9d6b7b59460d.edm" hidden="1">#REF!</definedName>
    <definedName name="_bdm.28e7a74ec84e42f9a4c95bce4b51134d.edm" hidden="1">#REF!</definedName>
    <definedName name="_bdm.2aab333766c14347ac96e9cd20765495.edm" hidden="1">#REF!</definedName>
    <definedName name="_bdm.2c03c56dbfb9461eb19510e9690f35bc.edm" hidden="1">#REF!</definedName>
    <definedName name="_bdm.32DCACD5B6804E22B2A0F4295C16DFE5.edm" hidden="1">#REF!</definedName>
    <definedName name="_bdm.33F2CA5A58D74370B3BB6375350AB352.edm" hidden="1">#REF!</definedName>
    <definedName name="_bdm.3597C2F046E64593A30858932933151D.edm" hidden="1">'[2]S&amp;U'!$A:$IV</definedName>
    <definedName name="_bdm.361EA62C0FAC4AA5B45AD24A314BE72A.edm" hidden="1">#REF!</definedName>
    <definedName name="_bdm.46dd3b426348425ab6b50a34a3ce04c5.edm" hidden="1">#REF!</definedName>
    <definedName name="_bdm.48a01c2f52494330a9628e6c544eb69c.edm" hidden="1">#REF!</definedName>
    <definedName name="_bdm.4A630B2C13D1486C9136083DD8A0BA03.edm" hidden="1">'[1]Custom US&amp;Others'!$A:$IV</definedName>
    <definedName name="_bdm.4c6d291c3da9402997e9bc8bd49105e1.edm" hidden="1">#REF!</definedName>
    <definedName name="_bdm.4f3125b0ccc84c41a0be4e5d7e2a93cb.edm" hidden="1">#REF!</definedName>
    <definedName name="_bdm.55FD924ECA3741618D36F738B7F14EDB.edm" hidden="1">[2]Summary!$A:$IV</definedName>
    <definedName name="_bdm.56e39a581f2a43beb445d60899adfcc3.edm" hidden="1">#REF!</definedName>
    <definedName name="_bdm.581858c25923482d8db34d65276a2ace.edm" hidden="1">#REF!</definedName>
    <definedName name="_bdm.5938b3ecff39491e84b2da12c9165619.edm" hidden="1">#REF!</definedName>
    <definedName name="_bdm.5B7841BE28EF43639B750DD3B572C868.edm" hidden="1">#REF!</definedName>
    <definedName name="_bdm.5D9169329DA348B4B28370669260CC07.edm" hidden="1">#REF!</definedName>
    <definedName name="_bdm.5d93c2aada8f47948fba506e2c25a0cd.edm" hidden="1">#REF!</definedName>
    <definedName name="_bdm.5E43FAA5E02A40EABCF70B9B18E5E465.edm" hidden="1">#REF!</definedName>
    <definedName name="_bdm.5f3b88a90f324a2db1f29f46db8d7bbe.edm" hidden="1">#REF!</definedName>
    <definedName name="_bdm.657DEDC4B4FF4611ACF91C35D79915E8.edm" hidden="1">#REF!</definedName>
    <definedName name="_bdm.67E28C2B96DC4CA3AD34AC70B84090A6.edm" hidden="1">'[2]FSG ppt'!$A:$IV</definedName>
    <definedName name="_bdm.695CAC4EBD714CBAB2544E067817BE16.edm" hidden="1">#REF!</definedName>
    <definedName name="_bdm.6c4c41cf250b456785bab914cb29b5e7.edm" hidden="1">#REF!</definedName>
    <definedName name="_bdm.6C6C13B5282242CE9D654A8B5760467F.edm" hidden="1">#REF!</definedName>
    <definedName name="_bdm.6F13F7C7037E43DCA141F797FAB2CFFD.edm" hidden="1">[1]Scats!$A:$IV</definedName>
    <definedName name="_bdm.6f6f0145efb34eea90e63443baa9dc3b.edm" hidden="1">#REF!</definedName>
    <definedName name="_bdm.70e74afc11ac4ec0a96a0098857b0071.edm" hidden="1">#REF!</definedName>
    <definedName name="_bdm.761b7c3197874e098800a942a866275a.edm" hidden="1">#REF!</definedName>
    <definedName name="_bdm.78e097eb135c4f629620bddfde19f151.edm" hidden="1">#REF!</definedName>
    <definedName name="_bdm.79ACAB486AD2409E910AB72297D19A5D.edm" hidden="1">'[1]R-Sq'!$A:$IV</definedName>
    <definedName name="_bdm.79ED390C8A634EFB83A25ACD36304127.edm" hidden="1">#REF!</definedName>
    <definedName name="_bdm.79f1ccd27cb647f5857da90adddd8b11.edm" hidden="1">#REF!</definedName>
    <definedName name="_bdm.7b73e3afe069469991ecdb17babd3b05.edm" hidden="1">#REF!</definedName>
    <definedName name="_bdm.818742cfe566495086e6380eca28e467.edm" hidden="1">#REF!</definedName>
    <definedName name="_bdm.880DDCCC8302484CBF8CAE64C1CCEBF1.edm" hidden="1">#REF!</definedName>
    <definedName name="_bdm.8af86b31601e4f4795a647b33991e321.edm" hidden="1">#REF!</definedName>
    <definedName name="_bdm.8c5ce8b843444364a644131143650e22.edm" hidden="1">#REF!</definedName>
    <definedName name="_bdm.8d3d7b07968a4758939af34420ea8e5d.edm" hidden="1">#REF!</definedName>
    <definedName name="_bdm.8d75106419b8420a97a28bef6a893e66.edm" hidden="1">#REF!</definedName>
    <definedName name="_bdm.912ae896cf1144bc8bb75bedf54fcff6.edm" hidden="1">#REF!</definedName>
    <definedName name="_bdm.9184377848F54CE4A43EE74C8F346CBA.edm" hidden="1">[2]Scen!$A:$IV</definedName>
    <definedName name="_bdm.96a3aa42d3344f969789ec7cc2600107.edm" hidden="1">#REF!</definedName>
    <definedName name="_bdm.9aad89c4d83541a2bc8b8a5da795d061.edm" hidden="1">#REF!</definedName>
    <definedName name="_bdm.9c425e426082444297cf23cbee1de279.edm" hidden="1">#REF!</definedName>
    <definedName name="_bdm.9F2847F01BCB4985AC61810F393A456C.edm" hidden="1">#REF!</definedName>
    <definedName name="_bdm.9f3b6cd69c654280acdbc4f088c160d3.edm" hidden="1">#REF!</definedName>
    <definedName name="_bdm.A76C27BA83544A40BB52C978715C2DFF.edm" hidden="1">#REF!</definedName>
    <definedName name="_bdm.ac8536f4dc254dcba0f5a15932046754.edm" hidden="1">#REF!</definedName>
    <definedName name="_bdm.ace2d4ecaf2a401c92972af038afd41e.edm" hidden="1">#REF!</definedName>
    <definedName name="_bdm.ae76c936582649f8a203df5f6ea4d560.edm" hidden="1">#REF!</definedName>
    <definedName name="_bdm.AE9843FD83204953B7B7A7100888BE52.edm" hidden="1">#REF!</definedName>
    <definedName name="_bdm.AF0C7C1E85ED4CF48A608600F1754C15.edm" hidden="1">#REF!</definedName>
    <definedName name="_bdm.AF0DB302AB1C4B348A9F5D9B58E2056E.edm" hidden="1">#REF!</definedName>
    <definedName name="_bdm.b24a11e8139740adb78a681274de3e59.edm" hidden="1">#REF!</definedName>
    <definedName name="_bdm.B6928D8BE7EF452EAC65BF243EE0293B.edm" hidden="1">#REF!</definedName>
    <definedName name="_bdm.B76BD2C0816D446E90BD5C59EE30C721.edm" hidden="1">#REF!</definedName>
    <definedName name="_bdm.b7cb8081bdb141b58dd6b7cab3aa70ad.edm" hidden="1">#REF!</definedName>
    <definedName name="_bdm.B86538BCF91B49C782C25EB31B280E5E.edm" hidden="1">#REF!</definedName>
    <definedName name="_bdm.BAA454EF86784CCEAC5D73BBE204F4D6.edm" hidden="1">[2]Debt!$A:$IV</definedName>
    <definedName name="_bdm.babce2071eba482e884dbebca6be890d.edm" hidden="1">#REF!</definedName>
    <definedName name="_bdm.bcf6e0de18704233a88cb710b1194134.edm" hidden="1">#REF!</definedName>
    <definedName name="_bdm.C9F56AD820964F5FA37F81E1B8B76998.edm" hidden="1">#REF!</definedName>
    <definedName name="_bdm.CF13849C6E3942AD8DCC8EF017E14E94.edm" hidden="1">#REF!</definedName>
    <definedName name="_bdm.D0C44CE54D664C5A9112C622526CB40B.edm" hidden="1">#REF!</definedName>
    <definedName name="_bdm.d3e86ac42cf9453ea2a2638981431148.edm" hidden="1">#REF!</definedName>
    <definedName name="_bdm.D3EBACD0D579463CBF8AAF5B8DF9DD38.edm" hidden="1">#REF!</definedName>
    <definedName name="_bdm.D606416BB5984267A18FF02EA785B9A0.edm" hidden="1">#REF!</definedName>
    <definedName name="_bdm.D9F21EB9643C47DEBE72A869F9D05CC0.edm" hidden="1">#REF!</definedName>
    <definedName name="_bdm.DB8C7FF0605F45D1BBA47CD5FCDC883A.edm" hidden="1">#REF!</definedName>
    <definedName name="_bdm.DBA0269C29C2499BAC77DC4F2EB158AC.edm" hidden="1">#REF!</definedName>
    <definedName name="_bdm.dc5d85aaad1245a5a4922309616c6905.edm" hidden="1">#REF!</definedName>
    <definedName name="_bdm.DD39B1C775F349C3817970139E05A05B.edm" hidden="1">#REF!</definedName>
    <definedName name="_bdm.ddd7686115d641319e1c250de7ad4cb9.edm" hidden="1">#REF!</definedName>
    <definedName name="_bdm.e42c4c9db0c849a0a8a3cac9e9001c32.edm" hidden="1">#REF!</definedName>
    <definedName name="_bdm.e79931cd227c438f8a16ba354e80295a.edm" hidden="1">#REF!</definedName>
    <definedName name="_bdm.e7b60b5ac1f44a67a23f1548ca2223e6.edm" hidden="1">#REF!</definedName>
    <definedName name="_bdm.e9eec38abb1e4a5c82d1350f5a81c84f.edm" localSheetId="1" hidden="1">DCF!$C$41:$O$64</definedName>
    <definedName name="_bdm.eae2ae74dcce482ead13908fd3396bce.edm" hidden="1">#REF!</definedName>
    <definedName name="_bdm.f0ff2b8f9e41480fb6548e415923c37e.edm" hidden="1">#REF!</definedName>
    <definedName name="_bdm.f32ffa4f42194552983833c90664ff20.edm" hidden="1">#REF!</definedName>
    <definedName name="_bdm.F3340689AEE9456689083E2223046E26.edm" hidden="1">#REF!</definedName>
    <definedName name="_bdm.F33F57876288493A9BD6B8C06F4AFD5B.edm" hidden="1">#REF!</definedName>
    <definedName name="_bdm.F8ADFED2403C43A7A50EFAABCD468D26.edm" hidden="1">#REF!</definedName>
    <definedName name="_bdm.fa662d3c53fa424d824712893da95bb7.edm" hidden="1">#REF!</definedName>
    <definedName name="_bdm.FAD14D3B5631472ABC545E9F54E0158B.edm" hidden="1">#REF!</definedName>
    <definedName name="_bdm.fae2fab616fe40de9cb806a6a8f10eee.edm" hidden="1">#REF!</definedName>
    <definedName name="_bdm.ff862d760a294da09b18a05a2728b9d5.edm" hidden="1">#REF!</definedName>
    <definedName name="_bdm.ffc47e7bf29d4f75b79707dbd8348526.edm" hidden="1">#REF!</definedName>
    <definedName name="_c" hidden="1">#REF!</definedName>
    <definedName name="_cd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DT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_Fill" hidden="1">#REF!</definedName>
    <definedName name="_Order1" hidden="1">0</definedName>
    <definedName name="_Order2" hidden="1">0</definedName>
    <definedName name="_Order3" hidden="1">255</definedName>
    <definedName name="_sd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_sd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_ssn2">[3]Overview!$B$20</definedName>
    <definedName name="_tla2">[3]Overview!$B$15</definedName>
    <definedName name="_tlb2">[3]Overview!$B$17</definedName>
    <definedName name="_wvu1" hidden="1">{TRUE,TRUE,-1.25,-0.5,597.75,370.5,FALSE,FALSE,TRUE,TRUE,0,1,11,25,69,0.826923076923077,1,2,TRUE,TRUE,1,TRUE,1,FALSE,100,"Swvu.rollinghalfyear.","ACwvu.rollinghalfyear.",1,FALSE,FALSE,0.748031496062992,0.748031496062992,0.984251968503937,0.984251968503937,1,"","Page &amp;p",FALSE,FALSE,FALSE,FALSE,1,70,#N/A,#N/A,"=R25C10:R89C17","=C1","Rwvu.rollinghalfyear.",#N/A,FALSE,FALSE}</definedName>
    <definedName name="a" hidden="1">#N/A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ilityToPayCalc">[0]!AbilityToPayCalc</definedName>
    <definedName name="AccessDatabase" hidden="1">"C:\DATA\Kevin\Kevin's Model.mdb"</definedName>
    <definedName name="agn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mortY">[3]Ctrls!$S$23</definedName>
    <definedName name="anscount" hidden="1">3</definedName>
    <definedName name="asd" hidden="1">{#N/A,#N/A,FALSE,"DCF Summary";#N/A,#N/A,FALSE,"Casema";#N/A,#N/A,FALSE,"Casema NoTel";#N/A,#N/A,FALSE,"UK";#N/A,#N/A,FALSE,"RCF";#N/A,#N/A,FALSE,"Intercable CZ";#N/A,#N/A,FALSE,"Interkabel P"}</definedName>
    <definedName name="b" hidden="1">#N/A</definedName>
    <definedName name="BaseRate">[3]Ctrls!$L$31</definedName>
    <definedName name="BBBNCH2" hidden="1">{#N/A,#N/A,FALSE,"DCF Summary";#N/A,#N/A,FALSE,"Casema";#N/A,#N/A,FALSE,"Casema NoTel";#N/A,#N/A,FALSE,"UK";#N/A,#N/A,FALSE,"RCF";#N/A,#N/A,FALSE,"Intercable CZ";#N/A,#N/A,FALSE,"Interkabel P"}</definedName>
    <definedName name="BBBNCH3" hidden="1">{#N/A,#N/A,FALSE,"DCF Summary";#N/A,#N/A,FALSE,"Casema";#N/A,#N/A,FALSE,"Casema NoTel";#N/A,#N/A,FALSE,"UK";#N/A,#N/A,FALSE,"RCF";#N/A,#N/A,FALSE,"Intercable CZ";#N/A,#N/A,FALSE,"Interkabel P"}</definedName>
    <definedName name="BBBNCHH" hidden="1">{#N/A,#N/A,TRUE,"DCF Summary";#N/A,#N/A,TRUE,"Casema";#N/A,#N/A,TRUE,"UK";#N/A,#N/A,TRUE,"RCF";#N/A,#N/A,TRUE,"Intercable CZ";#N/A,#N/A,TRUE,"Interkabel P";#N/A,#N/A,TRUE,"LBO-Total";#N/A,#N/A,TRUE,"LBO-Casema"}</definedName>
    <definedName name="BBBNCHVC" hidden="1">{#N/A,#N/A,FALSE,"DCF Summary";#N/A,#N/A,FALSE,"Casema";#N/A,#N/A,FALSE,"Casema NoTel";#N/A,#N/A,FALSE,"UK";#N/A,#N/A,FALSE,"RCF";#N/A,#N/A,FALSE,"Intercable CZ";#N/A,#N/A,FALSE,"Interkabel P"}</definedName>
    <definedName name="BLPH1" hidden="1">#REF!</definedName>
    <definedName name="BLPH1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7" hidden="1">#REF!</definedName>
    <definedName name="BLPH8" hidden="1">#REF!</definedName>
    <definedName name="BLPH9" hidden="1">#REF!</definedName>
    <definedName name="CAGR_End">[4]Control!$C$20</definedName>
    <definedName name="CAGR_Start">[4]Control!$C$19</definedName>
    <definedName name="CapexDraw">[3]Ctrls!$L$8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12B3A151_opts" hidden="1">"1, 10, 1, False, 2, False, False, , 0, False, True, 1, 1"</definedName>
    <definedName name="cb_sChart13893CA8_opts" hidden="1">"1, 3, 1, False, 2, False, False, , 0, False, True, 1, 1"</definedName>
    <definedName name="cb_sChart138A89C6_opts" hidden="1">"1, 5, 1, False, 2, True, False, , 0, False, True, 1, 1"</definedName>
    <definedName name="cb_sChart138A98B2_opts" hidden="1">"1, 3, 1, False, 2, False, False, , 0, False, False, 1, 1"</definedName>
    <definedName name="cb_sChart138A9A2F_opts" hidden="1">"1, 5, 1, False, 2, False, False, , 0, False, False, 1, 1"</definedName>
    <definedName name="cb_sChart138B4149_opts" hidden="1">"1, 5, 1, False, 2, False, False, , 0, False, False, 1, 1"</definedName>
    <definedName name="cb_sChart155036A2_opts" hidden="1">"1, 1, 1, False, 2, True, False, , 0, False, False, 1, 1"</definedName>
    <definedName name="cb_sChart18009FE8_opts" hidden="1">"1, 1, 1, False, 2, False, False, , 0, False, False, 1, 1"</definedName>
    <definedName name="cb_sChart1801153B_opts" hidden="1">"1, 1, 1, False, 2, False, False, , 0, False, True, 1, 1"</definedName>
    <definedName name="cb_sChart1CC916DC_opts" hidden="1">"1, 10, 1, False, 2, False, False, , 0, False, False, 1, 1"</definedName>
    <definedName name="cb_sChart1D0218BA_opts" hidden="1">"1, 1, 1, False, 2, False, False, , 0, False, False, 1, 1"</definedName>
    <definedName name="cb_sChart1D0219E7_opts" hidden="1">"1, 1, 1, False, 2, False, False, , 0, False, False, 1, 1"</definedName>
    <definedName name="cb_sChart1D022117_opts" hidden="1">"1, 1, 1, False, 2, False, False, , 0, False, False, 1, 1"</definedName>
    <definedName name="cb_sChart1D02CAAE_opts" hidden="1">"1, 10, 1, False, 2, False, False, , 0, False, False, 1, 1"</definedName>
    <definedName name="cb_sChart1D03E238_opts" hidden="1">"1, 1, 1, False, 2, False, False, , 0, False, False, 1, 1"</definedName>
    <definedName name="cb_sChart1D03E90C_opts" hidden="1">"1, 1, 1, False, 2, False, False, , 0, False, False, 1, 1"</definedName>
    <definedName name="cb_sChart1D1405AB_opts" hidden="1">"1, 10, 1, False, 2, False, False, , 0, False, False, 1, 1"</definedName>
    <definedName name="cb_sChart1D1426E6_opts" hidden="1">"1, 10, 1, False, 2, False, False, , 0, False, False, 1, 1"</definedName>
    <definedName name="cb_sChart1D14336C_opts" hidden="1">"1, 10, 1, False, 2, False, False, , 0, False, False, 1, 1"</definedName>
    <definedName name="cb_sChart1D14587E_opts" hidden="1">"1, 10, 1, False, 2, False, False, , 0, False, False, 1, 1"</definedName>
    <definedName name="cb_sChart1D5372A5_opts" hidden="1">"1, 5, 1, False, 2, False, False, , 0, False, False, 1, 1"</definedName>
    <definedName name="cb_sChart1DB9B8D4_opts" hidden="1">"1, 10, 1, False, 2, False, False, , 0, False, False, 1, 1"</definedName>
    <definedName name="cb_sChart1DB9C5CE_opts" hidden="1">"1, 10, 1, False, 2, False, False, , 0, False, False, 1, 1"</definedName>
    <definedName name="cb_sChart1DBCD0EE_opts" hidden="1">"1, 10, 1, False, 2, False, False, , 0, False, False, 1, 1"</definedName>
    <definedName name="cb_sChart1DBCD418_opts" hidden="1">"1, 10, 1, False, 2, False, False, , 0, False, False, 1, 1"</definedName>
    <definedName name="cb_sChart41E9A35_opts" hidden="1">"1, 9, 1, False, 2, False, False, , 0, False, True,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WorkbookPriority" hidden="1">-1051152186</definedName>
    <definedName name="c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hangename" hidden="1">{#N/A,#N/A,FALSE,"Assessment";#N/A,#N/A,FALSE,"Staffing";#N/A,#N/A,FALSE,"Hires";#N/A,#N/A,FALSE,"Assumptions"}</definedName>
    <definedName name="common">[4]Control!$C$11</definedName>
    <definedName name="Company">[3]Ctrls!$D$8</definedName>
    <definedName name="coun" hidden="1">{#N/A,#N/A,FALSE,"Assessment";#N/A,#N/A,FALSE,"Staffing";#N/A,#N/A,FALSE,"Hires";#N/A,#N/A,FALSE,"Assumptions"}</definedName>
    <definedName name="COUNT2" hidden="1">{#N/A,#N/A,FALSE,"Assessment";#N/A,#N/A,FALSE,"Staffing";#N/A,#N/A,FALSE,"Hires";#N/A,#N/A,FALSE,"Assumptions"}</definedName>
    <definedName name="COUNTRY" hidden="1">{#N/A,#N/A,FALSE,"Assessment";#N/A,#N/A,FALSE,"Staffing";#N/A,#N/A,FALSE,"Hires";#N/A,#N/A,FALSE,"Assumptions"}</definedName>
    <definedName name="create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Currency">[3]Ctrls!$D$13</definedName>
    <definedName name="custom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d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data">'[4]Data Buildout'!$B$461:$BE$1141</definedName>
    <definedName name="Data_Col_Refs">'[4]Data Buildout'!$B$461:$B$1141</definedName>
    <definedName name="DATE">[4]Control!$C$12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F1Chem" hidden="1">{#N/A,#N/A,FALSE,"DCF Summary";#N/A,#N/A,FALSE,"Casema";#N/A,#N/A,FALSE,"Casema NoTel";#N/A,#N/A,FALSE,"UK";#N/A,#N/A,FALSE,"RCF";#N/A,#N/A,FALSE,"Intercable CZ";#N/A,#N/A,FALSE,"Interkabel P"}</definedName>
    <definedName name="DCF1Eng" hidden="1">{#N/A,#N/A,FALSE,"DCF Summary";#N/A,#N/A,FALSE,"Casema";#N/A,#N/A,FALSE,"Casema NoTel";#N/A,#N/A,FALSE,"UK";#N/A,#N/A,FALSE,"RCF";#N/A,#N/A,FALSE,"Intercable CZ";#N/A,#N/A,FALSE,"Interkabel P"}</definedName>
    <definedName name="DCF1Gen" hidden="1">{#N/A,#N/A,FALSE,"DCF Summary";#N/A,#N/A,FALSE,"Casema";#N/A,#N/A,FALSE,"Casema NoTel";#N/A,#N/A,FALSE,"UK";#N/A,#N/A,FALSE,"RCF";#N/A,#N/A,FALSE,"Intercable CZ";#N/A,#N/A,FALSE,"Interkabel P"}</definedName>
    <definedName name="DCFChem" hidden="1">{#N/A,#N/A,FALSE,"DCF Summary";#N/A,#N/A,FALSE,"Casema";#N/A,#N/A,FALSE,"Casema NoTel";#N/A,#N/A,FALSE,"UK";#N/A,#N/A,FALSE,"RCF";#N/A,#N/A,FALSE,"Intercable CZ";#N/A,#N/A,FALSE,"Interkabel P"}</definedName>
    <definedName name="DCFEng" hidden="1">{#N/A,#N/A,FALSE,"DCF Summary";#N/A,#N/A,FALSE,"Casema";#N/A,#N/A,FALSE,"Casema NoTel";#N/A,#N/A,FALSE,"UK";#N/A,#N/A,FALSE,"RCF";#N/A,#N/A,FALSE,"Intercable CZ";#N/A,#N/A,FALSE,"Interkabel P"}</definedName>
    <definedName name="DCFGen" hidden="1">{#N/A,#N/A,FALSE,"DCF Summary";#N/A,#N/A,FALSE,"Casema";#N/A,#N/A,FALSE,"Casema NoTel";#N/A,#N/A,FALSE,"UK";#N/A,#N/A,FALSE,"RCF";#N/A,#N/A,FALSE,"Intercable CZ";#N/A,#N/A,FALSE,"Interkabel P"}</definedName>
    <definedName name="DebtScen">[3]Overview!$G$5</definedName>
    <definedName name="dfafa" hidden="1">Main.SAPF4Help()</definedName>
    <definedName name="dfsdfdsf" hidden="1">{#N/A,#N/A,FALSE,"DCF Summary";#N/A,#N/A,FALSE,"Casema";#N/A,#N/A,FALSE,"Casema NoTel";#N/A,#N/A,FALSE,"UK";#N/A,#N/A,FALSE,"RCF";#N/A,#N/A,FALSE,"Intercable CZ";#N/A,#N/A,FALSE,"Interkabel P"}</definedName>
    <definedName name="DividendRule">[3]Overview!$Y$75</definedName>
    <definedName name="DT1Local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DTLOCAL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DTLOCAL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E" hidden="1">{#N/A,#N/A,TRUE,"Cover sheet";#N/A,#N/A,TRUE,"DCF analysis";#N/A,#N/A,TRUE,"WACC calculation"}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F" hidden="1">{#N/A,#N/A,TRUE,"Cover sheet";#N/A,#N/A,TRUE,"DCF analysis";#N/A,#N/A,TRUE,"WACC calculation"}</definedName>
    <definedName name="EV__LASTREFTIME__" hidden="1">39827.5962384259</definedName>
    <definedName name="ev.Calculation" hidden="1">-4135</definedName>
    <definedName name="ev.Initialized" hidden="1">FALSE</definedName>
    <definedName name="Finance">[3]Overview!$B$21</definedName>
    <definedName name="FRN">[3]Overview!$B$27</definedName>
    <definedName name="g" hidden="1">{#N/A,#N/A,TRUE,"Cover sheet";#N/A,#N/A,TRUE,"DCF analysis";#N/A,#N/A,TRUE,"WACC calculation"}</definedName>
    <definedName name="GG" hidden="1">{#N/A,#N/A,TRUE,"Cover sheet";#N/A,#N/A,TRUE,"DCF analysis";#N/A,#N/A,TRUE,"WACC calculation"}</definedName>
    <definedName name="Header">[3]Ctrls!$D$11</definedName>
    <definedName name="hn.ModelVersion" hidden="1">1</definedName>
    <definedName name="hn.NoUpload" hidden="1">0</definedName>
    <definedName name="HOME" hidden="1">{#N/A,#N/A,FALSE,"Assessment";#N/A,#N/A,FALSE,"Staffing";#N/A,#N/A,FALSE,"Hires";#N/A,#N/A,FALSE,"Assumptions"}</definedName>
    <definedName name="HOMFE" hidden="1">{#N/A,#N/A,FALSE,"Assessment";#N/A,#N/A,FALSE,"Staffing";#N/A,#N/A,FALSE,"Hires";#N/A,#N/A,FALSE,"Assumptions"}</definedName>
    <definedName name="HY">[3]Overview!$B$26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IZED_INTEREST" hidden="1">"c2076"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>"business development"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PARENT" hidden="1">"c2144"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40016.4641898148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ICE_OVER_BVPS" hidden="1">"c1026"</definedName>
    <definedName name="IQ_PRICE_OVER_LTM_EPS" hidden="1">"c1029"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ENUE" hidden="1">"c1122"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SUBS" hidden="1">"c2119"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jhjklhjkl">#N/A</definedName>
    <definedName name="KKK" hidden="1">{#N/A,#N/A,FALSE,"Assessment";#N/A,#N/A,FALSE,"Staffing";#N/A,#N/A,FALSE,"Hires";#N/A,#N/A,FALSE,"Assumptions"}</definedName>
    <definedName name="l">#N/A</definedName>
    <definedName name="Libor">[3]Ctrls!$T$8</definedName>
    <definedName name="limcount" hidden="1">1</definedName>
    <definedName name="l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LTM">[5]Controls!$C$24</definedName>
    <definedName name="ma">#N/A</definedName>
    <definedName name="mACROS.Info">#N/A</definedName>
    <definedName name="margingr">[3]Ret3!$E$15</definedName>
    <definedName name="mathsiadfd">#N/A</definedName>
    <definedName name="Mezz">[3]Overview!$B$25</definedName>
    <definedName name="Model">[3]Ctrls!$D$27</definedName>
    <definedName name="NA">"NA "</definedName>
    <definedName name="NM">"NM  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oooooooo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ther">[3]Overview!$B$28</definedName>
    <definedName name="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IK">[3]Overview!$B$30</definedName>
    <definedName name="PIKlife">[3]Ctrls!$L$17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ceScenario">#REF!</definedName>
    <definedName name="qq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Quarter">[3]Ctrls!$E$20</definedName>
    <definedName name="RemainYear">[3]Ctrls!$E$21</definedName>
    <definedName name="resources" hidden="1">{#N/A,#N/A,FALSE,"Assessment";#N/A,#N/A,FALSE,"Staffing";#N/A,#N/A,FALSE,"Hires";#N/A,#N/A,FALSE,"Assumptions"}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un">#N/A</definedName>
    <definedName name="salesgr">[3]Ret3!$E$14</definedName>
    <definedName name="SAPFuncF4Help" hidden="1">Main.SAPF4Help()</definedName>
    <definedName name="Scen">[3]Ctrls!$D$30</definedName>
    <definedName name="ScenName">[3]Ctrls!$E$30</definedName>
    <definedName name="ScenTabName">[3]Ctrls!$Q$41</definedName>
    <definedName name="sdd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sencount" hidden="1">1</definedName>
    <definedName name="SL">[3]Overview!$B$33</definedName>
    <definedName name="sName">#N/A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6</definedName>
    <definedName name="solver_nwt" hidden="1">1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paces">"      "</definedName>
    <definedName name="spid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spider" hidden="1">#N/A</definedName>
    <definedName name="Spider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spider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spidera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SSN">[3]Overview!$B$19</definedName>
    <definedName name="staffing2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trip_Hardcodes">#REF!</definedName>
    <definedName name="stub">[3]Ctrls!$D$53</definedName>
    <definedName name="Sweep">[3]Ctrls!$L$29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mp_2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st" hidden="1">{TRUE,TRUE,-1.25,-0.5,597.75,370.5,FALSE,FALSE,TRUE,TRUE,0,1,10,25,26,0.826923076923077,1,1,TRUE,TRUE,1,TRUE,1,FALSE,100,"Swvu.yearly.","ACwvu.yearly.",1,FALSE,FALSE,0.748031496062992,0.748031496062992,0.984251968503937,0.984251968503937,1,"","Page &amp;p",FALSE,FALSE,FALSE,FALSE,1,70,#N/A,#N/A,"=R25C10:R89C19","=C1","Rwvu.yearly.",#N/A,FALSE,FALSE}</definedName>
    <definedName name="the_caller">#N/A</definedName>
    <definedName name="TLA">[3]Overview!$B$14</definedName>
    <definedName name="TLB">[3]Overview!$B$16</definedName>
    <definedName name="TLC">[3]Overview!$B$18</definedName>
    <definedName name="TLD">[3]Overview!$B$23</definedName>
    <definedName name="trdate">[3]Ctrls!$E$22</definedName>
    <definedName name="TrYear">[3]Ctrls!$E$19</definedName>
    <definedName name="turnemoff">#N/A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nits">[3]Ctrls!$D$14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aluation">[3]Ctrls!$D$45</definedName>
    <definedName name="Vendor">[3]Overview!$B$32</definedName>
    <definedName name="vg" hidden="1">{#N/A,#N/A,TRUE,"Cover sheet";#N/A,#N/A,TRUE,"DCF analysis";#N/A,#N/A,TRUE,"WACC calculation"}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irelessGroup">#N/A</definedName>
    <definedName name="wrn" hidden="1">{#N/A,#N/A,FALSE,"DCF Summary";#N/A,#N/A,FALSE,"Casema";#N/A,#N/A,FALSE,"Casema NoTel";#N/A,#N/A,FALSE,"UK";#N/A,#N/A,FALSE,"RCF";#N/A,#N/A,FALSE,"Intercable CZ";#N/A,#N/A,FALSE,"Interkabel P"}</definedName>
    <definedName name="wrn.Coded._.IAS._.FS." hidden="1">{"IASTrail",#N/A,FALSE,"IAS"}</definedName>
    <definedName name="wrn.Complete." hidden="1">{#N/A,#N/A,TRUE,"DCF Summary";#N/A,#N/A,TRUE,"Casema";#N/A,#N/A,TRUE,"UK";#N/A,#N/A,TRUE,"RCF";#N/A,#N/A,TRUE,"Intercable CZ";#N/A,#N/A,TRUE,"Interkabel P";#N/A,#N/A,TRUE,"LBO-Total";#N/A,#N/A,TRUE,"LBO-Casema"}</definedName>
    <definedName name="wrn.Complete.Chem" hidden="1">{#N/A,#N/A,TRUE,"DCF Summary";#N/A,#N/A,TRUE,"Casema";#N/A,#N/A,TRUE,"UK";#N/A,#N/A,TRUE,"RCF";#N/A,#N/A,TRUE,"Intercable CZ";#N/A,#N/A,TRUE,"Interkabel P";#N/A,#N/A,TRUE,"LBO-Total";#N/A,#N/A,TRUE,"LBO-Casema"}</definedName>
    <definedName name="wrn.Complete.Eng" hidden="1">{#N/A,#N/A,TRUE,"DCF Summary";#N/A,#N/A,TRUE,"Casema";#N/A,#N/A,TRUE,"UK";#N/A,#N/A,TRUE,"RCF";#N/A,#N/A,TRUE,"Intercable CZ";#N/A,#N/A,TRUE,"Interkabel P";#N/A,#N/A,TRUE,"LBO-Total";#N/A,#N/A,TRUE,"LBO-Casema"}</definedName>
    <definedName name="wrn.Complete.Gen" hidden="1">{#N/A,#N/A,TRUE,"DCF Summary";#N/A,#N/A,TRUE,"Casema";#N/A,#N/A,TRUE,"UK";#N/A,#N/A,TRUE,"RCF";#N/A,#N/A,TRUE,"Intercable CZ";#N/A,#N/A,TRUE,"Interkabel P";#N/A,#N/A,TRUE,"LBO-Total";#N/A,#N/A,TRUE,"LBO-Casema"}</definedName>
    <definedName name="wrn.David." hidden="1">{#N/A,#N/A,TRUE,"Ctrls";#N/A,#N/A,TRUE,"Scen";#N/A,#N/A,TRUE,"Comparison";#N/A,#N/A,TRUE,"TS";#N/A,#N/A,TRUE,"IS";#N/A,#N/A,TRUE,"BS";#N/A,#N/A,TRUE,"CF";#N/A,#N/A,TRUE,"LBOX prem.adapt.";#N/A,#N/A,TRUE,"Summary ";#N/A,#N/A,TRUE,"DCF_5";#N/A,#N/A,TRUE,"Comps";#N/A,#N/A,TRUE,"Premium Analysis.prem.adapt";#N/A,#N/A,TRUE,"Pensions";#N/A,#N/A,TRUE,"Debt";#N/A,#N/A,TRUE,"Depr";#N/A,#N/A,TRUE,"Returns"}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CF._.Only.Eng" hidden="1">{#N/A,#N/A,FALSE,"DCF Summary";#N/A,#N/A,FALSE,"Casema";#N/A,#N/A,FALSE,"Casema NoTel";#N/A,#N/A,FALSE,"UK";#N/A,#N/A,FALSE,"RCF";#N/A,#N/A,FALSE,"Intercable CZ";#N/A,#N/A,FALSE,"Interkabel P"}</definedName>
    <definedName name="wrn.DCF._.Only.Gen" hidden="1">{#N/A,#N/A,FALSE,"DCF Summary";#N/A,#N/A,FALSE,"Casema";#N/A,#N/A,FALSE,"Casema NoTel";#N/A,#N/A,FALSE,"UK";#N/A,#N/A,FALSE,"RCF";#N/A,#N/A,FALSE,"Intercable CZ";#N/A,#N/A,FALSE,"Interkabel P"}</definedName>
    <definedName name="wrn.DCF._Only.Chem" hidden="1">{#N/A,#N/A,FALSE,"DCF Summary";#N/A,#N/A,FALSE,"Casema";#N/A,#N/A,FALSE,"Casema NoTel";#N/A,#N/A,FALSE,"UK";#N/A,#N/A,FALSE,"RCF";#N/A,#N/A,FALSE,"Intercable CZ";#N/A,#N/A,FALSE,"Interkabel P"}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Fixed._.Assets._.Note._.and._.Depreciation." hidden="1">{#N/A,#N/A,FALSE,"FA_1";#N/A,#N/A,FALSE,"Dep'n SE";#N/A,#N/A,FALSE,"Dep'n FC"}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flation._.factors._.used." hidden="1">{#N/A,#N/A,FALSE,"Infl_fact"}</definedName>
    <definedName name="wrn.PL._.Analysis." hidden="1">{"AnalRSA",#N/A,TRUE,"PL-Anal";"AnalIAS",#N/A,TRUE,"PL-Anal"}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RSA._.BS._.and._.PL." hidden="1">{"BS1",#N/A,TRUE,"RSA_FS";"BS2",#N/A,TRUE,"RSA_FS";"BS3",#N/A,TRUE,"RSA_FS"}</definedName>
    <definedName name="wrn.Staffing." hidden="1">{#N/A,#N/A,FALSE,"Assessment";#N/A,#N/A,FALSE,"Staffing";#N/A,#N/A,FALSE,"Hires";#N/A,#N/A,FALSE,"Assumptions"}</definedName>
    <definedName name="wrn.Staffing1" hidden="1">{#N/A,#N/A,FALSE,"Assessment";#N/A,#N/A,FALSE,"Staffing";#N/A,#N/A,FALSE,"Hires";#N/A,#N/A,FALSE,"Assumptions"}</definedName>
    <definedName name="wvu.all." hidden="1">{TRUE,TRUE,-1.25,-0.5,597.75,370.5,FALSE,FALSE,TRUE,TRUE,0,1,10,25,69,0.826923076923077,1,2,TRUE,TRUE,1,TRUE,1,FALSE,100,"Swvu.all.","ACwvu.all.",1,FALSE,FALSE,0.748031496062992,0.748031496062992,0.984251968503937,0.984251968503937,1,"","Page &amp;p",FALSE,FALSE,FALSE,FALSE,1,70,#N/A,#N/A,"=R25C10:R89C17","=C1","Rwvu.all.",#N/A,FALSE,FALSE}</definedName>
    <definedName name="wvu.rollinghalfyear." hidden="1">{TRUE,TRUE,-1.25,-0.5,597.75,370.5,FALSE,FALSE,TRUE,TRUE,0,1,11,25,69,0.826923076923077,1,2,TRUE,TRUE,1,TRUE,1,FALSE,100,"Swvu.rollinghalfyear.","ACwvu.rollinghalfyear.",1,FALSE,FALSE,0.748031496062992,0.748031496062992,0.984251968503937,0.984251968503937,1,"","Page &amp;p",FALSE,FALSE,FALSE,FALSE,1,70,#N/A,#N/A,"=R25C10:R89C17","=C1","Rwvu.rollinghalfyear.",#N/A,FALSE,FALSE}</definedName>
    <definedName name="wvu.yearly." hidden="1">{TRUE,TRUE,-1.25,-0.5,597.75,370.5,FALSE,FALSE,TRUE,TRUE,0,1,10,25,26,0.826923076923077,1,1,TRUE,TRUE,1,TRUE,1,FALSE,100,"Swvu.yearly.","ACwvu.yearly.",1,FALSE,FALSE,0.748031496062992,0.748031496062992,0.984251968503937,0.984251968503937,1,"","Page &amp;p",FALSE,FALSE,FALSE,FALSE,1,70,#N/A,#N/A,"=R25C10:R89C19","=C1","Rwvu.yearly.",#N/A,FALSE,FALSE}</definedName>
    <definedName name="wvu1.all" hidden="1">{TRUE,TRUE,-1.25,-0.5,597.75,370.5,FALSE,FALSE,TRUE,TRUE,0,1,10,25,69,0.826923076923077,1,2,TRUE,TRUE,1,TRUE,1,FALSE,100,"Swvu.all.","ACwvu.all.",1,FALSE,FALSE,0.748031496062992,0.748031496062992,0.984251968503937,0.984251968503937,1,"","Page &amp;p",FALSE,FALSE,FALSE,FALSE,1,70,#N/A,#N/A,"=R25C10:R89C17","=C1","Rwvu.all.",#N/A,FALSE,FALSE}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xxx" hidden="1">{#N/A,#N/A,TRUE,"Cover sheet";#N/A,#N/A,TRUE,"DCF analysis";#N/A,#N/A,TRUE,"WACC calculation"}</definedName>
    <definedName name="y" hidden="1">#N/A</definedName>
    <definedName name="YearEnd">[3]Ctrls!$D$10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0" l="1"/>
  <c r="E23" i="10"/>
  <c r="J44" i="8"/>
  <c r="F7" i="10" l="1"/>
  <c r="F8" i="10"/>
  <c r="E8" i="10"/>
  <c r="E7" i="10"/>
  <c r="E10" i="10" s="1"/>
  <c r="K28" i="8"/>
  <c r="L28" i="8" s="1"/>
  <c r="M28" i="8" s="1"/>
  <c r="N28" i="8" s="1"/>
  <c r="F10" i="10" l="1"/>
  <c r="E9" i="8"/>
  <c r="J54" i="8" s="1"/>
  <c r="K40" i="8"/>
  <c r="L40" i="8" s="1"/>
  <c r="M40" i="8" s="1"/>
  <c r="N40" i="8" s="1"/>
  <c r="N54" i="8" s="1"/>
  <c r="M54" i="8" l="1"/>
  <c r="K54" i="8"/>
  <c r="L54" i="8"/>
  <c r="E41" i="8"/>
  <c r="F17" i="8"/>
  <c r="F41" i="8" s="1"/>
  <c r="F46" i="8"/>
  <c r="F47" i="8" s="1"/>
  <c r="G46" i="8"/>
  <c r="G47" i="8" s="1"/>
  <c r="H46" i="8"/>
  <c r="H47" i="8" s="1"/>
  <c r="I46" i="8"/>
  <c r="F51" i="8"/>
  <c r="G51" i="8"/>
  <c r="H51" i="8"/>
  <c r="I51" i="8"/>
  <c r="F52" i="8"/>
  <c r="G52" i="8"/>
  <c r="E52" i="8"/>
  <c r="E51" i="8"/>
  <c r="E46" i="8"/>
  <c r="E47" i="8" s="1"/>
  <c r="J20" i="8"/>
  <c r="G8" i="10" s="1"/>
  <c r="J18" i="8"/>
  <c r="K26" i="8"/>
  <c r="K21" i="8"/>
  <c r="L21" i="8" s="1"/>
  <c r="M21" i="8" s="1"/>
  <c r="N21" i="8" s="1"/>
  <c r="M19" i="8"/>
  <c r="N19" i="8" s="1"/>
  <c r="F19" i="8"/>
  <c r="G19" i="8"/>
  <c r="H19" i="8"/>
  <c r="I19" i="8"/>
  <c r="F21" i="8"/>
  <c r="G21" i="8"/>
  <c r="H21" i="8"/>
  <c r="I21" i="8"/>
  <c r="E22" i="8"/>
  <c r="E24" i="8" s="1"/>
  <c r="F22" i="8"/>
  <c r="F24" i="8" s="1"/>
  <c r="G22" i="8"/>
  <c r="G24" i="8" s="1"/>
  <c r="H22" i="8"/>
  <c r="I22" i="8"/>
  <c r="E27" i="8"/>
  <c r="E50" i="8" s="1"/>
  <c r="F27" i="8"/>
  <c r="G27" i="8"/>
  <c r="H27" i="8"/>
  <c r="I27" i="8"/>
  <c r="F30" i="8"/>
  <c r="G30" i="8"/>
  <c r="H30" i="8"/>
  <c r="I30" i="8"/>
  <c r="L26" i="8" l="1"/>
  <c r="L44" i="8" s="1"/>
  <c r="K44" i="8"/>
  <c r="K18" i="8"/>
  <c r="H7" i="10" s="1"/>
  <c r="G7" i="10"/>
  <c r="G10" i="10" s="1"/>
  <c r="I28" i="8"/>
  <c r="J27" i="8"/>
  <c r="H28" i="8"/>
  <c r="G50" i="8"/>
  <c r="G28" i="8"/>
  <c r="F50" i="8"/>
  <c r="F28" i="8"/>
  <c r="H26" i="8"/>
  <c r="H50" i="8"/>
  <c r="I47" i="8"/>
  <c r="I26" i="8"/>
  <c r="I50" i="8"/>
  <c r="G17" i="8"/>
  <c r="H17" i="8" s="1"/>
  <c r="I17" i="8" s="1"/>
  <c r="J17" i="8" s="1"/>
  <c r="K17" i="8" s="1"/>
  <c r="L17" i="8" s="1"/>
  <c r="M17" i="8" s="1"/>
  <c r="N17" i="8" s="1"/>
  <c r="N41" i="8" s="1"/>
  <c r="F26" i="8"/>
  <c r="H23" i="8"/>
  <c r="G23" i="8"/>
  <c r="I23" i="8"/>
  <c r="G26" i="8"/>
  <c r="J22" i="8"/>
  <c r="J42" i="8" s="1"/>
  <c r="K20" i="8"/>
  <c r="M26" i="8"/>
  <c r="M44" i="8" s="1"/>
  <c r="H24" i="8"/>
  <c r="E26" i="8"/>
  <c r="I24" i="8"/>
  <c r="F23" i="8"/>
  <c r="K27" i="8" l="1"/>
  <c r="J45" i="8"/>
  <c r="L18" i="8"/>
  <c r="I7" i="10" s="1"/>
  <c r="L20" i="8"/>
  <c r="H8" i="10"/>
  <c r="H10" i="10" s="1"/>
  <c r="J36" i="8"/>
  <c r="H35" i="8"/>
  <c r="H52" i="8"/>
  <c r="H53" i="8" s="1"/>
  <c r="I35" i="8"/>
  <c r="I52" i="8"/>
  <c r="I53" i="8" s="1"/>
  <c r="J50" i="8"/>
  <c r="G41" i="8"/>
  <c r="L41" i="8"/>
  <c r="J41" i="8"/>
  <c r="J56" i="8" s="1"/>
  <c r="H41" i="8"/>
  <c r="M41" i="8"/>
  <c r="I41" i="8"/>
  <c r="K41" i="8"/>
  <c r="K22" i="8"/>
  <c r="J25" i="8"/>
  <c r="J43" i="8" s="1"/>
  <c r="J23" i="8"/>
  <c r="N26" i="8"/>
  <c r="N44" i="8" s="1"/>
  <c r="L27" i="8" l="1"/>
  <c r="K45" i="8"/>
  <c r="K25" i="8"/>
  <c r="K43" i="8" s="1"/>
  <c r="K42" i="8"/>
  <c r="L22" i="8"/>
  <c r="L42" i="8" s="1"/>
  <c r="M18" i="8"/>
  <c r="J7" i="10" s="1"/>
  <c r="M20" i="8"/>
  <c r="I8" i="10"/>
  <c r="I10" i="10" s="1"/>
  <c r="J51" i="8"/>
  <c r="J35" i="8"/>
  <c r="K35" i="8" s="1"/>
  <c r="K23" i="8"/>
  <c r="K50" i="8"/>
  <c r="K36" i="8"/>
  <c r="J29" i="8"/>
  <c r="J24" i="8"/>
  <c r="M27" i="8" l="1"/>
  <c r="L45" i="8"/>
  <c r="K29" i="8"/>
  <c r="K46" i="8" s="1"/>
  <c r="K47" i="8" s="1"/>
  <c r="K48" i="8" s="1"/>
  <c r="L25" i="8"/>
  <c r="L43" i="8" s="1"/>
  <c r="L23" i="8"/>
  <c r="M22" i="8"/>
  <c r="M42" i="8" s="1"/>
  <c r="K24" i="8"/>
  <c r="N18" i="8"/>
  <c r="K7" i="10" s="1"/>
  <c r="N20" i="8"/>
  <c r="K8" i="10" s="1"/>
  <c r="J8" i="10"/>
  <c r="J10" i="10" s="1"/>
  <c r="J34" i="8"/>
  <c r="J52" i="8" s="1"/>
  <c r="K51" i="8"/>
  <c r="L35" i="8"/>
  <c r="K34" i="8"/>
  <c r="J30" i="8"/>
  <c r="J46" i="8"/>
  <c r="L50" i="8"/>
  <c r="L36" i="8"/>
  <c r="M23" i="8"/>
  <c r="M25" i="8"/>
  <c r="M43" i="8" s="1"/>
  <c r="L29" i="8"/>
  <c r="K30" i="8" l="1"/>
  <c r="N27" i="8"/>
  <c r="N45" i="8" s="1"/>
  <c r="M45" i="8"/>
  <c r="L24" i="8"/>
  <c r="K53" i="8"/>
  <c r="K49" i="8"/>
  <c r="K10" i="10"/>
  <c r="L10" i="10" s="1"/>
  <c r="N22" i="8"/>
  <c r="N42" i="8" s="1"/>
  <c r="J47" i="8"/>
  <c r="K52" i="8"/>
  <c r="L30" i="8"/>
  <c r="L46" i="8"/>
  <c r="L51" i="8"/>
  <c r="M50" i="8"/>
  <c r="M36" i="8"/>
  <c r="M35" i="8"/>
  <c r="L34" i="8"/>
  <c r="K56" i="8"/>
  <c r="J57" i="8"/>
  <c r="M24" i="8"/>
  <c r="M29" i="8"/>
  <c r="L47" i="8" l="1"/>
  <c r="L48" i="8"/>
  <c r="K55" i="8"/>
  <c r="J48" i="8"/>
  <c r="N25" i="8"/>
  <c r="N43" i="8" s="1"/>
  <c r="N23" i="8"/>
  <c r="N35" i="8"/>
  <c r="N34" i="8" s="1"/>
  <c r="M34" i="8"/>
  <c r="N36" i="8"/>
  <c r="N50" i="8"/>
  <c r="M30" i="8"/>
  <c r="M46" i="8"/>
  <c r="L52" i="8"/>
  <c r="M51" i="8"/>
  <c r="L56" i="8"/>
  <c r="K57" i="8"/>
  <c r="J49" i="8" l="1"/>
  <c r="J53" i="8"/>
  <c r="J55" i="8" s="1"/>
  <c r="J58" i="8" s="1"/>
  <c r="K58" i="8"/>
  <c r="L53" i="8"/>
  <c r="L55" i="8" s="1"/>
  <c r="L49" i="8"/>
  <c r="M47" i="8"/>
  <c r="M48" i="8" s="1"/>
  <c r="N29" i="8"/>
  <c r="N24" i="8"/>
  <c r="M52" i="8"/>
  <c r="N51" i="8"/>
  <c r="N52" i="8"/>
  <c r="M56" i="8"/>
  <c r="L57" i="8"/>
  <c r="M53" i="8" l="1"/>
  <c r="M55" i="8" s="1"/>
  <c r="M49" i="8"/>
  <c r="L58" i="8"/>
  <c r="N46" i="8"/>
  <c r="N30" i="8"/>
  <c r="N56" i="8"/>
  <c r="M57" i="8"/>
  <c r="M58" i="8" l="1"/>
  <c r="N47" i="8"/>
  <c r="N48" i="8" s="1"/>
  <c r="O56" i="8"/>
  <c r="O57" i="8" s="1"/>
  <c r="N57" i="8"/>
  <c r="N53" i="8" l="1"/>
  <c r="N55" i="8" s="1"/>
  <c r="O55" i="8" s="1"/>
  <c r="O58" i="8" s="1"/>
  <c r="J62" i="8" s="1"/>
  <c r="N49" i="8"/>
  <c r="N58" i="8" l="1"/>
  <c r="J61" i="8" s="1"/>
  <c r="J63" i="8" s="1"/>
  <c r="J64" i="8" s="1"/>
</calcChain>
</file>

<file path=xl/sharedStrings.xml><?xml version="1.0" encoding="utf-8"?>
<sst xmlns="http://schemas.openxmlformats.org/spreadsheetml/2006/main" count="122" uniqueCount="68">
  <si>
    <t>EBITDA</t>
  </si>
  <si>
    <t>EBIT</t>
  </si>
  <si>
    <t>Assumptions</t>
  </si>
  <si>
    <t>First FY</t>
  </si>
  <si>
    <t>WACC</t>
  </si>
  <si>
    <t>DCF</t>
  </si>
  <si>
    <t>% of sales</t>
  </si>
  <si>
    <t>Unlevered FCF (timed)</t>
  </si>
  <si>
    <t>Mobile net revenue</t>
  </si>
  <si>
    <t>Online net revenue</t>
  </si>
  <si>
    <t>Total net revenue</t>
  </si>
  <si>
    <t>Operating costs</t>
  </si>
  <si>
    <t>Capex</t>
  </si>
  <si>
    <t>Unlevered FCF</t>
  </si>
  <si>
    <t>x</t>
  </si>
  <si>
    <t>Financials</t>
  </si>
  <si>
    <t>Valuation</t>
  </si>
  <si>
    <t>Growth</t>
  </si>
  <si>
    <t>D&amp;A</t>
  </si>
  <si>
    <t>Margin</t>
  </si>
  <si>
    <t xml:space="preserve">Δ NWC </t>
  </si>
  <si>
    <t>A$m</t>
  </si>
  <si>
    <t>%</t>
  </si>
  <si>
    <t>Citi forecasts</t>
  </si>
  <si>
    <t>Cash flow items</t>
  </si>
  <si>
    <t>A$m, Dec y/e</t>
  </si>
  <si>
    <t>Add D&amp;A</t>
  </si>
  <si>
    <t xml:space="preserve">Less Δ NWC </t>
  </si>
  <si>
    <t>Timing</t>
  </si>
  <si>
    <t>Discount factor</t>
  </si>
  <si>
    <t>Valuation date</t>
  </si>
  <si>
    <t>Terminal value</t>
  </si>
  <si>
    <t>Terminal growth rate</t>
  </si>
  <si>
    <t>n</t>
  </si>
  <si>
    <t>d</t>
  </si>
  <si>
    <t>CY18 EV / EBITDA</t>
  </si>
  <si>
    <t>Revenue growth</t>
  </si>
  <si>
    <t>CY17A</t>
  </si>
  <si>
    <t>CY18A</t>
  </si>
  <si>
    <t>CY19F</t>
  </si>
  <si>
    <t>CY20F</t>
  </si>
  <si>
    <t>CY21F</t>
  </si>
  <si>
    <t>CY22F</t>
  </si>
  <si>
    <t>CY23F</t>
  </si>
  <si>
    <t>Mobile</t>
  </si>
  <si>
    <t>Online</t>
  </si>
  <si>
    <t>Label</t>
  </si>
  <si>
    <t>#</t>
  </si>
  <si>
    <t>Total</t>
  </si>
  <si>
    <t>CAGR</t>
  </si>
  <si>
    <t>Revenue</t>
  </si>
  <si>
    <t>% margin</t>
  </si>
  <si>
    <t>Less D&amp;A</t>
  </si>
  <si>
    <t>NOPAT</t>
  </si>
  <si>
    <t>Discounted TV</t>
  </si>
  <si>
    <t>Valuation summary</t>
  </si>
  <si>
    <t>Transaction / trading comps</t>
  </si>
  <si>
    <t>Blended valuation</t>
  </si>
  <si>
    <t>Year remaining</t>
  </si>
  <si>
    <t>Discounted cash flows</t>
  </si>
  <si>
    <t>Enterprise value</t>
  </si>
  <si>
    <t>Less capex</t>
  </si>
  <si>
    <t>Less tax on EBIT</t>
  </si>
  <si>
    <t>Tax rate %</t>
  </si>
  <si>
    <t>Time share</t>
  </si>
  <si>
    <t>Plant management</t>
  </si>
  <si>
    <t>~</t>
  </si>
  <si>
    <t>Prometheus discounted cash flow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</si>
</sst>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8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\-&quot;$&quot;#,##0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(&quot;S/.&quot;\ * #,##0_);_(&quot;S/.&quot;\ * \(#,##0\);_(&quot;S/.&quot;\ * &quot;-&quot;_);_(@_)"/>
    <numFmt numFmtId="170" formatCode="_(&quot;S/.&quot;\ * #,##0.00_);_(&quot;S/.&quot;\ * \(#,##0.00\);_(&quot;S/.&quot;\ * &quot;-&quot;??_);_(@_)"/>
    <numFmt numFmtId="171" formatCode="#,##0.00_);\(#,##0.00\);&quot;-  &quot;;&quot;  &quot;@"/>
    <numFmt numFmtId="172" formatCode="mmm\ yyyy_);&quot;Error &lt;0  &quot;;dd\ mmm\ yyyy_);&quot;  &quot;@"/>
    <numFmt numFmtId="173" formatCode="dd\ mmm\ yyyy_);&quot;Error &lt;0  &quot;;dd\ mmm\ yyyy_);&quot;  &quot;@"/>
    <numFmt numFmtId="174" formatCode="0.0%"/>
    <numFmt numFmtId="175" formatCode="#,##0.000_);\(#,##0.000\)"/>
    <numFmt numFmtId="176" formatCode="#,##0.0"/>
    <numFmt numFmtId="177" formatCode="mm/dd/yy"/>
    <numFmt numFmtId="178" formatCode="_(* #,##0_);_(* \(#,##0\);_(* &quot;-&quot;??_);_(@_)"/>
    <numFmt numFmtId="179" formatCode="#,##0.000"/>
    <numFmt numFmtId="180" formatCode="0.0000%"/>
    <numFmt numFmtId="181" formatCode="#,##0.0_);\(#,##0.0\)"/>
    <numFmt numFmtId="182" formatCode="0.0000"/>
    <numFmt numFmtId="183" formatCode="#,##0.00;\(#,##0.00\)"/>
    <numFmt numFmtId="184" formatCode="&quot;S/&quot;#,##0;&quot;S/&quot;\-#,##0"/>
    <numFmt numFmtId="185" formatCode="_([$€-2]\ * #,##0.00_);_([$€-2]\ * \(#,##0.00\);_([$€-2]\ * &quot;-&quot;??_)"/>
    <numFmt numFmtId="186" formatCode="0.00_);[Red]\(0.00\)"/>
    <numFmt numFmtId="187" formatCode="0.000_)"/>
    <numFmt numFmtId="188" formatCode="0.000000000E+00;\盌"/>
    <numFmt numFmtId="189" formatCode="#,##0.0;\(#,##0.0\)"/>
    <numFmt numFmtId="190" formatCode="#,##0.0;[Red]#,##0.0"/>
    <numFmt numFmtId="191" formatCode="#,##0;[Red]\(\3#,##0\)"/>
    <numFmt numFmtId="192" formatCode="&quot;x&quot;;&quot;x&quot;;&quot;x&quot;;&quot;x&quot;"/>
    <numFmt numFmtId="193" formatCode="_ * #,##0_ ;_ * \-#,##0_ ;_ * &quot;-&quot;??_ ;_ @_ "/>
    <numFmt numFmtId="194" formatCode="_-* #,##0.00\ _D_M_-;\-* #,##0.00\ _D_M_-;_-* &quot;-&quot;??\ _D_M_-;_-@_-"/>
    <numFmt numFmtId="195" formatCode="_-* #,##0.00000000\ _P_t_s_-;\-* #,##0.00000000\ _P_t_s_-;_-* &quot;-&quot;??\ _P_t_s_-;_-@_-"/>
    <numFmt numFmtId="196" formatCode="_ * #,##0.0000000_ ;_ * \-#,##0.0000000_ ;_ * &quot;-&quot;_ ;_ @_ "/>
    <numFmt numFmtId="197" formatCode="_([$€]* #,##0.00_);_([$€]* \(#,##0.00\);_([$€]* &quot;-&quot;??_);_(@_)"/>
    <numFmt numFmtId="198" formatCode="[$$-409]#,##0.00"/>
    <numFmt numFmtId="199" formatCode="0_);\(0\)"/>
    <numFmt numFmtId="200" formatCode="mmm\-yyyy"/>
    <numFmt numFmtId="201" formatCode="#,##0;\(#,##0\)"/>
    <numFmt numFmtId="202" formatCode="\£\ #,##0_);[Red]\(\£\ #,##0\)"/>
    <numFmt numFmtId="203" formatCode="\¥\ #,##0_);[Red]\(\¥\ #,##0\)"/>
    <numFmt numFmtId="204" formatCode="0.00;[Red]0.00"/>
    <numFmt numFmtId="205" formatCode="00000000"/>
    <numFmt numFmtId="206" formatCode="#,##0\ ;[Red]\(#,##0\);\-"/>
    <numFmt numFmtId="207" formatCode="_(* #,##0_);_(* \(#,##0\);_(* &quot;--- &quot;_)"/>
    <numFmt numFmtId="208" formatCode="_(&quot;$&quot;* #,##0_);_(&quot;$&quot;* \(#,##0\);_(&quot;$&quot;* &quot;--- &quot;_)"/>
    <numFmt numFmtId="209" formatCode="#,##0.0\ ;\(#,##0.0\)"/>
    <numFmt numFmtId="210" formatCode="\•\ \ @"/>
    <numFmt numFmtId="211" formatCode="&quot;$&quot;#,##0.00"/>
    <numFmt numFmtId="212" formatCode="&quot;$&quot;#,##0.0000_);\(&quot;$&quot;#,##0.0000\)"/>
    <numFmt numFmtId="213" formatCode="#,##0_%_);\(#,##0\)_%;#,##0_%_);@_%_)"/>
    <numFmt numFmtId="214" formatCode="&quot;$&quot;#,##0.0_);[Red]\(&quot;$&quot;#,##0.0\)"/>
    <numFmt numFmtId="215" formatCode="&quot;$&quot;#,##0.00;\(&quot;$&quot;#,##0.00\)"/>
    <numFmt numFmtId="216" formatCode="&quot;$&quot;#,##0_%_);\(&quot;$&quot;#,##0\)_%;&quot;$&quot;#,##0_%_);@_%_)"/>
    <numFmt numFmtId="217" formatCode="\ \ _•\–\ \ \ \ @"/>
    <numFmt numFmtId="218" formatCode=";;;"/>
    <numFmt numFmtId="219" formatCode="mmm\-d\-yyyy"/>
    <numFmt numFmtId="220" formatCode="m/d/yy_%_)"/>
    <numFmt numFmtId="221" formatCode="dd\ mmmyy\ hh:mm"/>
    <numFmt numFmtId="222" formatCode="#,##0.0\ \ ;\(#,##0.0\)\ "/>
    <numFmt numFmtId="223" formatCode="0_%_);\(0\)_%;0_%_);@_%_)"/>
    <numFmt numFmtId="224" formatCode="_ [$€]* #,##0.00_ ;_ [$€]* \-#,##0.00_ ;_ [$€]* &quot;-&quot;??_ ;_ @_ "/>
    <numFmt numFmtId="225" formatCode="_([$€-2]* #,##0.00_);_([$€-2]* \(#,##0.00\);_([$€-2]* &quot;-&quot;??_)"/>
    <numFmt numFmtId="226" formatCode="#\ ##0.0"/>
    <numFmt numFmtId="227" formatCode="###0_);\(###0\)"/>
    <numFmt numFmtId="228" formatCode="#,#00"/>
    <numFmt numFmtId="229" formatCode="0.0\%_);\(0.0\%\);0.0\%_);@_%_)"/>
    <numFmt numFmtId="230" formatCode="####"/>
    <numFmt numFmtId="231" formatCode="0.00000000"/>
    <numFmt numFmtId="232" formatCode="#,##0.00&quot;F&quot;_);\(#,##0.00&quot;F&quot;\)"/>
    <numFmt numFmtId="233" formatCode="0\ 000\ 000\ 000"/>
    <numFmt numFmtId="234" formatCode="#,##0.0_);[Red]\(#,##0.0\)"/>
    <numFmt numFmtId="235" formatCode="0.0%;[Red]\(0.0%\)"/>
    <numFmt numFmtId="236" formatCode="_ #,##0.0__\ ;_ \-#,##0.0__\ ;_ \ &quot;-.-&quot;__\ ;_ @__"/>
    <numFmt numFmtId="237" formatCode="_ #,##0.0__\ ;_ \-#,##0.0__\ ;_ \ &quot;-.-&quot;__\ ;_ @\ __"/>
    <numFmt numFmtId="238" formatCode="\$#,##0_);\(\$#,##0\)"/>
    <numFmt numFmtId="239" formatCode="#,##0.00\x;\(#,##0.00\x\)"/>
    <numFmt numFmtId="240" formatCode="0.0\x_)_);&quot;NM&quot;_x_)_);0.0\x_)_);@_%_)"/>
    <numFmt numFmtId="241" formatCode="_(* #,##0.00000_);_(* \(#,##0.00000\);_(* &quot;-&quot;_);_(@_)"/>
    <numFmt numFmtId="242" formatCode="#,##0.000_);[Red]\(#,##0.000\)"/>
    <numFmt numFmtId="243" formatCode="#,##0.0_)\ \ ;[Red]\(#,##0.0\)\ \ "/>
    <numFmt numFmtId="244" formatCode="#,##0.00\x_);[Red]\(#,##0.00\x\);&quot;--  &quot;"/>
    <numFmt numFmtId="245" formatCode="_(* #,##0.00\x_);_(* \(#,##0.00\x\);_(* &quot;-&quot;??_);_(@_)"/>
    <numFmt numFmtId="246" formatCode="_ * #,##0_ ;_ * \-#,##0_ ;_ * &quot;-&quot;_ ;_ @_ \l"/>
    <numFmt numFmtId="247" formatCode="##0%;\(##0%\)"/>
    <numFmt numFmtId="248" formatCode="_(* #,##0.0_);_(* \(#,##0.0\);_(* &quot;-&quot;_);_(@_)"/>
    <numFmt numFmtId="249" formatCode="_-* #,##0.0_-;\-* #,##0.0_-;_-* &quot;-&quot;??_-;_-@_-"/>
    <numFmt numFmtId="250" formatCode="0.00%;\(0.00%\)"/>
    <numFmt numFmtId="251" formatCode="0.0_%"/>
    <numFmt numFmtId="252" formatCode="#,##0.0%;[Red]\(#,##0.0%\)"/>
    <numFmt numFmtId="253" formatCode="_(&quot;$&quot;* #,##0.00\x_);_(&quot;$&quot;* \(#,##0.00\x\);_(&quot;$&quot;* &quot;-&quot;??_);_(@_)"/>
    <numFmt numFmtId="254" formatCode="%#,#00"/>
    <numFmt numFmtId="255" formatCode="#.##000"/>
    <numFmt numFmtId="256" formatCode="0.0%_);\(0.0%\);0.0%_);@_%_)"/>
    <numFmt numFmtId="257" formatCode="&quot;$&quot;#,##0.0_);\(&quot;$&quot;#,##0.0\)"/>
    <numFmt numFmtId="258" formatCode="#,##0.00\x;#,##0.00\x"/>
    <numFmt numFmtId="259" formatCode="#,##0.00_x"/>
    <numFmt numFmtId="260" formatCode="#,##0.00\x"/>
    <numFmt numFmtId="261" formatCode="_ * #,##0.0_ ;[Red]_ * \-#,##0.0_ ;_ * &quot;-&quot;???_ ;_ @_ "/>
    <numFmt numFmtId="262" formatCode="#,"/>
    <numFmt numFmtId="263" formatCode="&quot;$&quot;#\ ?/?"/>
    <numFmt numFmtId="264" formatCode="_(* #,##0.00\x_);_(* \(#,##0.00\x\);_(* &quot;-&quot;_);_(@_)"/>
    <numFmt numFmtId="265" formatCode="General_)"/>
    <numFmt numFmtId="266" formatCode="\£#,##0_);\(\£#,##0\)"/>
    <numFmt numFmtId="267" formatCode="0.00_)"/>
    <numFmt numFmtId="268" formatCode="_ &quot;\&quot;* #,##0_ ;_ &quot;\&quot;* \-#,##0_ ;_ &quot;\&quot;* &quot;-&quot;_ ;_ @_ "/>
    <numFmt numFmtId="269" formatCode="_ &quot;\&quot;* #,##0.00_ ;_ &quot;\&quot;* \-#,##0.00_ ;_ &quot;\&quot;* &quot;-&quot;??_ ;_ @_ "/>
    <numFmt numFmtId="270" formatCode="#,##0.000000&quot; &quot;;\(#,##0.000000\)&quot; &quot;"/>
    <numFmt numFmtId="271" formatCode="_-&quot;$&quot;\ * #,##0.00_-;\-&quot;$&quot;\ * #,##0.00_-;_-&quot;$&quot;\ * &quot;-&quot;??_-;_-@_-"/>
    <numFmt numFmtId="272" formatCode="#."/>
    <numFmt numFmtId="273" formatCode="_-* #,##0.00\ [$€-1]_-;\-* #,##0.00\ [$€-1]_-;_-* &quot;-&quot;??\ [$€-1]_-"/>
    <numFmt numFmtId="274" formatCode="_-[$€-2]\ * #,##0.00_-;\-[$€-2]\ * #,##0.00_-;_-[$€-2]\ * &quot;-&quot;??_-"/>
    <numFmt numFmtId="275" formatCode="#.00"/>
    <numFmt numFmtId="276" formatCode="###\ ###0"/>
    <numFmt numFmtId="277" formatCode="&quot;$&quot;#.00"/>
    <numFmt numFmtId="278" formatCode="&quot;$&quot;#,##0\ ;\(&quot;$&quot;#,##0\)"/>
    <numFmt numFmtId="279" formatCode="_-&quot;£&quot;* #,##0_-;\-&quot;£&quot;* #,##0_-;_-&quot;£&quot;* &quot;-&quot;_-;_-@_-"/>
    <numFmt numFmtId="280" formatCode="#,##0_ ;[Red]\-#,##0\ "/>
    <numFmt numFmtId="281" formatCode="%#.00"/>
    <numFmt numFmtId="282" formatCode="_-* #,##0\ &quot;DM&quot;_-;\-* #,##0\ &quot;DM&quot;_-;_-* &quot;-&quot;\ &quot;DM&quot;_-;_-@_-"/>
    <numFmt numFmtId="283" formatCode="_-* #,##0.00\ &quot;DM&quot;_-;\-* #,##0.00\ &quot;DM&quot;_-;_-* &quot;-&quot;??\ &quot;DM&quot;_-;_-@_-"/>
    <numFmt numFmtId="284" formatCode="#,##0_);\(#,##0\);\-\-_)"/>
    <numFmt numFmtId="285" formatCode="&quot;FY&quot;0&quot;A&quot;"/>
    <numFmt numFmtId="286" formatCode="#,##0%_);\(#,##0%\);#,##0%_);@_%_)"/>
    <numFmt numFmtId="287" formatCode="#,##0.0%_);\(#,##0.0%\);#,##0.0%_);@_%_)"/>
    <numFmt numFmtId="288" formatCode="#,##0.0_);\(#,##0.0\);&quot;-&quot;_)"/>
    <numFmt numFmtId="289" formatCode="#,##0;\(#,##0\);\-"/>
    <numFmt numFmtId="290" formatCode="0.0%;\(0.0%\);\-"/>
    <numFmt numFmtId="291" formatCode="#,##0.00;\(#,##0.00\);\-"/>
    <numFmt numFmtId="292" formatCode="&quot;CY&quot;yy&quot;A&quot;"/>
    <numFmt numFmtId="293" formatCode="&quot;CY&quot;yy&quot;F&quot;"/>
    <numFmt numFmtId="294" formatCode="#,##0.0;\(#,##0.0\);\-"/>
    <numFmt numFmtId="295" formatCode="0.0\x"/>
  </numFmts>
  <fonts count="2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11"/>
      <color indexed="9"/>
      <name val="Arial"/>
      <family val="2"/>
    </font>
    <font>
      <sz val="7"/>
      <color indexed="12"/>
      <name val="Arial"/>
      <family val="2"/>
    </font>
    <font>
      <b/>
      <sz val="7"/>
      <color indexed="12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z val="8"/>
      <color indexed="9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sz val="9"/>
      <name val="LinePrinter"/>
    </font>
    <font>
      <sz val="10"/>
      <color indexed="24"/>
      <name val="Arial"/>
      <family val="2"/>
    </font>
    <font>
      <sz val="10"/>
      <name val="BERNHARD"/>
    </font>
    <font>
      <sz val="10"/>
      <name val="Helv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2"/>
      <name val="Helv"/>
    </font>
    <font>
      <b/>
      <sz val="12"/>
      <color indexed="22"/>
      <name val="Arial"/>
      <family val="2"/>
    </font>
    <font>
      <sz val="12"/>
      <name val="Times New Roman"/>
      <family val="1"/>
    </font>
    <font>
      <sz val="12"/>
      <color indexed="9"/>
      <name val="Helv"/>
    </font>
    <font>
      <sz val="16"/>
      <name val="Arial"/>
      <family val="2"/>
    </font>
    <font>
      <sz val="12"/>
      <name val="Palatino"/>
      <family val="1"/>
    </font>
    <font>
      <sz val="10"/>
      <name val="Palatino"/>
      <family val="1"/>
    </font>
    <font>
      <sz val="11"/>
      <name val="‚l‚r –¾’©"/>
      <charset val="128"/>
    </font>
    <font>
      <sz val="10"/>
      <name val="MS Sans Serif"/>
      <family val="2"/>
    </font>
    <font>
      <sz val="10"/>
      <name val="Tms Rmn"/>
    </font>
    <font>
      <b/>
      <sz val="10"/>
      <color indexed="8"/>
      <name val="Helv"/>
    </font>
    <font>
      <b/>
      <sz val="14"/>
      <color indexed="8"/>
      <name val="Helv"/>
    </font>
    <font>
      <sz val="10"/>
      <color indexed="8"/>
      <name val="Helv"/>
    </font>
    <font>
      <b/>
      <sz val="10"/>
      <color indexed="24"/>
      <name val="Arial"/>
      <family val="2"/>
    </font>
    <font>
      <sz val="8"/>
      <name val="Helv"/>
    </font>
    <font>
      <b/>
      <sz val="8"/>
      <color indexed="8"/>
      <name val="Helv"/>
    </font>
    <font>
      <b/>
      <sz val="10"/>
      <name val="Times New Roman"/>
      <family val="1"/>
    </font>
    <font>
      <u val="double"/>
      <sz val="8"/>
      <color indexed="8"/>
      <name val="Arial"/>
      <family val="2"/>
    </font>
    <font>
      <b/>
      <sz val="9"/>
      <color indexed="10"/>
      <name val="Wingdings"/>
      <charset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name val="Helv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i/>
      <sz val="11"/>
      <color indexed="9"/>
      <name val="Arial"/>
      <family val="2"/>
    </font>
    <font>
      <b/>
      <i/>
      <sz val="11"/>
      <color indexed="9"/>
      <name val="Arial"/>
      <family val="2"/>
    </font>
    <font>
      <sz val="12"/>
      <color indexed="9"/>
      <name val="Arial"/>
      <family val="2"/>
    </font>
    <font>
      <i/>
      <sz val="12"/>
      <color indexed="9"/>
      <name val="Arial"/>
      <family val="2"/>
    </font>
    <font>
      <b/>
      <i/>
      <sz val="22"/>
      <color indexed="15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2"/>
      <color indexed="14"/>
      <name val="Arial"/>
      <family val="2"/>
    </font>
    <font>
      <b/>
      <i/>
      <sz val="20"/>
      <color indexed="15"/>
      <name val="Arial"/>
      <family val="2"/>
    </font>
    <font>
      <sz val="9"/>
      <color theme="1"/>
      <name val="Arial"/>
      <family val="2"/>
    </font>
    <font>
      <sz val="10"/>
      <name val="Helv"/>
      <family val="2"/>
    </font>
    <font>
      <b/>
      <sz val="12"/>
      <name val="Tms Rmn"/>
    </font>
    <font>
      <b/>
      <u/>
      <sz val="10"/>
      <name val="Arial"/>
      <family val="2"/>
    </font>
    <font>
      <sz val="10"/>
      <name val="Formata Regular"/>
      <family val="2"/>
    </font>
    <font>
      <i/>
      <sz val="9"/>
      <name val="Helv"/>
      <family val="2"/>
    </font>
    <font>
      <i/>
      <sz val="9"/>
      <name val="Helvetica"/>
      <family val="2"/>
    </font>
    <font>
      <sz val="10"/>
      <color indexed="8"/>
      <name val="MS Sans Serif"/>
      <family val="2"/>
    </font>
    <font>
      <sz val="8"/>
      <name val="Antique Olive"/>
      <family val="2"/>
    </font>
    <font>
      <sz val="8"/>
      <name val="Geneva"/>
      <family val="2"/>
    </font>
    <font>
      <b/>
      <sz val="16"/>
      <color indexed="9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0"/>
      <color indexed="12"/>
      <name val="Times New Roman"/>
      <family val="1"/>
    </font>
    <font>
      <sz val="8"/>
      <color indexed="12"/>
      <name val="Helv"/>
    </font>
    <font>
      <sz val="10"/>
      <name val="Geneva"/>
      <family val="2"/>
    </font>
    <font>
      <sz val="9"/>
      <name val="Tahoma"/>
      <family val="2"/>
    </font>
    <font>
      <b/>
      <sz val="12"/>
      <color indexed="61"/>
      <name val="Tahoma"/>
      <family val="2"/>
    </font>
    <font>
      <b/>
      <sz val="12"/>
      <name val="Times New Roman"/>
      <family val="1"/>
    </font>
    <font>
      <b/>
      <sz val="10"/>
      <name val="MS Sans Serif"/>
      <family val="2"/>
    </font>
    <font>
      <sz val="11"/>
      <color indexed="48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8"/>
      <name val="Arial"/>
      <family val="2"/>
    </font>
    <font>
      <b/>
      <sz val="9"/>
      <color indexed="12"/>
      <name val="Tahoma"/>
      <family val="2"/>
    </font>
    <font>
      <sz val="9"/>
      <name val="Helv"/>
    </font>
    <font>
      <b/>
      <sz val="11"/>
      <color indexed="53"/>
      <name val="Calibri"/>
      <family val="2"/>
    </font>
    <font>
      <sz val="9"/>
      <color indexed="10"/>
      <name val="Geneva"/>
      <family val="2"/>
    </font>
    <font>
      <sz val="11"/>
      <color indexed="53"/>
      <name val="Calibri"/>
      <family val="2"/>
    </font>
    <font>
      <u/>
      <sz val="10"/>
      <color indexed="36"/>
      <name val="Arial"/>
      <family val="2"/>
    </font>
    <font>
      <sz val="10"/>
      <color indexed="39"/>
      <name val="Helvetica"/>
      <family val="2"/>
    </font>
    <font>
      <i/>
      <sz val="9"/>
      <color indexed="8"/>
      <name val="Helvetica"/>
      <family val="2"/>
    </font>
    <font>
      <sz val="8"/>
      <name val="Palatino"/>
      <family val="1"/>
    </font>
    <font>
      <i/>
      <sz val="10"/>
      <color indexed="17"/>
      <name val="Times New Roman"/>
      <family val="1"/>
    </font>
    <font>
      <b/>
      <sz val="9"/>
      <name val="Tahoma"/>
      <family val="2"/>
    </font>
    <font>
      <b/>
      <sz val="1"/>
      <color indexed="8"/>
      <name val="Courier"/>
      <family val="3"/>
    </font>
    <font>
      <sz val="10"/>
      <color indexed="8"/>
      <name val="Times New Roman"/>
      <family val="1"/>
    </font>
    <font>
      <sz val="12"/>
      <color indexed="24"/>
      <name val="Arial"/>
      <family val="2"/>
    </font>
    <font>
      <sz val="7"/>
      <name val="Palatino"/>
      <family val="1"/>
    </font>
    <font>
      <sz val="6"/>
      <color indexed="16"/>
      <name val="Palatino"/>
      <family val="1"/>
    </font>
    <font>
      <b/>
      <sz val="12"/>
      <name val="Helv"/>
    </font>
    <font>
      <b/>
      <sz val="10"/>
      <color indexed="18"/>
      <name val="Arial"/>
      <family val="2"/>
    </font>
    <font>
      <sz val="11"/>
      <color indexed="16"/>
      <name val="Calibri"/>
      <family val="2"/>
    </font>
    <font>
      <sz val="8"/>
      <color indexed="56"/>
      <name val="Helvetica"/>
      <family val="2"/>
    </font>
    <font>
      <sz val="8"/>
      <color indexed="39"/>
      <name val="Helvetica"/>
      <family val="2"/>
    </font>
    <font>
      <sz val="8"/>
      <color indexed="39"/>
      <name val="Helv"/>
      <family val="2"/>
    </font>
    <font>
      <sz val="8"/>
      <color indexed="39"/>
      <name val="Arial"/>
      <family val="2"/>
    </font>
    <font>
      <b/>
      <sz val="9"/>
      <color indexed="63"/>
      <name val="Tahoma"/>
      <family val="2"/>
    </font>
    <font>
      <sz val="8"/>
      <color indexed="8"/>
      <name val="Helv"/>
    </font>
    <font>
      <b/>
      <sz val="12"/>
      <color indexed="20"/>
      <name val="Tahoma"/>
      <family val="2"/>
    </font>
    <font>
      <sz val="10"/>
      <color indexed="20"/>
      <name val="Times New Roman"/>
      <family val="1"/>
    </font>
    <font>
      <b/>
      <sz val="12"/>
      <color indexed="8"/>
      <name val="Times New Roman"/>
      <family val="1"/>
    </font>
    <font>
      <sz val="7"/>
      <name val="Small Fonts"/>
      <family val="2"/>
    </font>
    <font>
      <sz val="10"/>
      <name val="Palatino"/>
      <family val="1"/>
    </font>
    <font>
      <sz val="12"/>
      <name val="Palatino"/>
      <family val="1"/>
    </font>
    <font>
      <sz val="11"/>
      <color indexed="8"/>
      <name val="Times New Roman"/>
      <family val="1"/>
    </font>
    <font>
      <sz val="10"/>
      <color indexed="8"/>
      <name val="Helvetica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color indexed="16"/>
      <name val="Helvetica-Black"/>
    </font>
    <font>
      <b/>
      <sz val="8"/>
      <color indexed="32"/>
      <name val="Arial"/>
      <family val="2"/>
    </font>
    <font>
      <sz val="8"/>
      <color indexed="61"/>
      <name val="Arial"/>
      <family val="2"/>
    </font>
    <font>
      <b/>
      <i/>
      <sz val="10"/>
      <color indexed="32"/>
      <name val="Arial"/>
      <family val="2"/>
    </font>
    <font>
      <b/>
      <i/>
      <sz val="10"/>
      <color indexed="61"/>
      <name val="Arial"/>
      <family val="2"/>
    </font>
    <font>
      <b/>
      <i/>
      <sz val="10"/>
      <color indexed="28"/>
      <name val="Arial"/>
      <family val="2"/>
    </font>
    <font>
      <b/>
      <i/>
      <sz val="10"/>
      <color indexed="20"/>
      <name val="Arial"/>
      <family val="2"/>
    </font>
    <font>
      <b/>
      <i/>
      <sz val="10"/>
      <name val="Arial"/>
      <family val="2"/>
    </font>
    <font>
      <sz val="10"/>
      <color indexed="10"/>
      <name val="MS Sans Serif"/>
      <family val="2"/>
    </font>
    <font>
      <sz val="11"/>
      <color indexed="8"/>
      <name val="Helv"/>
    </font>
    <font>
      <sz val="1"/>
      <color indexed="72"/>
      <name val="Courier"/>
      <family val="3"/>
    </font>
    <font>
      <b/>
      <sz val="12"/>
      <color indexed="17"/>
      <name val="Arial"/>
      <family val="2"/>
    </font>
    <font>
      <b/>
      <sz val="13"/>
      <name val="Helvetica"/>
      <family val="2"/>
    </font>
    <font>
      <b/>
      <sz val="9"/>
      <name val="Palatino"/>
      <family val="1"/>
    </font>
    <font>
      <sz val="9"/>
      <color indexed="21"/>
      <name val="Helvetica-Black"/>
    </font>
    <font>
      <u/>
      <sz val="10"/>
      <name val="Arial"/>
      <family val="2"/>
    </font>
    <font>
      <sz val="9"/>
      <name val="Helvetica-Black"/>
    </font>
    <font>
      <sz val="6"/>
      <name val="Arial"/>
      <family val="2"/>
    </font>
    <font>
      <sz val="12"/>
      <name val="Garamond"/>
      <family val="1"/>
    </font>
    <font>
      <b/>
      <u/>
      <sz val="10"/>
      <name val="Arial Narrow"/>
      <family val="2"/>
    </font>
    <font>
      <b/>
      <i/>
      <sz val="14"/>
      <name val="Helv"/>
      <family val="2"/>
    </font>
    <font>
      <b/>
      <u/>
      <sz val="12"/>
      <name val="Arial"/>
      <family val="2"/>
    </font>
    <font>
      <sz val="10"/>
      <color indexed="32"/>
      <name val="Arial"/>
      <family val="2"/>
    </font>
    <font>
      <i/>
      <sz val="10"/>
      <name val="Times New Roman"/>
      <family val="1"/>
    </font>
    <font>
      <sz val="10"/>
      <color indexed="8"/>
      <name val="Haettenschweiler"/>
      <family val="2"/>
    </font>
    <font>
      <sz val="12"/>
      <name val="바탕체"/>
      <family val="1"/>
      <charset val="129"/>
    </font>
    <font>
      <u/>
      <sz val="11"/>
      <color theme="10"/>
      <name val="Calibri"/>
      <family val="2"/>
      <scheme val="minor"/>
    </font>
    <font>
      <sz val="10"/>
      <name val="Helv"/>
      <charset val="204"/>
    </font>
    <font>
      <sz val="10"/>
      <color indexed="20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b/>
      <sz val="11"/>
      <color indexed="56"/>
      <name val="Arial"/>
      <family val="2"/>
    </font>
    <font>
      <sz val="10"/>
      <name val="N Helvetica Narrow"/>
    </font>
    <font>
      <sz val="10"/>
      <color indexed="62"/>
      <name val="Arial"/>
      <family val="2"/>
    </font>
    <font>
      <sz val="1"/>
      <color indexed="16"/>
      <name val="Courier"/>
      <family val="3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Frutiger 45 Light"/>
      <family val="2"/>
    </font>
    <font>
      <b/>
      <sz val="10"/>
      <color indexed="63"/>
      <name val="Arial"/>
      <family val="2"/>
    </font>
    <font>
      <sz val="10"/>
      <name val="Arial"/>
      <family val="2"/>
      <charset val="177"/>
    </font>
    <font>
      <sz val="10"/>
      <name val="GillSans Light"/>
      <family val="2"/>
    </font>
    <font>
      <b/>
      <u/>
      <sz val="10"/>
      <color indexed="39"/>
      <name val="Times New Roman"/>
      <family val="1"/>
    </font>
    <font>
      <sz val="12"/>
      <name val="MS Serif"/>
      <family val="1"/>
    </font>
    <font>
      <b/>
      <i/>
      <sz val="10"/>
      <name val="Geneva"/>
      <family val="2"/>
    </font>
    <font>
      <sz val="10"/>
      <color indexed="55"/>
      <name val="Arial"/>
      <family val="2"/>
    </font>
    <font>
      <b/>
      <i/>
      <sz val="12"/>
      <name val="Geneva"/>
      <family val="2"/>
    </font>
    <font>
      <sz val="9.5"/>
      <name val="ＭＳ 明朝"/>
      <family val="1"/>
      <charset val="128"/>
    </font>
    <font>
      <b/>
      <u/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6"/>
      <name val="Arial"/>
      <family val="2"/>
    </font>
    <font>
      <sz val="8"/>
      <color rgb="FF0000FF"/>
      <name val="Arial"/>
      <family val="2"/>
    </font>
    <font>
      <b/>
      <sz val="8"/>
      <color rgb="FF00BDF2"/>
      <name val="Arial"/>
      <family val="2"/>
    </font>
    <font>
      <i/>
      <sz val="8"/>
      <color theme="6"/>
      <name val="Arial"/>
      <family val="2"/>
    </font>
    <font>
      <i/>
      <sz val="8"/>
      <color rgb="FF53565A"/>
      <name val="Arial"/>
      <family val="2"/>
    </font>
    <font>
      <sz val="8"/>
      <color rgb="FF53565A"/>
      <name val="Arial"/>
      <family val="2"/>
    </font>
    <font>
      <b/>
      <sz val="8"/>
      <color theme="6"/>
      <name val="Arial"/>
      <family val="2"/>
    </font>
    <font>
      <b/>
      <sz val="8"/>
      <color rgb="FF53565A"/>
      <name val="Arial"/>
      <family val="2"/>
    </font>
    <font>
      <sz val="8"/>
      <color rgb="FF000000"/>
      <name val="Arial"/>
      <family val="2"/>
    </font>
    <font>
      <b/>
      <sz val="8"/>
      <color rgb="FF0000FF"/>
      <name val="Arial"/>
      <family val="2"/>
    </font>
    <font>
      <sz val="8"/>
      <color rgb="FF00BDF2"/>
      <name val="Arial"/>
      <family val="2"/>
    </font>
    <font>
      <i/>
      <sz val="8"/>
      <name val="Arial"/>
      <family val="2"/>
    </font>
    <font>
      <b/>
      <sz val="8"/>
      <color rgb="FF0070C0"/>
      <name val="Arial"/>
      <family val="2"/>
    </font>
    <font>
      <sz val="8"/>
      <color theme="1"/>
      <name val="Frutiger 47 Light CN"/>
      <family val="2"/>
    </font>
    <font>
      <i/>
      <sz val="8"/>
      <color rgb="FF000000"/>
      <name val="Arial"/>
      <family val="2"/>
    </font>
    <font>
      <i/>
      <sz val="8"/>
      <color rgb="FF0000FF"/>
      <name val="Arial"/>
      <family val="2"/>
    </font>
    <font>
      <b/>
      <sz val="8"/>
      <color rgb="FF000000"/>
      <name val="Arial"/>
      <family val="2"/>
    </font>
    <font>
      <sz val="8"/>
      <color theme="4"/>
      <name val="Arial"/>
      <family val="2"/>
    </font>
    <font>
      <sz val="8"/>
      <color rgb="FF0000E1"/>
      <name val="Arial"/>
      <family val="2"/>
    </font>
    <font>
      <b/>
      <i/>
      <sz val="8"/>
      <color rgb="FF53565A"/>
      <name val="Arial"/>
      <family val="2"/>
    </font>
    <font>
      <i/>
      <sz val="8"/>
      <color theme="4"/>
      <name val="Arial"/>
      <family val="2"/>
    </font>
    <font>
      <b/>
      <sz val="8"/>
      <color theme="4"/>
      <name val="Arial"/>
      <family val="2"/>
    </font>
    <font>
      <i/>
      <sz val="8"/>
      <color theme="0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5"/>
      <name val="Arial"/>
      <family val="2"/>
    </font>
    <font>
      <i/>
      <sz val="10"/>
      <color rgb="FF53565A"/>
      <name val="Arial"/>
      <family val="2"/>
    </font>
    <font>
      <b/>
      <sz val="10"/>
      <color theme="6"/>
      <name val="Arial"/>
      <family val="2"/>
    </font>
    <font>
      <sz val="10"/>
      <color rgb="FF53565A"/>
      <name val="Arial"/>
      <family val="2"/>
    </font>
    <font>
      <i/>
      <sz val="10"/>
      <color theme="6"/>
      <name val="Arial"/>
      <family val="2"/>
    </font>
    <font>
      <sz val="10"/>
      <color theme="6"/>
      <name val="Arial"/>
      <family val="2"/>
    </font>
    <font>
      <b/>
      <i/>
      <sz val="10"/>
      <color rgb="FF53565A"/>
      <name val="Arial"/>
      <family val="2"/>
    </font>
    <font>
      <b/>
      <sz val="10"/>
      <color rgb="FF53565A"/>
      <name val="Arial"/>
      <family val="2"/>
    </font>
    <font>
      <b/>
      <sz val="10"/>
      <color rgb="FF00BDF2"/>
      <name val="Arial"/>
      <family val="2"/>
    </font>
    <font>
      <b/>
      <i/>
      <sz val="10"/>
      <color theme="5"/>
      <name val="Arial"/>
      <family val="2"/>
    </font>
  </fonts>
  <fills count="1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gray0625">
        <fgColor indexed="11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37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gray0625"/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2"/>
        <bgColor indexed="52"/>
      </patternFill>
    </fill>
    <fill>
      <patternFill patternType="solid">
        <fgColor indexed="43"/>
        <bgColor indexed="9"/>
      </patternFill>
    </fill>
    <fill>
      <patternFill patternType="gray125">
        <fgColor indexed="8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34"/>
      </patternFill>
    </fill>
    <fill>
      <patternFill patternType="mediumGray">
        <fgColor indexed="9"/>
        <bgColor indexed="22"/>
      </patternFill>
    </fill>
    <fill>
      <patternFill patternType="solid">
        <fgColor indexed="22"/>
        <bgColor indexed="19"/>
      </patternFill>
    </fill>
    <fill>
      <patternFill patternType="solid">
        <fgColor indexed="26"/>
        <bgColor indexed="41"/>
      </patternFill>
    </fill>
    <fill>
      <patternFill patternType="solid">
        <fgColor indexed="26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indexed="22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2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lightGray">
        <fgColor theme="0" tint="-0.2499465926084170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ck">
        <color indexed="9"/>
      </top>
      <bottom style="medium">
        <color indexed="22"/>
      </bottom>
      <diagonal/>
    </border>
    <border>
      <left/>
      <right/>
      <top style="medium">
        <color indexed="41"/>
      </top>
      <bottom style="medium">
        <color indexed="48"/>
      </bottom>
      <diagonal/>
    </border>
    <border>
      <left/>
      <right/>
      <top style="medium">
        <color indexed="22"/>
      </top>
      <bottom/>
      <diagonal/>
    </border>
    <border>
      <left/>
      <right/>
      <top style="thick">
        <color indexed="9"/>
      </top>
      <bottom style="medium">
        <color indexed="48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thin">
        <color indexed="48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ck">
        <color theme="0"/>
      </right>
      <top/>
      <bottom/>
      <diagonal/>
    </border>
  </borders>
  <cellStyleXfs count="1664">
    <xf numFmtId="0" fontId="0" fillId="0" borderId="0"/>
    <xf numFmtId="0" fontId="17" fillId="0" borderId="0"/>
    <xf numFmtId="0" fontId="18" fillId="0" borderId="0"/>
    <xf numFmtId="0" fontId="18" fillId="0" borderId="0"/>
    <xf numFmtId="0" fontId="45" fillId="0" borderId="0">
      <alignment horizontal="center" wrapText="1"/>
      <protection locked="0"/>
    </xf>
    <xf numFmtId="0" fontId="46" fillId="0" borderId="0"/>
    <xf numFmtId="183" fontId="47" fillId="0" borderId="0" applyFill="0" applyBorder="0" applyAlignment="0"/>
    <xf numFmtId="0" fontId="32" fillId="33" borderId="10" applyFont="0" applyFill="0" applyBorder="0"/>
    <xf numFmtId="0" fontId="33" fillId="0" borderId="11"/>
    <xf numFmtId="3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68" fontId="18" fillId="0" borderId="0" applyFont="0" applyFill="0" applyBorder="0" applyAlignment="0" applyProtection="0"/>
    <xf numFmtId="3" fontId="18" fillId="0" borderId="0" applyFont="0" applyFill="0" applyBorder="0" applyAlignment="0" applyProtection="0">
      <alignment vertical="top"/>
    </xf>
    <xf numFmtId="0" fontId="49" fillId="0" borderId="0"/>
    <xf numFmtId="0" fontId="50" fillId="0" borderId="0"/>
    <xf numFmtId="0" fontId="49" fillId="0" borderId="0"/>
    <xf numFmtId="0" fontId="50" fillId="0" borderId="0"/>
    <xf numFmtId="0" fontId="51" fillId="0" borderId="0" applyNumberFormat="0" applyAlignment="0">
      <alignment horizontal="left"/>
    </xf>
    <xf numFmtId="0" fontId="52" fillId="0" borderId="0" applyNumberFormat="0" applyAlignment="0"/>
    <xf numFmtId="44" fontId="18" fillId="0" borderId="0" applyFont="0" applyFill="0" applyBorder="0" applyAlignment="0" applyProtection="0"/>
    <xf numFmtId="184" fontId="18" fillId="0" borderId="0" applyFont="0" applyFill="0" applyBorder="0" applyAlignment="0" applyProtection="0">
      <alignment vertical="top"/>
    </xf>
    <xf numFmtId="0" fontId="18" fillId="0" borderId="0" applyFont="0" applyFill="0" applyBorder="0" applyAlignment="0" applyProtection="0">
      <alignment vertical="top"/>
    </xf>
    <xf numFmtId="173" fontId="19" fillId="0" borderId="0" applyFont="0" applyFill="0" applyBorder="0" applyAlignment="0" applyProtection="0">
      <alignment vertical="top"/>
    </xf>
    <xf numFmtId="172" fontId="20" fillId="0" borderId="0" applyFont="0" applyFill="0" applyBorder="0" applyAlignment="0" applyProtection="0"/>
    <xf numFmtId="0" fontId="53" fillId="0" borderId="0" applyNumberFormat="0" applyAlignment="0">
      <alignment horizontal="left"/>
    </xf>
    <xf numFmtId="185" fontId="18" fillId="0" borderId="0" applyFont="0" applyFill="0" applyBorder="0" applyAlignment="0" applyProtection="0"/>
    <xf numFmtId="0" fontId="54" fillId="0" borderId="0">
      <protection locked="0"/>
    </xf>
    <xf numFmtId="0" fontId="54" fillId="0" borderId="0">
      <protection locked="0"/>
    </xf>
    <xf numFmtId="0" fontId="55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5" fillId="0" borderId="0">
      <protection locked="0"/>
    </xf>
    <xf numFmtId="171" fontId="21" fillId="0" borderId="0" applyFont="0" applyFill="0" applyBorder="0" applyProtection="0">
      <alignment vertical="top"/>
    </xf>
    <xf numFmtId="2" fontId="18" fillId="0" borderId="0" applyFont="0" applyFill="0" applyBorder="0" applyAlignment="0" applyProtection="0">
      <alignment vertical="top"/>
    </xf>
    <xf numFmtId="0" fontId="56" fillId="0" borderId="0" applyFill="0" applyBorder="0" applyAlignment="0" applyProtection="0"/>
    <xf numFmtId="0" fontId="57" fillId="0" borderId="0" applyNumberFormat="0" applyFill="0" applyBorder="0" applyAlignment="0" applyProtection="0"/>
    <xf numFmtId="38" fontId="33" fillId="34" borderId="0" applyNumberFormat="0" applyBorder="0" applyAlignment="0" applyProtection="0"/>
    <xf numFmtId="0" fontId="58" fillId="0" borderId="12" applyNumberFormat="0" applyAlignment="0" applyProtection="0">
      <alignment horizontal="left" vertical="center"/>
    </xf>
    <xf numFmtId="0" fontId="58" fillId="0" borderId="13">
      <alignment horizontal="left" vertical="center"/>
    </xf>
    <xf numFmtId="0" fontId="59" fillId="0" borderId="0" applyNumberFormat="0" applyFill="0" applyBorder="0" applyAlignment="0" applyProtection="0">
      <alignment vertical="top"/>
    </xf>
    <xf numFmtId="0" fontId="29" fillId="0" borderId="0" applyNumberFormat="0" applyFill="0" applyBorder="0" applyAlignment="0" applyProtection="0">
      <alignment vertical="top"/>
    </xf>
    <xf numFmtId="10" fontId="33" fillId="35" borderId="14" applyNumberFormat="0" applyBorder="0" applyAlignment="0" applyProtection="0"/>
    <xf numFmtId="181" fontId="60" fillId="36" borderId="0"/>
    <xf numFmtId="3" fontId="61" fillId="37" borderId="14">
      <protection locked="0"/>
    </xf>
    <xf numFmtId="0" fontId="62" fillId="38" borderId="0" applyNumberFormat="0" applyFont="0" applyFill="0" applyBorder="0" applyAlignment="0"/>
    <xf numFmtId="38" fontId="22" fillId="0" borderId="0"/>
    <xf numFmtId="38" fontId="23" fillId="0" borderId="0"/>
    <xf numFmtId="38" fontId="24" fillId="0" borderId="0"/>
    <xf numFmtId="38" fontId="25" fillId="0" borderId="0"/>
    <xf numFmtId="0" fontId="26" fillId="0" borderId="0"/>
    <xf numFmtId="0" fontId="26" fillId="0" borderId="0"/>
    <xf numFmtId="181" fontId="63" fillId="39" borderId="0"/>
    <xf numFmtId="0" fontId="64" fillId="0" borderId="15" applyNumberFormat="0" applyBorder="0" applyAlignment="0">
      <alignment horizontal="left"/>
    </xf>
    <xf numFmtId="38" fontId="46" fillId="0" borderId="16">
      <alignment vertical="center"/>
    </xf>
    <xf numFmtId="40" fontId="46" fillId="0" borderId="16">
      <alignment vertical="center"/>
    </xf>
    <xf numFmtId="38" fontId="46" fillId="0" borderId="16">
      <alignment vertical="center"/>
    </xf>
    <xf numFmtId="40" fontId="46" fillId="0" borderId="17" applyBorder="0">
      <alignment vertical="center"/>
    </xf>
    <xf numFmtId="40" fontId="46" fillId="0" borderId="16">
      <alignment vertical="center"/>
    </xf>
    <xf numFmtId="40" fontId="46" fillId="0" borderId="16">
      <alignment vertical="center"/>
    </xf>
    <xf numFmtId="40" fontId="46" fillId="0" borderId="17" applyBorder="0">
      <alignment vertical="center"/>
    </xf>
    <xf numFmtId="40" fontId="46" fillId="0" borderId="17" applyBorder="0">
      <alignment vertical="center"/>
    </xf>
    <xf numFmtId="40" fontId="46" fillId="0" borderId="17" applyBorder="0">
      <alignment vertical="center"/>
    </xf>
    <xf numFmtId="170" fontId="65" fillId="0" borderId="0" applyFont="0" applyFill="0" applyBorder="0" applyAlignment="0" applyProtection="0"/>
    <xf numFmtId="186" fontId="65" fillId="0" borderId="0" applyFont="0" applyFill="0" applyBorder="0" applyAlignment="0" applyProtection="0"/>
    <xf numFmtId="169" fontId="65" fillId="0" borderId="0" applyFont="0" applyFill="0" applyBorder="0" applyAlignment="0" applyProtection="0"/>
    <xf numFmtId="187" fontId="65" fillId="0" borderId="0" applyFont="0" applyFill="0" applyBorder="0" applyAlignment="0" applyProtection="0"/>
    <xf numFmtId="182" fontId="18" fillId="0" borderId="0"/>
    <xf numFmtId="188" fontId="18" fillId="0" borderId="0"/>
    <xf numFmtId="189" fontId="66" fillId="0" borderId="0"/>
    <xf numFmtId="179" fontId="18" fillId="0" borderId="0">
      <alignment horizontal="right"/>
    </xf>
    <xf numFmtId="0" fontId="18" fillId="0" borderId="0"/>
    <xf numFmtId="190" fontId="65" fillId="0" borderId="18"/>
    <xf numFmtId="190" fontId="65" fillId="0" borderId="18"/>
    <xf numFmtId="40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4" fontId="45" fillId="0" borderId="0">
      <alignment horizontal="center" wrapText="1"/>
      <protection locked="0"/>
    </xf>
    <xf numFmtId="9" fontId="18" fillId="0" borderId="0" applyFont="0" applyFill="0" applyBorder="0" applyAlignment="0" applyProtection="0"/>
    <xf numFmtId="9" fontId="68" fillId="0" borderId="20" applyBorder="0"/>
    <xf numFmtId="10" fontId="18" fillId="0" borderId="0" applyFont="0" applyFill="0" applyBorder="0" applyAlignment="0" applyProtection="0"/>
    <xf numFmtId="9" fontId="68" fillId="0" borderId="20" applyBorder="0"/>
    <xf numFmtId="164" fontId="69" fillId="0" borderId="0"/>
    <xf numFmtId="0" fontId="68" fillId="0" borderId="0" applyNumberFormat="0" applyFont="0" applyFill="0" applyBorder="0" applyAlignment="0" applyProtection="0">
      <alignment horizontal="left"/>
    </xf>
    <xf numFmtId="0" fontId="70" fillId="0" borderId="0"/>
    <xf numFmtId="0" fontId="71" fillId="0" borderId="0"/>
    <xf numFmtId="0" fontId="72" fillId="0" borderId="0"/>
    <xf numFmtId="0" fontId="73" fillId="0" borderId="0" applyNumberFormat="0" applyBorder="0" applyAlignment="0" applyProtection="0"/>
    <xf numFmtId="0" fontId="73" fillId="0" borderId="0" applyNumberFormat="0" applyAlignment="0" applyProtection="0"/>
    <xf numFmtId="191" fontId="65" fillId="0" borderId="0" applyNumberFormat="0" applyFill="0" applyBorder="0" applyAlignment="0" applyProtection="0">
      <alignment horizontal="left"/>
    </xf>
    <xf numFmtId="38" fontId="74" fillId="0" borderId="0"/>
    <xf numFmtId="4" fontId="21" fillId="40" borderId="19" applyNumberFormat="0" applyProtection="0">
      <alignment vertical="center"/>
    </xf>
    <xf numFmtId="4" fontId="21" fillId="41" borderId="19" applyNumberFormat="0" applyProtection="0">
      <alignment horizontal="right" vertical="center"/>
    </xf>
    <xf numFmtId="40" fontId="75" fillId="0" borderId="0" applyBorder="0">
      <alignment horizontal="right"/>
    </xf>
    <xf numFmtId="0" fontId="76" fillId="0" borderId="0">
      <alignment horizontal="centerContinuous"/>
    </xf>
    <xf numFmtId="0" fontId="77" fillId="0" borderId="0">
      <alignment horizontal="fill"/>
    </xf>
    <xf numFmtId="192" fontId="78" fillId="34" borderId="0">
      <alignment horizontal="center"/>
    </xf>
    <xf numFmtId="0" fontId="19" fillId="0" borderId="0"/>
    <xf numFmtId="0" fontId="33" fillId="0" borderId="11"/>
    <xf numFmtId="3" fontId="18" fillId="0" borderId="0" applyFont="0" applyFill="0" applyBorder="0" applyAlignment="0" applyProtection="0">
      <alignment vertical="top"/>
    </xf>
    <xf numFmtId="184" fontId="18" fillId="0" borderId="0" applyFont="0" applyFill="0" applyBorder="0" applyAlignment="0" applyProtection="0">
      <alignment vertical="top"/>
    </xf>
    <xf numFmtId="0" fontId="18" fillId="0" borderId="0" applyFont="0" applyFill="0" applyBorder="0" applyAlignment="0" applyProtection="0">
      <alignment vertical="top"/>
    </xf>
    <xf numFmtId="2" fontId="18" fillId="0" borderId="0" applyFont="0" applyFill="0" applyBorder="0" applyAlignment="0" applyProtection="0">
      <alignment vertical="top"/>
    </xf>
    <xf numFmtId="38" fontId="33" fillId="34" borderId="0" applyNumberFormat="0" applyBorder="0" applyAlignment="0" applyProtection="0"/>
    <xf numFmtId="10" fontId="33" fillId="35" borderId="14" applyNumberFormat="0" applyBorder="0" applyAlignment="0" applyProtection="0"/>
    <xf numFmtId="0" fontId="18" fillId="0" borderId="0"/>
    <xf numFmtId="0" fontId="17" fillId="0" borderId="0"/>
    <xf numFmtId="0" fontId="8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3" fillId="64" borderId="19" applyNumberFormat="0" applyAlignment="0" applyProtection="0"/>
    <xf numFmtId="9" fontId="18" fillId="0" borderId="0" applyFont="0" applyFill="0" applyBorder="0" applyAlignment="0" applyProtection="0"/>
    <xf numFmtId="0" fontId="93" fillId="64" borderId="19" applyNumberFormat="0" applyAlignment="0" applyProtection="0"/>
    <xf numFmtId="0" fontId="79" fillId="67" borderId="36" applyNumberFormat="0" applyFont="0" applyAlignment="0" applyProtection="0"/>
    <xf numFmtId="0" fontId="79" fillId="67" borderId="36" applyNumberFormat="0" applyFont="0" applyAlignment="0" applyProtection="0"/>
    <xf numFmtId="0" fontId="18" fillId="0" borderId="0"/>
    <xf numFmtId="0" fontId="18" fillId="0" borderId="0"/>
    <xf numFmtId="0" fontId="92" fillId="66" borderId="0" applyNumberFormat="0" applyBorder="0" applyAlignment="0" applyProtection="0"/>
    <xf numFmtId="0" fontId="91" fillId="0" borderId="32" applyNumberFormat="0" applyFill="0" applyAlignment="0" applyProtection="0"/>
    <xf numFmtId="0" fontId="90" fillId="51" borderId="30" applyNumberFormat="0" applyAlignment="0" applyProtection="0"/>
    <xf numFmtId="0" fontId="89" fillId="0" borderId="0" applyNumberFormat="0" applyFill="0" applyBorder="0" applyAlignment="0" applyProtection="0"/>
    <xf numFmtId="0" fontId="89" fillId="0" borderId="35" applyNumberFormat="0" applyFill="0" applyAlignment="0" applyProtection="0"/>
    <xf numFmtId="0" fontId="88" fillId="0" borderId="34" applyNumberFormat="0" applyFill="0" applyAlignment="0" applyProtection="0"/>
    <xf numFmtId="0" fontId="87" fillId="0" borderId="33" applyNumberFormat="0" applyFill="0" applyAlignment="0" applyProtection="0"/>
    <xf numFmtId="0" fontId="86" fillId="48" borderId="0" applyNumberFormat="0" applyBorder="0" applyAlignment="0" applyProtection="0"/>
    <xf numFmtId="0" fontId="54" fillId="0" borderId="0">
      <protection locked="0"/>
    </xf>
    <xf numFmtId="0" fontId="55" fillId="0" borderId="0">
      <protection locked="0"/>
    </xf>
    <xf numFmtId="0" fontId="50" fillId="0" borderId="0"/>
    <xf numFmtId="0" fontId="54" fillId="0" borderId="0">
      <protection locked="0"/>
    </xf>
    <xf numFmtId="0" fontId="54" fillId="0" borderId="0">
      <protection locked="0"/>
    </xf>
    <xf numFmtId="0" fontId="74" fillId="0" borderId="0"/>
    <xf numFmtId="0" fontId="54" fillId="0" borderId="0">
      <protection locked="0"/>
    </xf>
    <xf numFmtId="0" fontId="97" fillId="0" borderId="0"/>
    <xf numFmtId="0" fontId="85" fillId="0" borderId="0" applyNumberFormat="0" applyFill="0" applyBorder="0" applyAlignment="0" applyProtection="0"/>
    <xf numFmtId="0" fontId="90" fillId="51" borderId="30" applyNumberFormat="0" applyAlignment="0" applyProtection="0"/>
    <xf numFmtId="0" fontId="81" fillId="63" borderId="0" applyNumberFormat="0" applyBorder="0" applyAlignment="0" applyProtection="0"/>
    <xf numFmtId="0" fontId="81" fillId="58" borderId="0" applyNumberFormat="0" applyBorder="0" applyAlignment="0" applyProtection="0"/>
    <xf numFmtId="0" fontId="81" fillId="62" borderId="0" applyNumberFormat="0" applyBorder="0" applyAlignment="0" applyProtection="0"/>
    <xf numFmtId="0" fontId="81" fillId="61" borderId="0" applyNumberFormat="0" applyBorder="0" applyAlignment="0" applyProtection="0"/>
    <xf numFmtId="0" fontId="81" fillId="60" borderId="0" applyNumberFormat="0" applyBorder="0" applyAlignment="0" applyProtection="0"/>
    <xf numFmtId="44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7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0" fontId="84" fillId="65" borderId="31" applyNumberFormat="0" applyAlignment="0" applyProtection="0"/>
    <xf numFmtId="0" fontId="91" fillId="0" borderId="32" applyNumberFormat="0" applyFill="0" applyAlignment="0" applyProtection="0"/>
    <xf numFmtId="0" fontId="84" fillId="65" borderId="31" applyNumberFormat="0" applyAlignment="0" applyProtection="0"/>
    <xf numFmtId="0" fontId="83" fillId="64" borderId="30" applyNumberFormat="0" applyAlignment="0" applyProtection="0"/>
    <xf numFmtId="0" fontId="83" fillId="64" borderId="30" applyNumberFormat="0" applyAlignment="0" applyProtection="0"/>
    <xf numFmtId="0" fontId="86" fillId="48" borderId="0" applyNumberFormat="0" applyBorder="0" applyAlignment="0" applyProtection="0"/>
    <xf numFmtId="0" fontId="82" fillId="47" borderId="0" applyNumberFormat="0" applyBorder="0" applyAlignment="0" applyProtection="0"/>
    <xf numFmtId="0" fontId="81" fillId="63" borderId="0" applyNumberFormat="0" applyBorder="0" applyAlignment="0" applyProtection="0"/>
    <xf numFmtId="0" fontId="81" fillId="58" borderId="0" applyNumberFormat="0" applyBorder="0" applyAlignment="0" applyProtection="0"/>
    <xf numFmtId="0" fontId="81" fillId="57" borderId="0" applyNumberFormat="0" applyBorder="0" applyAlignment="0" applyProtection="0"/>
    <xf numFmtId="0" fontId="81" fillId="62" borderId="0" applyNumberFormat="0" applyBorder="0" applyAlignment="0" applyProtection="0"/>
    <xf numFmtId="0" fontId="81" fillId="61" borderId="0" applyNumberFormat="0" applyBorder="0" applyAlignment="0" applyProtection="0"/>
    <xf numFmtId="0" fontId="81" fillId="60" borderId="0" applyNumberFormat="0" applyBorder="0" applyAlignment="0" applyProtection="0"/>
    <xf numFmtId="0" fontId="81" fillId="59" borderId="0" applyNumberFormat="0" applyBorder="0" applyAlignment="0" applyProtection="0"/>
    <xf numFmtId="0" fontId="81" fillId="58" borderId="0" applyNumberFormat="0" applyBorder="0" applyAlignment="0" applyProtection="0"/>
    <xf numFmtId="0" fontId="81" fillId="57" borderId="0" applyNumberFormat="0" applyBorder="0" applyAlignment="0" applyProtection="0"/>
    <xf numFmtId="0" fontId="81" fillId="54" borderId="0" applyNumberFormat="0" applyBorder="0" applyAlignment="0" applyProtection="0"/>
    <xf numFmtId="0" fontId="81" fillId="53" borderId="0" applyNumberFormat="0" applyBorder="0" applyAlignment="0" applyProtection="0"/>
    <xf numFmtId="0" fontId="81" fillId="56" borderId="0" applyNumberFormat="0" applyBorder="0" applyAlignment="0" applyProtection="0"/>
    <xf numFmtId="0" fontId="81" fillId="59" borderId="0" applyNumberFormat="0" applyBorder="0" applyAlignment="0" applyProtection="0"/>
    <xf numFmtId="0" fontId="81" fillId="58" borderId="0" applyNumberFormat="0" applyBorder="0" applyAlignment="0" applyProtection="0"/>
    <xf numFmtId="0" fontId="81" fillId="57" borderId="0" applyNumberFormat="0" applyBorder="0" applyAlignment="0" applyProtection="0"/>
    <xf numFmtId="0" fontId="81" fillId="54" borderId="0" applyNumberFormat="0" applyBorder="0" applyAlignment="0" applyProtection="0"/>
    <xf numFmtId="0" fontId="81" fillId="53" borderId="0" applyNumberFormat="0" applyBorder="0" applyAlignment="0" applyProtection="0"/>
    <xf numFmtId="0" fontId="81" fillId="56" borderId="0" applyNumberFormat="0" applyBorder="0" applyAlignment="0" applyProtection="0"/>
    <xf numFmtId="0" fontId="79" fillId="55" borderId="0" applyNumberFormat="0" applyBorder="0" applyAlignment="0" applyProtection="0"/>
    <xf numFmtId="0" fontId="79" fillId="52" borderId="0" applyNumberFormat="0" applyBorder="0" applyAlignment="0" applyProtection="0"/>
    <xf numFmtId="0" fontId="79" fillId="49" borderId="0" applyNumberFormat="0" applyBorder="0" applyAlignment="0" applyProtection="0"/>
    <xf numFmtId="0" fontId="79" fillId="54" borderId="0" applyNumberFormat="0" applyBorder="0" applyAlignment="0" applyProtection="0"/>
    <xf numFmtId="0" fontId="79" fillId="52" borderId="0" applyNumberFormat="0" applyBorder="0" applyAlignment="0" applyProtection="0"/>
    <xf numFmtId="0" fontId="79" fillId="55" borderId="0" applyNumberFormat="0" applyBorder="0" applyAlignment="0" applyProtection="0"/>
    <xf numFmtId="0" fontId="79" fillId="52" borderId="0" applyNumberFormat="0" applyBorder="0" applyAlignment="0" applyProtection="0"/>
    <xf numFmtId="0" fontId="79" fillId="49" borderId="0" applyNumberFormat="0" applyBorder="0" applyAlignment="0" applyProtection="0"/>
    <xf numFmtId="0" fontId="79" fillId="54" borderId="0" applyNumberFormat="0" applyBorder="0" applyAlignment="0" applyProtection="0"/>
    <xf numFmtId="0" fontId="79" fillId="53" borderId="0" applyNumberFormat="0" applyBorder="0" applyAlignment="0" applyProtection="0"/>
    <xf numFmtId="0" fontId="79" fillId="52" borderId="0" applyNumberFormat="0" applyBorder="0" applyAlignment="0" applyProtection="0"/>
    <xf numFmtId="0" fontId="79" fillId="51" borderId="0" applyNumberFormat="0" applyBorder="0" applyAlignment="0" applyProtection="0"/>
    <xf numFmtId="0" fontId="79" fillId="50" borderId="0" applyNumberFormat="0" applyBorder="0" applyAlignment="0" applyProtection="0"/>
    <xf numFmtId="9" fontId="18" fillId="0" borderId="0" applyFont="0" applyFill="0" applyBorder="0" applyAlignment="0" applyProtection="0"/>
    <xf numFmtId="0" fontId="79" fillId="49" borderId="0" applyNumberFormat="0" applyBorder="0" applyAlignment="0" applyProtection="0"/>
    <xf numFmtId="0" fontId="79" fillId="48" borderId="0" applyNumberFormat="0" applyBorder="0" applyAlignment="0" applyProtection="0"/>
    <xf numFmtId="0" fontId="79" fillId="47" borderId="0" applyNumberFormat="0" applyBorder="0" applyAlignment="0" applyProtection="0"/>
    <xf numFmtId="0" fontId="79" fillId="46" borderId="0" applyNumberFormat="0" applyBorder="0" applyAlignment="0" applyProtection="0"/>
    <xf numFmtId="0" fontId="79" fillId="51" borderId="0" applyNumberFormat="0" applyBorder="0" applyAlignment="0" applyProtection="0"/>
    <xf numFmtId="0" fontId="79" fillId="50" borderId="0" applyNumberFormat="0" applyBorder="0" applyAlignment="0" applyProtection="0"/>
    <xf numFmtId="0" fontId="79" fillId="49" borderId="0" applyNumberFormat="0" applyBorder="0" applyAlignment="0" applyProtection="0"/>
    <xf numFmtId="0" fontId="79" fillId="48" borderId="0" applyNumberFormat="0" applyBorder="0" applyAlignment="0" applyProtection="0"/>
    <xf numFmtId="0" fontId="79" fillId="47" borderId="0" applyNumberFormat="0" applyBorder="0" applyAlignment="0" applyProtection="0"/>
    <xf numFmtId="0" fontId="79" fillId="4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9" fillId="53" borderId="0" applyNumberFormat="0" applyBorder="0" applyAlignment="0" applyProtection="0"/>
    <xf numFmtId="0" fontId="1" fillId="0" borderId="0"/>
    <xf numFmtId="0" fontId="82" fillId="47" borderId="0" applyNumberFormat="0" applyBorder="0" applyAlignment="0" applyProtection="0"/>
    <xf numFmtId="0" fontId="54" fillId="0" borderId="0">
      <protection locked="0"/>
    </xf>
    <xf numFmtId="0" fontId="81" fillId="57" borderId="0" applyNumberFormat="0" applyBorder="0" applyAlignment="0" applyProtection="0"/>
    <xf numFmtId="0" fontId="89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8" fillId="68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7" fillId="0" borderId="33" applyNumberFormat="0" applyFill="0" applyAlignment="0" applyProtection="0"/>
    <xf numFmtId="0" fontId="88" fillId="0" borderId="34" applyNumberFormat="0" applyFill="0" applyAlignment="0" applyProtection="0"/>
    <xf numFmtId="0" fontId="89" fillId="0" borderId="35" applyNumberFormat="0" applyFill="0" applyAlignment="0" applyProtection="0"/>
    <xf numFmtId="0" fontId="95" fillId="0" borderId="37" applyNumberFormat="0" applyFill="0" applyAlignment="0" applyProtection="0"/>
    <xf numFmtId="0" fontId="96" fillId="0" borderId="0" applyNumberFormat="0" applyFill="0" applyBorder="0" applyAlignment="0" applyProtection="0"/>
    <xf numFmtId="176" fontId="18" fillId="0" borderId="0">
      <protection locked="0"/>
    </xf>
    <xf numFmtId="0" fontId="79" fillId="49" borderId="0" applyNumberFormat="0" applyBorder="0" applyAlignment="0" applyProtection="0"/>
    <xf numFmtId="0" fontId="79" fillId="51" borderId="0" applyNumberFormat="0" applyBorder="0" applyAlignment="0" applyProtection="0"/>
    <xf numFmtId="0" fontId="79" fillId="67" borderId="0" applyNumberFormat="0" applyBorder="0" applyAlignment="0" applyProtection="0"/>
    <xf numFmtId="0" fontId="79" fillId="64" borderId="0" applyNumberFormat="0" applyBorder="0" applyAlignment="0" applyProtection="0"/>
    <xf numFmtId="0" fontId="79" fillId="66" borderId="0" applyNumberFormat="0" applyBorder="0" applyAlignment="0" applyProtection="0"/>
    <xf numFmtId="0" fontId="79" fillId="64" borderId="0" applyNumberFormat="0" applyBorder="0" applyAlignment="0" applyProtection="0"/>
    <xf numFmtId="0" fontId="79" fillId="51" borderId="0" applyNumberFormat="0" applyBorder="0" applyAlignment="0" applyProtection="0"/>
    <xf numFmtId="0" fontId="81" fillId="58" borderId="0" applyNumberFormat="0" applyBorder="0" applyAlignment="0" applyProtection="0"/>
    <xf numFmtId="0" fontId="81" fillId="66" borderId="0" applyNumberFormat="0" applyBorder="0" applyAlignment="0" applyProtection="0"/>
    <xf numFmtId="0" fontId="81" fillId="64" borderId="0" applyNumberFormat="0" applyBorder="0" applyAlignment="0" applyProtection="0"/>
    <xf numFmtId="0" fontId="81" fillId="51" borderId="0" applyNumberFormat="0" applyBorder="0" applyAlignment="0" applyProtection="0"/>
    <xf numFmtId="0" fontId="83" fillId="75" borderId="30" applyNumberFormat="0" applyAlignment="0" applyProtection="0"/>
    <xf numFmtId="43" fontId="18" fillId="0" borderId="0" applyFont="0" applyFill="0" applyBorder="0" applyAlignment="0" applyProtection="0"/>
    <xf numFmtId="196" fontId="18" fillId="0" borderId="0"/>
    <xf numFmtId="196" fontId="18" fillId="0" borderId="0"/>
    <xf numFmtId="196" fontId="18" fillId="0" borderId="0"/>
    <xf numFmtId="196" fontId="18" fillId="0" borderId="0"/>
    <xf numFmtId="196" fontId="18" fillId="0" borderId="0"/>
    <xf numFmtId="196" fontId="18" fillId="0" borderId="0"/>
    <xf numFmtId="196" fontId="18" fillId="0" borderId="0"/>
    <xf numFmtId="196" fontId="18" fillId="0" borderId="0"/>
    <xf numFmtId="176" fontId="18" fillId="0" borderId="0">
      <protection locked="0"/>
    </xf>
    <xf numFmtId="0" fontId="98" fillId="0" borderId="0" applyNumberFormat="0" applyFill="0" applyBorder="0" applyAlignment="0" applyProtection="0"/>
    <xf numFmtId="0" fontId="81" fillId="58" borderId="0" applyNumberFormat="0" applyBorder="0" applyAlignment="0" applyProtection="0"/>
    <xf numFmtId="0" fontId="81" fillId="76" borderId="0" applyNumberFormat="0" applyBorder="0" applyAlignment="0" applyProtection="0"/>
    <xf numFmtId="176" fontId="18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196" fontId="18" fillId="0" borderId="0">
      <protection locked="0"/>
    </xf>
    <xf numFmtId="195" fontId="18" fillId="0" borderId="0"/>
    <xf numFmtId="0" fontId="18" fillId="0" borderId="0"/>
    <xf numFmtId="0" fontId="18" fillId="67" borderId="36" applyNumberFormat="0" applyFont="0" applyAlignment="0" applyProtection="0"/>
    <xf numFmtId="0" fontId="93" fillId="75" borderId="19" applyNumberFormat="0" applyAlignment="0" applyProtection="0"/>
    <xf numFmtId="0" fontId="99" fillId="0" borderId="0" applyNumberFormat="0" applyFill="0" applyBorder="0" applyAlignment="0" applyProtection="0"/>
    <xf numFmtId="0" fontId="100" fillId="0" borderId="38" applyNumberFormat="0" applyFill="0" applyAlignment="0" applyProtection="0"/>
    <xf numFmtId="0" fontId="101" fillId="0" borderId="34" applyNumberFormat="0" applyFill="0" applyAlignment="0" applyProtection="0"/>
    <xf numFmtId="0" fontId="98" fillId="0" borderId="39" applyNumberFormat="0" applyFill="0" applyAlignment="0" applyProtection="0"/>
    <xf numFmtId="196" fontId="18" fillId="0" borderId="25">
      <protection locked="0"/>
    </xf>
    <xf numFmtId="43" fontId="18" fillId="0" borderId="0" applyFont="0" applyFill="0" applyBorder="0" applyAlignment="0" applyProtection="0"/>
    <xf numFmtId="176" fontId="18" fillId="0" borderId="0">
      <protection locked="0"/>
    </xf>
    <xf numFmtId="176" fontId="18" fillId="0" borderId="0">
      <protection locked="0"/>
    </xf>
    <xf numFmtId="176" fontId="18" fillId="0" borderId="0">
      <protection locked="0"/>
    </xf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8" fillId="68" borderId="0"/>
    <xf numFmtId="4" fontId="107" fillId="43" borderId="40">
      <alignment vertical="center"/>
    </xf>
    <xf numFmtId="4" fontId="108" fillId="43" borderId="40">
      <alignment vertical="center"/>
    </xf>
    <xf numFmtId="4" fontId="31" fillId="72" borderId="34">
      <alignment vertical="center"/>
    </xf>
    <xf numFmtId="4" fontId="103" fillId="72" borderId="34">
      <alignment vertical="center"/>
    </xf>
    <xf numFmtId="4" fontId="31" fillId="77" borderId="34">
      <alignment vertical="center"/>
    </xf>
    <xf numFmtId="4" fontId="103" fillId="77" borderId="34">
      <alignment vertical="center"/>
    </xf>
    <xf numFmtId="4" fontId="109" fillId="43" borderId="40">
      <alignment horizontal="left" vertical="center" indent="1"/>
    </xf>
    <xf numFmtId="0" fontId="18" fillId="68" borderId="0"/>
    <xf numFmtId="4" fontId="109" fillId="78" borderId="0">
      <alignment horizontal="left" vertical="center" indent="1"/>
    </xf>
    <xf numFmtId="4" fontId="109" fillId="70" borderId="40" applyNumberFormat="0" applyProtection="0">
      <alignment horizontal="right" vertical="center"/>
    </xf>
    <xf numFmtId="4" fontId="109" fillId="79" borderId="40" applyNumberFormat="0" applyProtection="0">
      <alignment horizontal="right" vertical="center"/>
    </xf>
    <xf numFmtId="4" fontId="109" fillId="80" borderId="40" applyNumberFormat="0" applyProtection="0">
      <alignment horizontal="right" vertical="center"/>
    </xf>
    <xf numFmtId="4" fontId="109" fillId="81" borderId="40" applyNumberFormat="0" applyProtection="0">
      <alignment horizontal="right" vertical="center"/>
    </xf>
    <xf numFmtId="4" fontId="109" fillId="74" borderId="40" applyNumberFormat="0" applyProtection="0">
      <alignment horizontal="right" vertical="center"/>
    </xf>
    <xf numFmtId="4" fontId="109" fillId="82" borderId="40" applyNumberFormat="0" applyProtection="0">
      <alignment horizontal="right" vertical="center"/>
    </xf>
    <xf numFmtId="4" fontId="109" fillId="83" borderId="40" applyNumberFormat="0" applyProtection="0">
      <alignment horizontal="right" vertical="center"/>
    </xf>
    <xf numFmtId="4" fontId="109" fillId="71" borderId="40" applyNumberFormat="0" applyProtection="0">
      <alignment horizontal="right" vertical="center"/>
    </xf>
    <xf numFmtId="4" fontId="109" fillId="72" borderId="40" applyNumberFormat="0" applyProtection="0">
      <alignment horizontal="right" vertical="center"/>
    </xf>
    <xf numFmtId="4" fontId="107" fillId="84" borderId="41">
      <alignment horizontal="left" vertical="center" indent="1"/>
    </xf>
    <xf numFmtId="4" fontId="107" fillId="85" borderId="0">
      <alignment horizontal="left" vertical="center" indent="1"/>
    </xf>
    <xf numFmtId="4" fontId="107" fillId="78" borderId="0">
      <alignment horizontal="left" vertical="center" indent="1"/>
    </xf>
    <xf numFmtId="4" fontId="109" fillId="85" borderId="40">
      <alignment horizontal="right" vertical="center"/>
    </xf>
    <xf numFmtId="4" fontId="109" fillId="85" borderId="0">
      <alignment horizontal="left" vertical="center" indent="1"/>
    </xf>
    <xf numFmtId="4" fontId="21" fillId="85" borderId="0">
      <alignment horizontal="left" vertical="center" indent="1"/>
    </xf>
    <xf numFmtId="0" fontId="18" fillId="73" borderId="42" applyNumberFormat="0" applyFont="0" applyAlignment="0"/>
    <xf numFmtId="0" fontId="18" fillId="41" borderId="43" applyNumberFormat="0" applyAlignment="0"/>
    <xf numFmtId="0" fontId="106" fillId="38" borderId="44">
      <alignment horizontal="left" vertical="center"/>
    </xf>
    <xf numFmtId="0" fontId="18" fillId="73" borderId="45" applyNumberFormat="0" applyFont="0" applyAlignment="0"/>
    <xf numFmtId="4" fontId="21" fillId="78" borderId="0">
      <alignment horizontal="left" vertical="center" indent="1"/>
    </xf>
    <xf numFmtId="4" fontId="109" fillId="69" borderId="40">
      <alignment vertical="center"/>
    </xf>
    <xf numFmtId="4" fontId="110" fillId="69" borderId="40">
      <alignment vertical="center"/>
    </xf>
    <xf numFmtId="4" fontId="104" fillId="72" borderId="46">
      <alignment vertical="center"/>
    </xf>
    <xf numFmtId="4" fontId="105" fillId="72" borderId="46">
      <alignment vertical="center"/>
    </xf>
    <xf numFmtId="4" fontId="104" fillId="77" borderId="46">
      <alignment vertical="center"/>
    </xf>
    <xf numFmtId="4" fontId="105" fillId="77" borderId="46">
      <alignment vertical="center"/>
    </xf>
    <xf numFmtId="4" fontId="107" fillId="85" borderId="47">
      <alignment horizontal="left" vertical="center" indent="1"/>
    </xf>
    <xf numFmtId="4" fontId="109" fillId="69" borderId="40">
      <alignment horizontal="right" vertical="center"/>
    </xf>
    <xf numFmtId="4" fontId="110" fillId="69" borderId="40">
      <alignment horizontal="right" vertical="center"/>
    </xf>
    <xf numFmtId="4" fontId="35" fillId="72" borderId="46">
      <alignment vertical="center"/>
    </xf>
    <xf numFmtId="4" fontId="102" fillId="72" borderId="46">
      <alignment vertical="center"/>
    </xf>
    <xf numFmtId="4" fontId="35" fillId="77" borderId="46">
      <alignment vertical="center"/>
    </xf>
    <xf numFmtId="4" fontId="102" fillId="70" borderId="46">
      <alignment vertical="center"/>
    </xf>
    <xf numFmtId="4" fontId="107" fillId="85" borderId="40">
      <alignment horizontal="left" vertical="center" indent="1"/>
    </xf>
    <xf numFmtId="4" fontId="107" fillId="85" borderId="40">
      <alignment horizontal="right" vertical="center"/>
    </xf>
    <xf numFmtId="4" fontId="107" fillId="85" borderId="40">
      <alignment horizontal="left" vertical="center" indent="1"/>
    </xf>
    <xf numFmtId="4" fontId="107" fillId="69" borderId="40">
      <alignment horizontal="left" vertical="center" indent="1"/>
    </xf>
    <xf numFmtId="4" fontId="107" fillId="69" borderId="40">
      <alignment vertical="center"/>
    </xf>
    <xf numFmtId="4" fontId="108" fillId="69" borderId="40">
      <alignment vertical="center"/>
    </xf>
    <xf numFmtId="4" fontId="31" fillId="72" borderId="48">
      <alignment vertical="center"/>
    </xf>
    <xf numFmtId="4" fontId="103" fillId="72" borderId="48">
      <alignment vertical="center"/>
    </xf>
    <xf numFmtId="4" fontId="31" fillId="77" borderId="46">
      <alignment vertical="center"/>
    </xf>
    <xf numFmtId="4" fontId="103" fillId="77" borderId="46">
      <alignment vertical="center"/>
    </xf>
    <xf numFmtId="4" fontId="107" fillId="35" borderId="40">
      <alignment horizontal="left" vertical="center" indent="1"/>
    </xf>
    <xf numFmtId="4" fontId="112" fillId="38" borderId="49">
      <alignment horizontal="left" vertical="center" indent="1"/>
    </xf>
    <xf numFmtId="4" fontId="111" fillId="69" borderId="40">
      <alignment horizontal="right" vertical="center"/>
    </xf>
    <xf numFmtId="0" fontId="1" fillId="0" borderId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79" fillId="0" borderId="0" applyFont="0" applyFill="0" applyBorder="0" applyAlignment="0" applyProtection="0"/>
    <xf numFmtId="0" fontId="1" fillId="0" borderId="0"/>
    <xf numFmtId="43" fontId="7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68" borderId="0"/>
    <xf numFmtId="4" fontId="107" fillId="43" borderId="40">
      <alignment vertical="center"/>
    </xf>
    <xf numFmtId="4" fontId="108" fillId="43" borderId="40">
      <alignment vertical="center"/>
    </xf>
    <xf numFmtId="4" fontId="109" fillId="43" borderId="40">
      <alignment horizontal="left" vertical="center" indent="1"/>
    </xf>
    <xf numFmtId="4" fontId="109" fillId="78" borderId="0">
      <alignment horizontal="left" vertical="center" indent="1"/>
    </xf>
    <xf numFmtId="4" fontId="109" fillId="70" borderId="40" applyNumberFormat="0" applyProtection="0">
      <alignment horizontal="right" vertical="center"/>
    </xf>
    <xf numFmtId="4" fontId="109" fillId="79" borderId="40" applyNumberFormat="0" applyProtection="0">
      <alignment horizontal="right" vertical="center"/>
    </xf>
    <xf numFmtId="4" fontId="109" fillId="80" borderId="40" applyNumberFormat="0" applyProtection="0">
      <alignment horizontal="right" vertical="center"/>
    </xf>
    <xf numFmtId="4" fontId="109" fillId="81" borderId="40" applyNumberFormat="0" applyProtection="0">
      <alignment horizontal="right" vertical="center"/>
    </xf>
    <xf numFmtId="4" fontId="109" fillId="74" borderId="40" applyNumberFormat="0" applyProtection="0">
      <alignment horizontal="right" vertical="center"/>
    </xf>
    <xf numFmtId="4" fontId="109" fillId="82" borderId="40" applyNumberFormat="0" applyProtection="0">
      <alignment horizontal="right" vertical="center"/>
    </xf>
    <xf numFmtId="4" fontId="109" fillId="83" borderId="40" applyNumberFormat="0" applyProtection="0">
      <alignment horizontal="right" vertical="center"/>
    </xf>
    <xf numFmtId="4" fontId="109" fillId="71" borderId="40" applyNumberFormat="0" applyProtection="0">
      <alignment horizontal="right" vertical="center"/>
    </xf>
    <xf numFmtId="4" fontId="109" fillId="72" borderId="40" applyNumberFormat="0" applyProtection="0">
      <alignment horizontal="right" vertical="center"/>
    </xf>
    <xf numFmtId="4" fontId="107" fillId="84" borderId="41">
      <alignment horizontal="left" vertical="center" indent="1"/>
    </xf>
    <xf numFmtId="4" fontId="107" fillId="85" borderId="0">
      <alignment horizontal="left" vertical="center" indent="1"/>
    </xf>
    <xf numFmtId="4" fontId="107" fillId="78" borderId="0">
      <alignment horizontal="left" vertical="center" indent="1"/>
    </xf>
    <xf numFmtId="4" fontId="109" fillId="85" borderId="40">
      <alignment horizontal="right" vertical="center"/>
    </xf>
    <xf numFmtId="4" fontId="109" fillId="85" borderId="0">
      <alignment horizontal="left" vertical="center" indent="1"/>
    </xf>
    <xf numFmtId="4" fontId="21" fillId="85" borderId="0">
      <alignment horizontal="left" vertical="center" indent="1"/>
    </xf>
    <xf numFmtId="0" fontId="18" fillId="73" borderId="42" applyNumberFormat="0" applyFont="0" applyAlignment="0"/>
    <xf numFmtId="0" fontId="18" fillId="41" borderId="43" applyNumberFormat="0" applyAlignment="0"/>
    <xf numFmtId="0" fontId="106" fillId="38" borderId="44">
      <alignment horizontal="left" vertical="center"/>
    </xf>
    <xf numFmtId="0" fontId="18" fillId="73" borderId="45" applyNumberFormat="0" applyFont="0" applyAlignment="0"/>
    <xf numFmtId="4" fontId="21" fillId="78" borderId="0">
      <alignment horizontal="left" vertical="center" indent="1"/>
    </xf>
    <xf numFmtId="4" fontId="109" fillId="69" borderId="40">
      <alignment vertical="center"/>
    </xf>
    <xf numFmtId="4" fontId="110" fillId="69" borderId="40">
      <alignment vertical="center"/>
    </xf>
    <xf numFmtId="4" fontId="107" fillId="85" borderId="47">
      <alignment horizontal="left" vertical="center" indent="1"/>
    </xf>
    <xf numFmtId="4" fontId="109" fillId="69" borderId="40">
      <alignment horizontal="right" vertical="center"/>
    </xf>
    <xf numFmtId="4" fontId="110" fillId="69" borderId="40">
      <alignment horizontal="right" vertical="center"/>
    </xf>
    <xf numFmtId="4" fontId="107" fillId="85" borderId="40">
      <alignment horizontal="left" vertical="center" indent="1"/>
    </xf>
    <xf numFmtId="4" fontId="107" fillId="85" borderId="40">
      <alignment horizontal="right" vertical="center"/>
    </xf>
    <xf numFmtId="4" fontId="107" fillId="85" borderId="40">
      <alignment horizontal="left" vertical="center" indent="1"/>
    </xf>
    <xf numFmtId="4" fontId="107" fillId="69" borderId="40">
      <alignment horizontal="left" vertical="center" indent="1"/>
    </xf>
    <xf numFmtId="4" fontId="107" fillId="69" borderId="40">
      <alignment vertical="center"/>
    </xf>
    <xf numFmtId="4" fontId="108" fillId="69" borderId="40">
      <alignment vertical="center"/>
    </xf>
    <xf numFmtId="43" fontId="1" fillId="0" borderId="0" applyFont="0" applyFill="0" applyBorder="0" applyAlignment="0" applyProtection="0"/>
    <xf numFmtId="4" fontId="107" fillId="35" borderId="40">
      <alignment horizontal="left" vertical="center" indent="1"/>
    </xf>
    <xf numFmtId="0" fontId="1" fillId="0" borderId="0"/>
    <xf numFmtId="4" fontId="111" fillId="69" borderId="4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13" fillId="0" borderId="0"/>
    <xf numFmtId="4" fontId="107" fillId="85" borderId="40">
      <alignment horizontal="left" vertical="center" indent="1"/>
    </xf>
    <xf numFmtId="0" fontId="29" fillId="0" borderId="0"/>
    <xf numFmtId="4" fontId="107" fillId="85" borderId="40">
      <alignment horizontal="left" vertical="center" indent="1"/>
    </xf>
    <xf numFmtId="0" fontId="1" fillId="0" borderId="0"/>
    <xf numFmtId="4" fontId="107" fillId="85" borderId="40">
      <alignment horizontal="left" vertical="center" indent="1"/>
    </xf>
    <xf numFmtId="0" fontId="113" fillId="0" borderId="0"/>
    <xf numFmtId="0" fontId="18" fillId="0" borderId="0"/>
    <xf numFmtId="0" fontId="114" fillId="0" borderId="0"/>
    <xf numFmtId="197" fontId="18" fillId="0" borderId="0" applyFont="0" applyFill="0" applyBorder="0" applyAlignment="0" applyProtection="0"/>
    <xf numFmtId="0" fontId="97" fillId="0" borderId="0">
      <alignment horizontal="centerContinuous"/>
    </xf>
    <xf numFmtId="19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8" fontId="68" fillId="0" borderId="0"/>
    <xf numFmtId="198" fontId="68" fillId="0" borderId="0"/>
    <xf numFmtId="0" fontId="115" fillId="0" borderId="0"/>
    <xf numFmtId="43" fontId="1" fillId="0" borderId="0" applyFont="0" applyFill="0" applyBorder="0" applyAlignment="0" applyProtection="0"/>
    <xf numFmtId="0" fontId="113" fillId="0" borderId="0"/>
    <xf numFmtId="0" fontId="113" fillId="0" borderId="0"/>
    <xf numFmtId="168" fontId="1" fillId="0" borderId="0" applyFont="0" applyFill="0" applyBorder="0" applyAlignment="0" applyProtection="0"/>
    <xf numFmtId="4" fontId="107" fillId="85" borderId="40">
      <alignment horizontal="left" vertical="center" indent="1"/>
    </xf>
    <xf numFmtId="0" fontId="1" fillId="0" borderId="0"/>
    <xf numFmtId="4" fontId="107" fillId="85" borderId="40">
      <alignment horizontal="left" vertical="center" indent="1"/>
    </xf>
    <xf numFmtId="0" fontId="1" fillId="0" borderId="0"/>
    <xf numFmtId="4" fontId="107" fillId="85" borderId="40">
      <alignment horizontal="left" vertical="center" indent="1"/>
    </xf>
    <xf numFmtId="4" fontId="107" fillId="85" borderId="40">
      <alignment horizontal="left" vertical="center" indent="1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07" fillId="85" borderId="4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" fontId="107" fillId="85" borderId="40">
      <alignment horizontal="left" vertical="center" indent="1"/>
    </xf>
    <xf numFmtId="4" fontId="107" fillId="85" borderId="40">
      <alignment horizontal="left" vertical="center" indent="1"/>
    </xf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68" borderId="0"/>
    <xf numFmtId="0" fontId="18" fillId="68" borderId="0"/>
    <xf numFmtId="43" fontId="1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17" fillId="0" borderId="0" applyFont="0" applyFill="0" applyBorder="0" applyAlignment="0" applyProtection="0"/>
    <xf numFmtId="168" fontId="79" fillId="0" borderId="0" applyFont="0" applyFill="0" applyBorder="0" applyAlignment="0" applyProtection="0"/>
    <xf numFmtId="43" fontId="117" fillId="0" borderId="0" applyFont="0" applyFill="0" applyBorder="0" applyAlignment="0" applyProtection="0"/>
    <xf numFmtId="0" fontId="18" fillId="0" borderId="0"/>
    <xf numFmtId="0" fontId="18" fillId="0" borderId="0"/>
    <xf numFmtId="201" fontId="118" fillId="0" borderId="0" applyBorder="0">
      <alignment vertical="center"/>
      <protection locked="0"/>
    </xf>
    <xf numFmtId="201" fontId="1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19" fillId="0" borderId="0" applyBorder="0">
      <alignment vertical="center"/>
      <protection locked="0"/>
    </xf>
    <xf numFmtId="0" fontId="18" fillId="0" borderId="0"/>
    <xf numFmtId="0" fontId="18" fillId="0" borderId="0"/>
    <xf numFmtId="201" fontId="119" fillId="0" borderId="0" applyBorder="0">
      <alignment vertical="center"/>
      <protection locked="0"/>
    </xf>
    <xf numFmtId="201" fontId="119" fillId="0" borderId="0" applyBorder="0">
      <alignment vertical="center"/>
      <protection locked="0"/>
    </xf>
    <xf numFmtId="0" fontId="18" fillId="0" borderId="0"/>
    <xf numFmtId="201" fontId="118" fillId="0" borderId="0" applyBorder="0">
      <alignment vertical="center"/>
      <protection locked="0"/>
    </xf>
    <xf numFmtId="201" fontId="1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0" fontId="18" fillId="0" borderId="0"/>
    <xf numFmtId="201" fontId="119" fillId="0" borderId="0" applyBorder="0">
      <alignment vertical="center"/>
      <protection locked="0"/>
    </xf>
    <xf numFmtId="201" fontId="118" fillId="0" borderId="0" applyBorder="0">
      <alignment vertical="center"/>
      <protection locked="0"/>
    </xf>
    <xf numFmtId="201" fontId="1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201" fontId="18" fillId="0" borderId="0" applyBorder="0">
      <alignment vertical="center"/>
      <protection locked="0"/>
    </xf>
    <xf numFmtId="0" fontId="18" fillId="0" borderId="0"/>
    <xf numFmtId="0" fontId="18" fillId="0" borderId="0"/>
    <xf numFmtId="0" fontId="18" fillId="0" borderId="0"/>
    <xf numFmtId="201" fontId="119" fillId="0" borderId="0" applyBorder="0">
      <alignment vertical="center"/>
      <protection locked="0"/>
    </xf>
    <xf numFmtId="0" fontId="18" fillId="0" borderId="0"/>
    <xf numFmtId="0" fontId="18" fillId="78" borderId="30" applyNumberFormat="0">
      <alignment horizontal="left" vertical="center"/>
    </xf>
    <xf numFmtId="0" fontId="21" fillId="0" borderId="0">
      <alignment vertical="top"/>
    </xf>
    <xf numFmtId="0" fontId="50" fillId="0" borderId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8" fillId="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18" fillId="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20" fillId="0" borderId="0" applyNumberFormat="0" applyFill="0" applyBorder="0" applyAlignment="0" applyProtection="0"/>
    <xf numFmtId="0" fontId="21" fillId="0" borderId="0">
      <alignment vertical="top"/>
    </xf>
    <xf numFmtId="202" fontId="62" fillId="0" borderId="0" applyFont="0" applyFill="0" applyBorder="0" applyAlignment="0" applyProtection="0"/>
    <xf numFmtId="203" fontId="62" fillId="0" borderId="0" applyFont="0" applyFill="0" applyBorder="0" applyAlignment="0" applyProtection="0"/>
    <xf numFmtId="0" fontId="18" fillId="0" borderId="0"/>
    <xf numFmtId="204" fontId="121" fillId="0" borderId="0">
      <alignment horizontal="left"/>
    </xf>
    <xf numFmtId="205" fontId="122" fillId="0" borderId="0">
      <alignment horizontal="left"/>
    </xf>
    <xf numFmtId="206" fontId="46" fillId="0" borderId="0" applyFont="0" applyFill="0" applyBorder="0" applyAlignment="0" applyProtection="0">
      <alignment vertical="top"/>
    </xf>
    <xf numFmtId="0" fontId="123" fillId="86" borderId="22">
      <alignment horizontal="center"/>
    </xf>
    <xf numFmtId="0" fontId="21" fillId="34" borderId="0"/>
    <xf numFmtId="0" fontId="21" fillId="34" borderId="0"/>
    <xf numFmtId="0" fontId="124" fillId="34" borderId="0">
      <alignment horizontal="center"/>
    </xf>
    <xf numFmtId="0" fontId="125" fillId="34" borderId="0">
      <alignment horizontal="left"/>
    </xf>
    <xf numFmtId="0" fontId="52" fillId="0" borderId="0"/>
    <xf numFmtId="168" fontId="18" fillId="0" borderId="0"/>
    <xf numFmtId="207" fontId="126" fillId="0" borderId="0" applyFont="0" applyFill="0" applyBorder="0" applyAlignment="0" applyProtection="0"/>
    <xf numFmtId="208" fontId="126" fillId="0" borderId="0" applyFont="0" applyFill="0" applyBorder="0" applyAlignment="0" applyProtection="0"/>
    <xf numFmtId="0" fontId="38" fillId="0" borderId="0"/>
    <xf numFmtId="0" fontId="127" fillId="0" borderId="11">
      <protection hidden="1"/>
    </xf>
    <xf numFmtId="0" fontId="128" fillId="64" borderId="11" applyNumberFormat="0" applyFont="0" applyBorder="0" applyAlignment="0" applyProtection="0">
      <protection hidden="1"/>
    </xf>
    <xf numFmtId="0" fontId="129" fillId="34" borderId="0"/>
    <xf numFmtId="0" fontId="130" fillId="73" borderId="0">
      <alignment vertical="center"/>
    </xf>
    <xf numFmtId="0" fontId="122" fillId="0" borderId="0" applyFont="0" applyFill="0" applyBorder="0" applyAlignment="0" applyProtection="0">
      <alignment horizontal="right"/>
    </xf>
    <xf numFmtId="0" fontId="131" fillId="0" borderId="23" applyNumberFormat="0" applyFill="0" applyAlignment="0" applyProtection="0"/>
    <xf numFmtId="5" fontId="132" fillId="0" borderId="24" applyAlignment="0" applyProtection="0"/>
    <xf numFmtId="209" fontId="133" fillId="0" borderId="50" applyNumberFormat="0" applyFont="0" applyFill="0" applyAlignment="0" applyProtection="0">
      <alignment vertical="center"/>
    </xf>
    <xf numFmtId="0" fontId="24" fillId="0" borderId="51" applyFill="0" applyProtection="0">
      <alignment horizontal="right"/>
    </xf>
    <xf numFmtId="0" fontId="86" fillId="87" borderId="0" applyNumberFormat="0" applyBorder="0" applyAlignment="0" applyProtection="0"/>
    <xf numFmtId="0" fontId="86" fillId="87" borderId="0" applyNumberFormat="0" applyBorder="0" applyAlignment="0" applyProtection="0"/>
    <xf numFmtId="210" fontId="62" fillId="0" borderId="0" applyFont="0" applyFill="0" applyBorder="0" applyAlignment="0" applyProtection="0"/>
    <xf numFmtId="211" fontId="33" fillId="0" borderId="0" applyFill="0"/>
    <xf numFmtId="211" fontId="33" fillId="0" borderId="0">
      <alignment horizontal="center"/>
    </xf>
    <xf numFmtId="0" fontId="33" fillId="0" borderId="0" applyFill="0">
      <alignment horizontal="center"/>
    </xf>
    <xf numFmtId="211" fontId="134" fillId="0" borderId="52" applyFill="0"/>
    <xf numFmtId="0" fontId="18" fillId="0" borderId="0" applyFont="0" applyAlignment="0"/>
    <xf numFmtId="0" fontId="135" fillId="0" borderId="0" applyFill="0">
      <alignment vertical="top"/>
    </xf>
    <xf numFmtId="0" fontId="134" fillId="0" borderId="0" applyFill="0">
      <alignment horizontal="left" vertical="top"/>
    </xf>
    <xf numFmtId="211" fontId="58" fillId="0" borderId="24" applyFill="0"/>
    <xf numFmtId="0" fontId="18" fillId="0" borderId="0" applyNumberFormat="0" applyFont="0" applyAlignment="0"/>
    <xf numFmtId="0" fontId="135" fillId="0" borderId="0" applyFill="0">
      <alignment wrapText="1"/>
    </xf>
    <xf numFmtId="0" fontId="134" fillId="0" borderId="0" applyFill="0">
      <alignment horizontal="left" vertical="top" wrapText="1"/>
    </xf>
    <xf numFmtId="211" fontId="30" fillId="0" borderId="0" applyFill="0"/>
    <xf numFmtId="0" fontId="136" fillId="0" borderId="0" applyNumberFormat="0" applyFont="0" applyAlignment="0">
      <alignment horizontal="center"/>
    </xf>
    <xf numFmtId="0" fontId="137" fillId="0" borderId="0" applyFill="0">
      <alignment vertical="top" wrapText="1"/>
    </xf>
    <xf numFmtId="0" fontId="58" fillId="0" borderId="0" applyFill="0">
      <alignment horizontal="left" vertical="top" wrapText="1"/>
    </xf>
    <xf numFmtId="211" fontId="18" fillId="0" borderId="0" applyFill="0"/>
    <xf numFmtId="0" fontId="136" fillId="0" borderId="0" applyNumberFormat="0" applyFont="0" applyAlignment="0">
      <alignment horizontal="center"/>
    </xf>
    <xf numFmtId="0" fontId="138" fillId="0" borderId="0" applyFill="0">
      <alignment vertical="center" wrapText="1"/>
    </xf>
    <xf numFmtId="0" fontId="29" fillId="0" borderId="0">
      <alignment horizontal="left" vertical="center" wrapText="1"/>
    </xf>
    <xf numFmtId="211" fontId="42" fillId="0" borderId="0" applyFill="0"/>
    <xf numFmtId="0" fontId="136" fillId="0" borderId="0" applyNumberFormat="0" applyFont="0" applyAlignment="0">
      <alignment horizontal="center"/>
    </xf>
    <xf numFmtId="0" fontId="139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211" fontId="140" fillId="0" borderId="0" applyFill="0"/>
    <xf numFmtId="0" fontId="136" fillId="0" borderId="0" applyNumberFormat="0" applyFont="0" applyAlignment="0">
      <alignment horizontal="center"/>
    </xf>
    <xf numFmtId="0" fontId="141" fillId="0" borderId="0" applyFill="0">
      <alignment horizontal="center" vertical="center" wrapText="1"/>
    </xf>
    <xf numFmtId="0" fontId="142" fillId="0" borderId="0" applyFill="0">
      <alignment horizontal="center" vertical="center" wrapText="1"/>
    </xf>
    <xf numFmtId="211" fontId="143" fillId="0" borderId="0" applyFill="0"/>
    <xf numFmtId="0" fontId="136" fillId="0" borderId="0" applyNumberFormat="0" applyFont="0" applyAlignment="0">
      <alignment horizontal="center"/>
    </xf>
    <xf numFmtId="0" fontId="144" fillId="0" borderId="0">
      <alignment horizontal="center" wrapText="1"/>
    </xf>
    <xf numFmtId="0" fontId="140" fillId="0" borderId="0" applyFill="0">
      <alignment horizontal="center" wrapText="1"/>
    </xf>
    <xf numFmtId="0" fontId="14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46" fillId="88" borderId="0"/>
    <xf numFmtId="212" fontId="18" fillId="0" borderId="0" applyFill="0" applyBorder="0" applyAlignment="0"/>
    <xf numFmtId="212" fontId="18" fillId="0" borderId="0" applyFill="0" applyBorder="0" applyAlignment="0"/>
    <xf numFmtId="212" fontId="18" fillId="0" borderId="0" applyFill="0" applyBorder="0" applyAlignment="0"/>
    <xf numFmtId="0" fontId="147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0" fontId="147" fillId="0" borderId="0" applyFill="0" applyBorder="0" applyAlignment="0"/>
    <xf numFmtId="0" fontId="18" fillId="0" borderId="0" applyFill="0" applyBorder="0" applyAlignment="0"/>
    <xf numFmtId="0" fontId="147" fillId="0" borderId="0" applyFill="0" applyBorder="0" applyAlignment="0"/>
    <xf numFmtId="0" fontId="146" fillId="88" borderId="0"/>
    <xf numFmtId="0" fontId="148" fillId="89" borderId="30" applyNumberFormat="0" applyAlignment="0" applyProtection="0"/>
    <xf numFmtId="0" fontId="68" fillId="0" borderId="0"/>
    <xf numFmtId="0" fontId="149" fillId="0" borderId="0"/>
    <xf numFmtId="0" fontId="84" fillId="90" borderId="31" applyNumberFormat="0" applyAlignment="0" applyProtection="0"/>
    <xf numFmtId="0" fontId="84" fillId="90" borderId="31" applyNumberFormat="0" applyAlignment="0" applyProtection="0"/>
    <xf numFmtId="0" fontId="150" fillId="0" borderId="32" applyNumberFormat="0" applyFill="0" applyAlignment="0" applyProtection="0"/>
    <xf numFmtId="0" fontId="150" fillId="0" borderId="32" applyNumberFormat="0" applyFill="0" applyAlignment="0" applyProtection="0"/>
    <xf numFmtId="8" fontId="18" fillId="0" borderId="53" applyFont="0" applyFill="0" applyBorder="0" applyProtection="0">
      <alignment horizontal="right"/>
    </xf>
    <xf numFmtId="0" fontId="28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201" fontId="152" fillId="43" borderId="0">
      <protection locked="0"/>
    </xf>
    <xf numFmtId="201" fontId="153" fillId="0" borderId="28" applyBorder="0">
      <protection locked="0"/>
    </xf>
    <xf numFmtId="0" fontId="27" fillId="0" borderId="14">
      <alignment horizontal="left" wrapText="1"/>
    </xf>
    <xf numFmtId="0" fontId="147" fillId="0" borderId="0" applyFont="0" applyFill="0" applyBorder="0" applyAlignment="0" applyProtection="0"/>
    <xf numFmtId="213" fontId="154" fillId="0" borderId="0" applyFont="0" applyFill="0" applyBorder="0" applyAlignment="0" applyProtection="0">
      <alignment horizontal="right"/>
    </xf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40" fontId="18" fillId="0" borderId="0" applyFont="0" applyFill="0" applyBorder="0" applyProtection="0">
      <alignment horizontal="right"/>
    </xf>
    <xf numFmtId="0" fontId="60" fillId="0" borderId="0"/>
    <xf numFmtId="0" fontId="60" fillId="0" borderId="0"/>
    <xf numFmtId="201" fontId="19" fillId="0" borderId="0" applyFill="0" applyBorder="0">
      <protection locked="0"/>
    </xf>
    <xf numFmtId="0" fontId="147" fillId="0" borderId="0" applyFont="0" applyFill="0" applyBorder="0" applyAlignment="0" applyProtection="0"/>
    <xf numFmtId="214" fontId="33" fillId="0" borderId="0" applyFont="0" applyFill="0" applyBorder="0" applyAlignment="0"/>
    <xf numFmtId="8" fontId="18" fillId="0" borderId="54">
      <protection locked="0"/>
    </xf>
    <xf numFmtId="215" fontId="19" fillId="0" borderId="0" applyFill="0" applyBorder="0">
      <protection locked="0"/>
    </xf>
    <xf numFmtId="215" fontId="18" fillId="0" borderId="0" applyFill="0" applyBorder="0"/>
    <xf numFmtId="216" fontId="154" fillId="0" borderId="0" applyFont="0" applyFill="0" applyBorder="0" applyAlignment="0" applyProtection="0">
      <alignment horizontal="right"/>
    </xf>
    <xf numFmtId="217" fontId="62" fillId="0" borderId="0" applyFont="0" applyFill="0" applyBorder="0" applyAlignment="0" applyProtection="0"/>
    <xf numFmtId="218" fontId="54" fillId="0" borderId="0">
      <protection locked="0"/>
    </xf>
    <xf numFmtId="22" fontId="155" fillId="0" borderId="0">
      <alignment horizontal="left"/>
    </xf>
    <xf numFmtId="219" fontId="34" fillId="35" borderId="29" applyFont="0" applyFill="0" applyBorder="0" applyAlignment="0" applyProtection="0"/>
    <xf numFmtId="219" fontId="33" fillId="35" borderId="0" applyFont="0" applyFill="0" applyBorder="0" applyAlignment="0" applyProtection="0"/>
    <xf numFmtId="17" fontId="32" fillId="0" borderId="0" applyFill="0" applyBorder="0">
      <alignment horizontal="right"/>
    </xf>
    <xf numFmtId="200" fontId="32" fillId="0" borderId="23"/>
    <xf numFmtId="220" fontId="154" fillId="0" borderId="0" applyFont="0" applyFill="0" applyBorder="0" applyAlignment="0" applyProtection="0"/>
    <xf numFmtId="14" fontId="21" fillId="0" borderId="0" applyFill="0" applyBorder="0" applyAlignment="0"/>
    <xf numFmtId="15" fontId="19" fillId="0" borderId="0" applyFill="0" applyBorder="0">
      <protection locked="0"/>
    </xf>
    <xf numFmtId="15" fontId="18" fillId="0" borderId="0" applyFont="0" applyFill="0" applyBorder="0" applyProtection="0">
      <alignment horizontal="right"/>
    </xf>
    <xf numFmtId="219" fontId="32" fillId="0" borderId="0" applyFill="0" applyBorder="0">
      <alignment horizontal="right"/>
    </xf>
    <xf numFmtId="221" fontId="156" fillId="88" borderId="0" applyFont="0" applyFill="0" applyBorder="0" applyAlignment="0" applyProtection="0">
      <alignment vertical="center"/>
    </xf>
    <xf numFmtId="0" fontId="19" fillId="0" borderId="55" applyNumberFormat="0">
      <protection locked="0"/>
    </xf>
    <xf numFmtId="1" fontId="18" fillId="0" borderId="0" applyFill="0" applyBorder="0">
      <alignment horizontal="right"/>
    </xf>
    <xf numFmtId="2" fontId="18" fillId="0" borderId="0" applyFill="0" applyBorder="0">
      <alignment horizontal="right"/>
    </xf>
    <xf numFmtId="2" fontId="19" fillId="0" borderId="0" applyFill="0" applyBorder="0">
      <protection locked="0"/>
    </xf>
    <xf numFmtId="182" fontId="18" fillId="0" borderId="0" applyFill="0" applyBorder="0">
      <alignment horizontal="right"/>
    </xf>
    <xf numFmtId="182" fontId="19" fillId="0" borderId="0" applyFill="0" applyBorder="0">
      <protection locked="0"/>
    </xf>
    <xf numFmtId="222" fontId="18" fillId="0" borderId="0" applyFont="0" applyFill="0" applyBorder="0" applyAlignment="0" applyProtection="0"/>
    <xf numFmtId="37" fontId="131" fillId="91" borderId="56" applyNumberFormat="0" applyAlignment="0">
      <alignment horizontal="left"/>
    </xf>
    <xf numFmtId="0" fontId="54" fillId="0" borderId="0">
      <protection locked="0"/>
    </xf>
    <xf numFmtId="0" fontId="18" fillId="0" borderId="0"/>
    <xf numFmtId="0" fontId="27" fillId="0" borderId="0"/>
    <xf numFmtId="223" fontId="154" fillId="0" borderId="57" applyNumberFormat="0" applyFont="0" applyFill="0" applyAlignment="0" applyProtection="0"/>
    <xf numFmtId="0" fontId="157" fillId="0" borderId="0">
      <protection locked="0"/>
    </xf>
    <xf numFmtId="0" fontId="157" fillId="0" borderId="0">
      <protection locked="0"/>
    </xf>
    <xf numFmtId="0" fontId="98" fillId="0" borderId="0" applyNumberFormat="0" applyFill="0" applyBorder="0" applyAlignment="0" applyProtection="0"/>
    <xf numFmtId="0" fontId="95" fillId="92" borderId="0" applyNumberFormat="0" applyBorder="0" applyAlignment="0" applyProtection="0"/>
    <xf numFmtId="0" fontId="95" fillId="93" borderId="0" applyNumberFormat="0" applyBorder="0" applyAlignment="0" applyProtection="0"/>
    <xf numFmtId="0" fontId="95" fillId="94" borderId="0" applyNumberFormat="0" applyBorder="0" applyAlignment="0" applyProtection="0"/>
    <xf numFmtId="0" fontId="79" fillId="95" borderId="0" applyNumberFormat="0" applyBorder="0" applyAlignment="0" applyProtection="0"/>
    <xf numFmtId="0" fontId="79" fillId="96" borderId="0" applyNumberFormat="0" applyBorder="0" applyAlignment="0" applyProtection="0"/>
    <xf numFmtId="0" fontId="81" fillId="97" borderId="0" applyNumberFormat="0" applyBorder="0" applyAlignment="0" applyProtection="0"/>
    <xf numFmtId="0" fontId="81" fillId="98" borderId="0" applyNumberFormat="0" applyBorder="0" applyAlignment="0" applyProtection="0"/>
    <xf numFmtId="0" fontId="79" fillId="95" borderId="0" applyNumberFormat="0" applyBorder="0" applyAlignment="0" applyProtection="0"/>
    <xf numFmtId="0" fontId="79" fillId="99" borderId="0" applyNumberFormat="0" applyBorder="0" applyAlignment="0" applyProtection="0"/>
    <xf numFmtId="0" fontId="81" fillId="90" borderId="0" applyNumberFormat="0" applyBorder="0" applyAlignment="0" applyProtection="0"/>
    <xf numFmtId="0" fontId="81" fillId="100" borderId="0" applyNumberFormat="0" applyBorder="0" applyAlignment="0" applyProtection="0"/>
    <xf numFmtId="0" fontId="81" fillId="100" borderId="0" applyNumberFormat="0" applyBorder="0" applyAlignment="0" applyProtection="0"/>
    <xf numFmtId="0" fontId="79" fillId="95" borderId="0" applyNumberFormat="0" applyBorder="0" applyAlignment="0" applyProtection="0"/>
    <xf numFmtId="0" fontId="79" fillId="95" borderId="0" applyNumberFormat="0" applyBorder="0" applyAlignment="0" applyProtection="0"/>
    <xf numFmtId="0" fontId="81" fillId="99" borderId="0" applyNumberFormat="0" applyBorder="0" applyAlignment="0" applyProtection="0"/>
    <xf numFmtId="0" fontId="81" fillId="90" borderId="0" applyNumberFormat="0" applyBorder="0" applyAlignment="0" applyProtection="0"/>
    <xf numFmtId="0" fontId="81" fillId="90" borderId="0" applyNumberFormat="0" applyBorder="0" applyAlignment="0" applyProtection="0"/>
    <xf numFmtId="0" fontId="79" fillId="95" borderId="0" applyNumberFormat="0" applyBorder="0" applyAlignment="0" applyProtection="0"/>
    <xf numFmtId="0" fontId="79" fillId="99" borderId="0" applyNumberFormat="0" applyBorder="0" applyAlignment="0" applyProtection="0"/>
    <xf numFmtId="0" fontId="81" fillId="99" borderId="0" applyNumberFormat="0" applyBorder="0" applyAlignment="0" applyProtection="0"/>
    <xf numFmtId="0" fontId="81" fillId="98" borderId="0" applyNumberFormat="0" applyBorder="0" applyAlignment="0" applyProtection="0"/>
    <xf numFmtId="0" fontId="79" fillId="95" borderId="0" applyNumberFormat="0" applyBorder="0" applyAlignment="0" applyProtection="0"/>
    <xf numFmtId="0" fontId="79" fillId="95" borderId="0" applyNumberFormat="0" applyBorder="0" applyAlignment="0" applyProtection="0"/>
    <xf numFmtId="0" fontId="81" fillId="97" borderId="0" applyNumberFormat="0" applyBorder="0" applyAlignment="0" applyProtection="0"/>
    <xf numFmtId="0" fontId="81" fillId="101" borderId="0" applyNumberFormat="0" applyBorder="0" applyAlignment="0" applyProtection="0"/>
    <xf numFmtId="0" fontId="81" fillId="101" borderId="0" applyNumberFormat="0" applyBorder="0" applyAlignment="0" applyProtection="0"/>
    <xf numFmtId="0" fontId="79" fillId="102" borderId="0" applyNumberFormat="0" applyBorder="0" applyAlignment="0" applyProtection="0"/>
    <xf numFmtId="0" fontId="79" fillId="102" borderId="0" applyNumberFormat="0" applyBorder="0" applyAlignment="0" applyProtection="0"/>
    <xf numFmtId="0" fontId="81" fillId="103" borderId="0" applyNumberFormat="0" applyBorder="0" applyAlignment="0" applyProtection="0"/>
    <xf numFmtId="0" fontId="81" fillId="104" borderId="0" applyNumberFormat="0" applyBorder="0" applyAlignment="0" applyProtection="0"/>
    <xf numFmtId="0" fontId="81" fillId="104" borderId="0" applyNumberFormat="0" applyBorder="0" applyAlignment="0" applyProtection="0"/>
    <xf numFmtId="0" fontId="147" fillId="0" borderId="0" applyFill="0" applyBorder="0" applyAlignment="0"/>
    <xf numFmtId="0" fontId="147" fillId="0" borderId="0" applyFill="0" applyBorder="0" applyAlignment="0"/>
    <xf numFmtId="0" fontId="147" fillId="0" borderId="0" applyFill="0" applyBorder="0" applyAlignment="0"/>
    <xf numFmtId="0" fontId="18" fillId="0" borderId="0" applyFill="0" applyBorder="0" applyAlignment="0"/>
    <xf numFmtId="0" fontId="147" fillId="0" borderId="0" applyFill="0" applyBorder="0" applyAlignment="0"/>
    <xf numFmtId="0" fontId="90" fillId="103" borderId="30" applyNumberFormat="0" applyAlignment="0" applyProtection="0"/>
    <xf numFmtId="0" fontId="90" fillId="103" borderId="30" applyNumberFormat="0" applyAlignment="0" applyProtection="0"/>
    <xf numFmtId="37" fontId="46" fillId="105" borderId="0" applyNumberFormat="0" applyFont="0" applyBorder="0" applyAlignment="0">
      <protection locked="0"/>
    </xf>
    <xf numFmtId="0" fontId="18" fillId="0" borderId="0"/>
    <xf numFmtId="0" fontId="18" fillId="0" borderId="0"/>
    <xf numFmtId="224" fontId="18" fillId="0" borderId="0" applyFont="0" applyFill="0" applyBorder="0" applyAlignment="0" applyProtection="0"/>
    <xf numFmtId="175" fontId="18" fillId="0" borderId="0"/>
    <xf numFmtId="175" fontId="18" fillId="0" borderId="0"/>
    <xf numFmtId="226" fontId="158" fillId="89" borderId="26">
      <alignment horizontal="left"/>
    </xf>
    <xf numFmtId="15" fontId="18" fillId="0" borderId="0" applyFont="0" applyFill="0" applyBorder="0" applyAlignment="0" applyProtection="0"/>
    <xf numFmtId="15" fontId="18" fillId="0" borderId="14" applyFill="0" applyBorder="0" applyProtection="0">
      <alignment horizontal="center" wrapText="1" shrinkToFit="1"/>
    </xf>
    <xf numFmtId="2" fontId="159" fillId="0" borderId="0" applyFill="0" applyBorder="0" applyAlignment="0" applyProtection="0"/>
    <xf numFmtId="0" fontId="54" fillId="0" borderId="0">
      <protection locked="0"/>
    </xf>
    <xf numFmtId="227" fontId="18" fillId="35" borderId="0" applyFont="0" applyFill="0" applyBorder="0" applyAlignment="0"/>
    <xf numFmtId="2" fontId="159" fillId="0" borderId="0" applyFont="0" applyFill="0" applyBorder="0" applyAlignment="0" applyProtection="0"/>
    <xf numFmtId="228" fontId="54" fillId="0" borderId="0">
      <protection locked="0"/>
    </xf>
    <xf numFmtId="0" fontId="160" fillId="0" borderId="0" applyFill="0" applyBorder="0" applyProtection="0">
      <alignment horizontal="left"/>
    </xf>
    <xf numFmtId="37" fontId="33" fillId="0" borderId="0"/>
    <xf numFmtId="38" fontId="33" fillId="64" borderId="0" applyNumberFormat="0" applyBorder="0" applyAlignment="0" applyProtection="0"/>
    <xf numFmtId="229" fontId="154" fillId="0" borderId="0" applyFont="0" applyFill="0" applyBorder="0" applyAlignment="0" applyProtection="0">
      <alignment horizontal="right"/>
    </xf>
    <xf numFmtId="0" fontId="161" fillId="0" borderId="0" applyProtection="0">
      <alignment horizontal="right"/>
    </xf>
    <xf numFmtId="0" fontId="162" fillId="106" borderId="58"/>
    <xf numFmtId="230" fontId="30" fillId="0" borderId="0" applyNumberFormat="0" applyFill="0" applyBorder="0" applyProtection="0">
      <alignment horizontal="right"/>
    </xf>
    <xf numFmtId="0" fontId="27" fillId="40" borderId="59">
      <alignment vertical="center" wrapText="1"/>
    </xf>
    <xf numFmtId="0" fontId="163" fillId="0" borderId="0" applyNumberFormat="0" applyFill="0" applyBorder="0"/>
    <xf numFmtId="0" fontId="2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64" fillId="107" borderId="0" applyNumberFormat="0" applyBorder="0" applyAlignment="0" applyProtection="0"/>
    <xf numFmtId="0" fontId="164" fillId="107" borderId="0" applyNumberFormat="0" applyBorder="0" applyAlignment="0" applyProtection="0"/>
    <xf numFmtId="0" fontId="52" fillId="0" borderId="0"/>
    <xf numFmtId="231" fontId="62" fillId="0" borderId="0"/>
    <xf numFmtId="232" fontId="62" fillId="0" borderId="0"/>
    <xf numFmtId="233" fontId="62" fillId="0" borderId="0"/>
    <xf numFmtId="10" fontId="33" fillId="67" borderId="14" applyNumberFormat="0" applyBorder="0" applyAlignment="0" applyProtection="0"/>
    <xf numFmtId="201" fontId="165" fillId="0" borderId="11">
      <alignment vertical="center"/>
    </xf>
    <xf numFmtId="201" fontId="166" fillId="35" borderId="11" applyBorder="0"/>
    <xf numFmtId="201" fontId="119" fillId="0" borderId="26">
      <protection locked="0"/>
    </xf>
    <xf numFmtId="201" fontId="167" fillId="35" borderId="11" applyBorder="0"/>
    <xf numFmtId="234" fontId="168" fillId="108" borderId="0">
      <protection locked="0"/>
    </xf>
    <xf numFmtId="235" fontId="34" fillId="35" borderId="0" applyBorder="0" applyAlignment="0">
      <protection locked="0"/>
    </xf>
    <xf numFmtId="174" fontId="33" fillId="35" borderId="23" applyNumberFormat="0" applyFont="0" applyAlignment="0" applyProtection="0">
      <alignment horizontal="center"/>
      <protection locked="0"/>
    </xf>
    <xf numFmtId="0" fontId="30" fillId="88" borderId="60">
      <alignment horizontal="centerContinuous"/>
    </xf>
    <xf numFmtId="0" fontId="18" fillId="0" borderId="0" applyNumberFormat="0" applyFont="0" applyBorder="0" applyAlignment="0"/>
    <xf numFmtId="0" fontId="169" fillId="34" borderId="0"/>
    <xf numFmtId="0" fontId="46" fillId="109" borderId="0" applyNumberFormat="0" applyFont="0" applyBorder="0" applyProtection="0"/>
    <xf numFmtId="37" fontId="32" fillId="0" borderId="14" applyNumberFormat="0" applyFont="0" applyFill="0" applyAlignment="0" applyProtection="0"/>
    <xf numFmtId="0" fontId="147" fillId="0" borderId="0" applyFill="0" applyBorder="0" applyAlignment="0"/>
    <xf numFmtId="0" fontId="147" fillId="0" borderId="0" applyFill="0" applyBorder="0" applyAlignment="0"/>
    <xf numFmtId="0" fontId="147" fillId="0" borderId="0" applyFill="0" applyBorder="0" applyAlignment="0"/>
    <xf numFmtId="0" fontId="18" fillId="0" borderId="0" applyFill="0" applyBorder="0" applyAlignment="0"/>
    <xf numFmtId="0" fontId="147" fillId="0" borderId="0" applyFill="0" applyBorder="0" applyAlignment="0"/>
    <xf numFmtId="0" fontId="170" fillId="0" borderId="11">
      <alignment horizontal="left"/>
      <protection locked="0"/>
    </xf>
    <xf numFmtId="0" fontId="171" fillId="82" borderId="61">
      <protection locked="0"/>
    </xf>
    <xf numFmtId="41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0" fontId="68" fillId="0" borderId="0" applyFont="0" applyFill="0" applyBorder="0" applyAlignment="0" applyProtection="0"/>
    <xf numFmtId="0" fontId="172" fillId="0" borderId="0" applyBorder="0"/>
    <xf numFmtId="209" fontId="44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4" fontId="18" fillId="0" borderId="0"/>
    <xf numFmtId="168" fontId="79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236" fontId="46" fillId="0" borderId="0" applyFont="0" applyFill="0" applyBorder="0" applyAlignment="0" applyProtection="0"/>
    <xf numFmtId="237" fontId="46" fillId="0" borderId="0" applyFill="0" applyBorder="0" applyAlignment="0" applyProtection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54" fillId="0" borderId="0">
      <protection locked="0"/>
    </xf>
    <xf numFmtId="238" fontId="18" fillId="0" borderId="0" applyFill="0" applyBorder="0" applyAlignment="0" applyProtection="0"/>
    <xf numFmtId="3" fontId="173" fillId="110" borderId="23">
      <alignment horizontal="center"/>
    </xf>
    <xf numFmtId="239" fontId="18" fillId="0" borderId="0" applyFont="0" applyFill="0" applyBorder="0" applyAlignment="0" applyProtection="0"/>
    <xf numFmtId="240" fontId="154" fillId="0" borderId="0" applyFont="0" applyFill="0" applyBorder="0" applyAlignment="0" applyProtection="0">
      <alignment horizontal="right"/>
    </xf>
    <xf numFmtId="241" fontId="18" fillId="34" borderId="0" applyFont="0" applyBorder="0" applyAlignment="0" applyProtection="0">
      <alignment horizontal="right"/>
      <protection hidden="1"/>
    </xf>
    <xf numFmtId="0" fontId="92" fillId="103" borderId="0" applyNumberFormat="0" applyBorder="0" applyAlignment="0" applyProtection="0"/>
    <xf numFmtId="0" fontId="169" fillId="34" borderId="0"/>
    <xf numFmtId="37" fontId="174" fillId="0" borderId="0"/>
    <xf numFmtId="0" fontId="52" fillId="0" borderId="0"/>
    <xf numFmtId="0" fontId="52" fillId="0" borderId="0"/>
    <xf numFmtId="182" fontId="18" fillId="0" borderId="0"/>
    <xf numFmtId="182" fontId="18" fillId="0" borderId="0"/>
    <xf numFmtId="188" fontId="18" fillId="0" borderId="0"/>
    <xf numFmtId="188" fontId="18" fillId="0" borderId="0"/>
    <xf numFmtId="189" fontId="175" fillId="0" borderId="0"/>
    <xf numFmtId="233" fontId="62" fillId="0" borderId="0"/>
    <xf numFmtId="179" fontId="18" fillId="0" borderId="0">
      <alignment horizontal="right"/>
    </xf>
    <xf numFmtId="179" fontId="18" fillId="0" borderId="0">
      <alignment horizontal="right"/>
    </xf>
    <xf numFmtId="38" fontId="33" fillId="0" borderId="0" applyFont="0" applyFill="0" applyBorder="0" applyAlignment="0"/>
    <xf numFmtId="181" fontId="33" fillId="0" borderId="0" applyFont="0" applyFill="0" applyBorder="0" applyAlignment="0" applyProtection="0"/>
    <xf numFmtId="39" fontId="18" fillId="0" borderId="0" applyFont="0" applyFill="0" applyBorder="0" applyAlignment="0" applyProtection="0"/>
    <xf numFmtId="242" fontId="33" fillId="0" borderId="0" applyFont="0" applyFill="0" applyBorder="0" applyAlignment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234" fontId="32" fillId="0" borderId="0" applyNumberFormat="0" applyFill="0" applyBorder="0" applyAlignment="0" applyProtection="0"/>
    <xf numFmtId="243" fontId="33" fillId="0" borderId="0" applyFont="0" applyFill="0" applyBorder="0" applyAlignment="0" applyProtection="0"/>
    <xf numFmtId="0" fontId="19" fillId="0" borderId="0" applyFill="0" applyBorder="0">
      <protection locked="0"/>
    </xf>
    <xf numFmtId="189" fontId="152" fillId="0" borderId="0" applyNumberFormat="0" applyFill="0" applyBorder="0" applyAlignment="0">
      <alignment vertical="center"/>
      <protection locked="0"/>
    </xf>
    <xf numFmtId="0" fontId="46" fillId="0" borderId="0"/>
    <xf numFmtId="234" fontId="33" fillId="0" borderId="0"/>
    <xf numFmtId="0" fontId="50" fillId="0" borderId="0"/>
    <xf numFmtId="244" fontId="33" fillId="0" borderId="0" applyFont="0" applyFill="0" applyBorder="0" applyAlignment="0" applyProtection="0"/>
    <xf numFmtId="0" fontId="79" fillId="67" borderId="36" applyNumberFormat="0" applyFont="0" applyAlignment="0" applyProtection="0"/>
    <xf numFmtId="0" fontId="18" fillId="102" borderId="36" applyNumberFormat="0" applyFont="0" applyAlignment="0" applyProtection="0"/>
    <xf numFmtId="0" fontId="79" fillId="67" borderId="36" applyNumberFormat="0" applyFont="0" applyAlignment="0" applyProtection="0"/>
    <xf numFmtId="0" fontId="79" fillId="67" borderId="36" applyNumberFormat="0" applyFont="0" applyAlignment="0" applyProtection="0"/>
    <xf numFmtId="0" fontId="79" fillId="67" borderId="36" applyNumberFormat="0" applyFont="0" applyAlignment="0" applyProtection="0"/>
    <xf numFmtId="0" fontId="79" fillId="67" borderId="36" applyNumberFormat="0" applyFont="0" applyAlignment="0" applyProtection="0"/>
    <xf numFmtId="199" fontId="18" fillId="0" borderId="0" applyFont="0" applyFill="0" applyBorder="0" applyAlignment="0" applyProtection="0"/>
    <xf numFmtId="190" fontId="176" fillId="0" borderId="18"/>
    <xf numFmtId="190" fontId="176" fillId="0" borderId="18"/>
    <xf numFmtId="245" fontId="18" fillId="0" borderId="0" applyFont="0" applyFill="0" applyBorder="0" applyAlignment="0" applyProtection="0"/>
    <xf numFmtId="0" fontId="18" fillId="0" borderId="14">
      <alignment vertical="center" wrapText="1"/>
    </xf>
    <xf numFmtId="246" fontId="62" fillId="0" borderId="0" applyFont="0" applyFill="0" applyBorder="0" applyAlignment="0" applyProtection="0"/>
    <xf numFmtId="40" fontId="177" fillId="38" borderId="0">
      <alignment horizontal="right"/>
    </xf>
    <xf numFmtId="201" fontId="178" fillId="0" borderId="26" applyBorder="0">
      <protection locked="0"/>
    </xf>
    <xf numFmtId="0" fontId="179" fillId="38" borderId="0">
      <alignment horizontal="right"/>
    </xf>
    <xf numFmtId="0" fontId="80" fillId="72" borderId="27"/>
    <xf numFmtId="0" fontId="180" fillId="0" borderId="0" applyBorder="0">
      <alignment horizontal="centerContinuous"/>
    </xf>
    <xf numFmtId="0" fontId="181" fillId="0" borderId="0" applyBorder="0">
      <alignment horizontal="centerContinuous"/>
    </xf>
    <xf numFmtId="0" fontId="27" fillId="0" borderId="0"/>
    <xf numFmtId="1" fontId="182" fillId="0" borderId="0" applyProtection="0">
      <alignment horizontal="right" vertical="center"/>
    </xf>
    <xf numFmtId="0" fontId="60" fillId="0" borderId="0"/>
    <xf numFmtId="9" fontId="18" fillId="0" borderId="0" applyFont="0" applyFill="0" applyAlignment="0" applyProtection="0"/>
    <xf numFmtId="247" fontId="19" fillId="0" borderId="0" applyFill="0" applyBorder="0">
      <protection locked="0"/>
    </xf>
    <xf numFmtId="248" fontId="18" fillId="0" borderId="0" applyFont="0" applyFill="0" applyBorder="0" applyAlignment="0"/>
    <xf numFmtId="249" fontId="18" fillId="0" borderId="0" applyFont="0" applyFill="0" applyBorder="0" applyAlignment="0" applyProtection="0"/>
    <xf numFmtId="174" fontId="18" fillId="0" borderId="0" applyFont="0" applyFill="0" applyAlignment="0" applyProtection="0"/>
    <xf numFmtId="10" fontId="18" fillId="0" borderId="0" applyFont="0" applyFill="0" applyBorder="0" applyAlignment="0" applyProtection="0"/>
    <xf numFmtId="250" fontId="19" fillId="0" borderId="0" applyFill="0" applyBorder="0">
      <protection locked="0"/>
    </xf>
    <xf numFmtId="250" fontId="18" fillId="0" borderId="0" applyFill="0" applyBorder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251" fontId="18" fillId="0" borderId="0" applyFont="0" applyFill="0" applyBorder="0" applyProtection="0">
      <alignment horizontal="right"/>
    </xf>
    <xf numFmtId="252" fontId="18" fillId="0" borderId="0" applyFont="0" applyFill="0" applyBorder="0" applyAlignment="0" applyProtection="0"/>
    <xf numFmtId="253" fontId="18" fillId="0" borderId="0" applyFont="0" applyFill="0" applyBorder="0" applyAlignment="0" applyProtection="0"/>
    <xf numFmtId="254" fontId="54" fillId="0" borderId="0">
      <protection locked="0"/>
    </xf>
    <xf numFmtId="0" fontId="18" fillId="0" borderId="0">
      <protection locked="0"/>
    </xf>
    <xf numFmtId="0" fontId="116" fillId="0" borderId="0">
      <protection locked="0"/>
    </xf>
    <xf numFmtId="0" fontId="18" fillId="0" borderId="0">
      <protection locked="0"/>
    </xf>
    <xf numFmtId="0" fontId="27" fillId="0" borderId="0">
      <protection locked="0"/>
    </xf>
    <xf numFmtId="37" fontId="18" fillId="0" borderId="14" applyFont="0" applyFill="0" applyBorder="0" applyProtection="0"/>
    <xf numFmtId="255" fontId="54" fillId="0" borderId="0">
      <protection locked="0"/>
    </xf>
    <xf numFmtId="256" fontId="154" fillId="0" borderId="0" applyFont="0" applyFill="0" applyBorder="0" applyAlignment="0" applyProtection="0">
      <alignment horizontal="right"/>
    </xf>
    <xf numFmtId="0" fontId="54" fillId="0" borderId="0">
      <protection locked="0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0" fontId="147" fillId="0" borderId="0" applyFill="0" applyBorder="0" applyAlignment="0"/>
    <xf numFmtId="0" fontId="147" fillId="0" borderId="0" applyFill="0" applyBorder="0" applyAlignment="0"/>
    <xf numFmtId="0" fontId="147" fillId="0" borderId="0" applyFill="0" applyBorder="0" applyAlignment="0"/>
    <xf numFmtId="0" fontId="18" fillId="0" borderId="0" applyFill="0" applyBorder="0" applyAlignment="0"/>
    <xf numFmtId="0" fontId="147" fillId="0" borderId="0" applyFill="0" applyBorder="0" applyAlignment="0"/>
    <xf numFmtId="5" fontId="69" fillId="0" borderId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18" fillId="0" borderId="21">
      <alignment horizontal="center"/>
    </xf>
    <xf numFmtId="3" fontId="68" fillId="0" borderId="0" applyFont="0" applyFill="0" applyBorder="0" applyAlignment="0" applyProtection="0"/>
    <xf numFmtId="0" fontId="68" fillId="33" borderId="0" applyNumberFormat="0" applyFont="0" applyBorder="0" applyAlignment="0" applyProtection="0"/>
    <xf numFmtId="39" fontId="18" fillId="0" borderId="0" applyFill="0" applyBorder="0" applyAlignment="0" applyProtection="0"/>
    <xf numFmtId="3" fontId="48" fillId="0" borderId="0" applyFont="0" applyFill="0" applyBorder="0" applyAlignment="0" applyProtection="0"/>
    <xf numFmtId="0" fontId="50" fillId="0" borderId="0"/>
    <xf numFmtId="3" fontId="48" fillId="0" borderId="0" applyFont="0" applyFill="0" applyBorder="0" applyAlignment="0" applyProtection="0"/>
    <xf numFmtId="0" fontId="50" fillId="0" borderId="0"/>
    <xf numFmtId="3" fontId="183" fillId="0" borderId="0"/>
    <xf numFmtId="0" fontId="184" fillId="0" borderId="0">
      <alignment horizontal="left" indent="7"/>
    </xf>
    <xf numFmtId="0" fontId="183" fillId="0" borderId="0">
      <alignment horizontal="left" indent="6"/>
    </xf>
    <xf numFmtId="3" fontId="27" fillId="0" borderId="52" applyFill="0"/>
    <xf numFmtId="0" fontId="32" fillId="111" borderId="14" applyNumberFormat="0" applyBorder="0" applyAlignment="0">
      <alignment horizontal="right"/>
    </xf>
    <xf numFmtId="0" fontId="185" fillId="112" borderId="0"/>
    <xf numFmtId="0" fontId="27" fillId="0" borderId="0" applyFill="0"/>
    <xf numFmtId="3" fontId="27" fillId="0" borderId="24" applyFill="0"/>
    <xf numFmtId="0" fontId="18" fillId="113" borderId="0" applyNumberFormat="0" applyFont="0" applyBorder="0" applyAlignment="0"/>
    <xf numFmtId="0" fontId="185" fillId="114" borderId="0">
      <alignment horizontal="left" indent="2"/>
    </xf>
    <xf numFmtId="0" fontId="185" fillId="0" borderId="0" applyFill="0">
      <alignment horizontal="left" indent="2"/>
    </xf>
    <xf numFmtId="3" fontId="27" fillId="0" borderId="0" applyFill="0"/>
    <xf numFmtId="0" fontId="18" fillId="0" borderId="0" applyNumberFormat="0" applyFont="0" applyBorder="0" applyAlignment="0"/>
    <xf numFmtId="0" fontId="186" fillId="0" borderId="0">
      <alignment horizontal="left" indent="4"/>
    </xf>
    <xf numFmtId="0" fontId="187" fillId="0" borderId="0">
      <alignment horizontal="left" indent="4"/>
    </xf>
    <xf numFmtId="3" fontId="139" fillId="0" borderId="0" applyFill="0"/>
    <xf numFmtId="0" fontId="18" fillId="0" borderId="0" applyNumberFormat="0" applyFont="0" applyBorder="0" applyAlignment="0"/>
    <xf numFmtId="0" fontId="188" fillId="0" borderId="0">
      <alignment horizontal="left" indent="6"/>
    </xf>
    <xf numFmtId="0" fontId="188" fillId="0" borderId="0" applyFill="0">
      <alignment horizontal="left" indent="6"/>
    </xf>
    <xf numFmtId="211" fontId="42" fillId="0" borderId="0" applyFill="0"/>
    <xf numFmtId="0" fontId="18" fillId="0" borderId="0" applyNumberFormat="0" applyFont="0" applyBorder="0" applyAlignment="0"/>
    <xf numFmtId="0" fontId="189" fillId="0" borderId="0">
      <alignment horizontal="left" indent="7"/>
    </xf>
    <xf numFmtId="176" fontId="189" fillId="0" borderId="0" applyFill="0">
      <alignment horizontal="left" indent="7"/>
    </xf>
    <xf numFmtId="211" fontId="140" fillId="0" borderId="0" applyFill="0"/>
    <xf numFmtId="0" fontId="18" fillId="0" borderId="0" applyNumberFormat="0" applyFont="0" applyBorder="0" applyAlignment="0"/>
    <xf numFmtId="0" fontId="141" fillId="0" borderId="0">
      <alignment horizontal="left" indent="8"/>
    </xf>
    <xf numFmtId="0" fontId="142" fillId="0" borderId="0" applyFill="0">
      <alignment horizontal="left" indent="8"/>
    </xf>
    <xf numFmtId="211" fontId="143" fillId="0" borderId="0" applyFill="0"/>
    <xf numFmtId="0" fontId="18" fillId="0" borderId="0" applyNumberFormat="0" applyFont="0" applyFill="0" applyBorder="0" applyAlignment="0"/>
    <xf numFmtId="0" fontId="144" fillId="0" borderId="0" applyFill="0">
      <alignment horizontal="left" indent="9"/>
    </xf>
    <xf numFmtId="0" fontId="140" fillId="0" borderId="0" applyFill="0">
      <alignment horizontal="left" indent="9"/>
    </xf>
    <xf numFmtId="257" fontId="36" fillId="0" borderId="0"/>
    <xf numFmtId="0" fontId="156" fillId="34" borderId="0"/>
    <xf numFmtId="258" fontId="46" fillId="0" borderId="24" applyFont="0" applyFill="0" applyBorder="0" applyAlignment="0" applyProtection="0"/>
    <xf numFmtId="259" fontId="18" fillId="0" borderId="0" applyFont="0" applyFill="0" applyBorder="0" applyProtection="0">
      <alignment horizontal="right"/>
    </xf>
    <xf numFmtId="260" fontId="18" fillId="0" borderId="0" applyFont="0" applyFill="0" applyBorder="0" applyProtection="0">
      <alignment horizontal="right"/>
    </xf>
    <xf numFmtId="0" fontId="156" fillId="88" borderId="0"/>
    <xf numFmtId="234" fontId="41" fillId="0" borderId="0" applyNumberFormat="0" applyFill="0" applyBorder="0" applyAlignment="0" applyProtection="0">
      <alignment horizontal="left"/>
    </xf>
    <xf numFmtId="0" fontId="190" fillId="0" borderId="11" applyNumberFormat="0" applyFill="0" applyBorder="0" applyAlignment="0" applyProtection="0">
      <protection hidden="1"/>
    </xf>
    <xf numFmtId="0" fontId="146" fillId="81" borderId="0"/>
    <xf numFmtId="261" fontId="191" fillId="0" borderId="11" applyFont="0" applyFill="0" applyBorder="0" applyAlignment="0" applyProtection="0"/>
    <xf numFmtId="0" fontId="31" fillId="85" borderId="60">
      <alignment horizontal="centerContinuous"/>
    </xf>
    <xf numFmtId="177" fontId="74" fillId="0" borderId="0" applyNumberFormat="0" applyFill="0" applyBorder="0" applyAlignment="0" applyProtection="0">
      <alignment horizontal="left"/>
    </xf>
    <xf numFmtId="0" fontId="33" fillId="0" borderId="0">
      <alignment horizontal="right"/>
    </xf>
    <xf numFmtId="0" fontId="156" fillId="88" borderId="0"/>
    <xf numFmtId="0" fontId="93" fillId="89" borderId="19" applyNumberFormat="0" applyAlignment="0" applyProtection="0"/>
    <xf numFmtId="4" fontId="107" fillId="43" borderId="40">
      <alignment vertical="center"/>
    </xf>
    <xf numFmtId="4" fontId="107" fillId="43" borderId="40">
      <alignment vertical="center"/>
    </xf>
    <xf numFmtId="4" fontId="108" fillId="43" borderId="40">
      <alignment vertical="center"/>
    </xf>
    <xf numFmtId="4" fontId="108" fillId="43" borderId="40">
      <alignment vertical="center"/>
    </xf>
    <xf numFmtId="4" fontId="109" fillId="43" borderId="40">
      <alignment horizontal="left" vertical="center" indent="1"/>
    </xf>
    <xf numFmtId="4" fontId="109" fillId="43" borderId="40">
      <alignment horizontal="left" vertical="center" indent="1"/>
    </xf>
    <xf numFmtId="4" fontId="21" fillId="40" borderId="19" applyNumberFormat="0" applyProtection="0">
      <alignment horizontal="left" vertical="center" indent="1"/>
    </xf>
    <xf numFmtId="0" fontId="18" fillId="68" borderId="0"/>
    <xf numFmtId="4" fontId="109" fillId="78" borderId="0">
      <alignment horizontal="left" vertical="center" indent="1"/>
    </xf>
    <xf numFmtId="4" fontId="109" fillId="78" borderId="0">
      <alignment horizontal="left" vertical="center" indent="1"/>
    </xf>
    <xf numFmtId="4" fontId="109" fillId="70" borderId="40" applyNumberFormat="0" applyProtection="0">
      <alignment horizontal="right" vertical="center"/>
    </xf>
    <xf numFmtId="4" fontId="109" fillId="70" borderId="40" applyNumberFormat="0" applyProtection="0">
      <alignment horizontal="right" vertical="center"/>
    </xf>
    <xf numFmtId="4" fontId="109" fillId="79" borderId="40" applyNumberFormat="0" applyProtection="0">
      <alignment horizontal="right" vertical="center"/>
    </xf>
    <xf numFmtId="4" fontId="109" fillId="79" borderId="40" applyNumberFormat="0" applyProtection="0">
      <alignment horizontal="right" vertical="center"/>
    </xf>
    <xf numFmtId="4" fontId="109" fillId="80" borderId="40" applyNumberFormat="0" applyProtection="0">
      <alignment horizontal="right" vertical="center"/>
    </xf>
    <xf numFmtId="4" fontId="109" fillId="80" borderId="40" applyNumberFormat="0" applyProtection="0">
      <alignment horizontal="right" vertical="center"/>
    </xf>
    <xf numFmtId="4" fontId="109" fillId="81" borderId="40" applyNumberFormat="0" applyProtection="0">
      <alignment horizontal="right" vertical="center"/>
    </xf>
    <xf numFmtId="4" fontId="109" fillId="81" borderId="40" applyNumberFormat="0" applyProtection="0">
      <alignment horizontal="right" vertical="center"/>
    </xf>
    <xf numFmtId="4" fontId="109" fillId="74" borderId="40" applyNumberFormat="0" applyProtection="0">
      <alignment horizontal="right" vertical="center"/>
    </xf>
    <xf numFmtId="4" fontId="109" fillId="74" borderId="40" applyNumberFormat="0" applyProtection="0">
      <alignment horizontal="right" vertical="center"/>
    </xf>
    <xf numFmtId="4" fontId="109" fillId="82" borderId="40" applyNumberFormat="0" applyProtection="0">
      <alignment horizontal="right" vertical="center"/>
    </xf>
    <xf numFmtId="4" fontId="109" fillId="82" borderId="40" applyNumberFormat="0" applyProtection="0">
      <alignment horizontal="right" vertical="center"/>
    </xf>
    <xf numFmtId="4" fontId="109" fillId="83" borderId="40" applyNumberFormat="0" applyProtection="0">
      <alignment horizontal="right" vertical="center"/>
    </xf>
    <xf numFmtId="4" fontId="109" fillId="83" borderId="40" applyNumberFormat="0" applyProtection="0">
      <alignment horizontal="right" vertical="center"/>
    </xf>
    <xf numFmtId="4" fontId="109" fillId="71" borderId="40" applyNumberFormat="0" applyProtection="0">
      <alignment horizontal="right" vertical="center"/>
    </xf>
    <xf numFmtId="4" fontId="109" fillId="71" borderId="40" applyNumberFormat="0" applyProtection="0">
      <alignment horizontal="right" vertical="center"/>
    </xf>
    <xf numFmtId="4" fontId="109" fillId="72" borderId="40" applyNumberFormat="0" applyProtection="0">
      <alignment horizontal="right" vertical="center"/>
    </xf>
    <xf numFmtId="4" fontId="109" fillId="72" borderId="40" applyNumberFormat="0" applyProtection="0">
      <alignment horizontal="right" vertical="center"/>
    </xf>
    <xf numFmtId="4" fontId="107" fillId="84" borderId="41">
      <alignment horizontal="left" vertical="center" indent="1"/>
    </xf>
    <xf numFmtId="4" fontId="107" fillId="84" borderId="41">
      <alignment horizontal="left" vertical="center" indent="1"/>
    </xf>
    <xf numFmtId="4" fontId="107" fillId="85" borderId="0">
      <alignment horizontal="left" vertical="center" indent="1"/>
    </xf>
    <xf numFmtId="4" fontId="107" fillId="85" borderId="0">
      <alignment horizontal="left" vertical="center" indent="1"/>
    </xf>
    <xf numFmtId="4" fontId="107" fillId="78" borderId="0">
      <alignment horizontal="left" vertical="center" indent="1"/>
    </xf>
    <xf numFmtId="4" fontId="107" fillId="78" borderId="0">
      <alignment horizontal="left" vertical="center" indent="1"/>
    </xf>
    <xf numFmtId="4" fontId="109" fillId="85" borderId="40">
      <alignment horizontal="right" vertical="center"/>
    </xf>
    <xf numFmtId="4" fontId="109" fillId="85" borderId="40">
      <alignment horizontal="right" vertical="center"/>
    </xf>
    <xf numFmtId="4" fontId="109" fillId="85" borderId="0">
      <alignment horizontal="left" vertical="center" indent="1"/>
    </xf>
    <xf numFmtId="4" fontId="21" fillId="85" borderId="0">
      <alignment horizontal="left" vertical="center" indent="1"/>
    </xf>
    <xf numFmtId="4" fontId="21" fillId="85" borderId="0">
      <alignment horizontal="left" vertical="center" indent="1"/>
    </xf>
    <xf numFmtId="0" fontId="18" fillId="41" borderId="43" applyNumberFormat="0" applyAlignment="0"/>
    <xf numFmtId="0" fontId="106" fillId="38" borderId="44">
      <alignment horizontal="left" vertical="center"/>
    </xf>
    <xf numFmtId="4" fontId="21" fillId="78" borderId="0">
      <alignment horizontal="left" vertical="center" indent="1"/>
    </xf>
    <xf numFmtId="4" fontId="21" fillId="78" borderId="0">
      <alignment horizontal="left" vertical="center" indent="1"/>
    </xf>
    <xf numFmtId="0" fontId="18" fillId="42" borderId="19" applyNumberFormat="0" applyProtection="0">
      <alignment horizontal="left" vertical="center" indent="1"/>
    </xf>
    <xf numFmtId="0" fontId="18" fillId="42" borderId="19" applyNumberFormat="0" applyProtection="0">
      <alignment horizontal="left" vertical="center" indent="1"/>
    </xf>
    <xf numFmtId="0" fontId="18" fillId="115" borderId="19" applyNumberFormat="0" applyProtection="0">
      <alignment horizontal="left" vertical="center" indent="1"/>
    </xf>
    <xf numFmtId="0" fontId="18" fillId="115" borderId="19" applyNumberFormat="0" applyProtection="0">
      <alignment horizontal="left" vertical="center" indent="1"/>
    </xf>
    <xf numFmtId="0" fontId="18" fillId="34" borderId="19" applyNumberFormat="0" applyProtection="0">
      <alignment horizontal="left" vertical="center" indent="1"/>
    </xf>
    <xf numFmtId="0" fontId="18" fillId="34" borderId="19" applyNumberFormat="0" applyProtection="0">
      <alignment horizontal="left" vertical="center" indent="1"/>
    </xf>
    <xf numFmtId="0" fontId="18" fillId="116" borderId="19" applyNumberFormat="0" applyProtection="0">
      <alignment horizontal="left" vertical="center" indent="1"/>
    </xf>
    <xf numFmtId="0" fontId="18" fillId="116" borderId="19" applyNumberFormat="0" applyProtection="0">
      <alignment horizontal="left" vertical="center" indent="1"/>
    </xf>
    <xf numFmtId="4" fontId="109" fillId="69" borderId="40">
      <alignment vertical="center"/>
    </xf>
    <xf numFmtId="4" fontId="109" fillId="69" borderId="40">
      <alignment vertical="center"/>
    </xf>
    <xf numFmtId="4" fontId="110" fillId="69" borderId="40">
      <alignment vertical="center"/>
    </xf>
    <xf numFmtId="4" fontId="110" fillId="69" borderId="40">
      <alignment vertical="center"/>
    </xf>
    <xf numFmtId="4" fontId="107" fillId="85" borderId="47">
      <alignment horizontal="left" vertical="center" indent="1"/>
    </xf>
    <xf numFmtId="4" fontId="107" fillId="85" borderId="47">
      <alignment horizontal="left" vertical="center" indent="1"/>
    </xf>
    <xf numFmtId="4" fontId="21" fillId="35" borderId="19" applyNumberFormat="0" applyProtection="0">
      <alignment horizontal="left" vertical="center" indent="1"/>
    </xf>
    <xf numFmtId="4" fontId="109" fillId="69" borderId="40">
      <alignment horizontal="right" vertical="center"/>
    </xf>
    <xf numFmtId="4" fontId="109" fillId="69" borderId="40">
      <alignment horizontal="right" vertical="center"/>
    </xf>
    <xf numFmtId="4" fontId="110" fillId="69" borderId="40">
      <alignment horizontal="right" vertical="center"/>
    </xf>
    <xf numFmtId="4" fontId="110" fillId="69" borderId="40">
      <alignment horizontal="right" vertical="center"/>
    </xf>
    <xf numFmtId="4" fontId="107" fillId="85" borderId="40">
      <alignment horizontal="left" vertical="center" indent="1"/>
    </xf>
    <xf numFmtId="4" fontId="107" fillId="85" borderId="40">
      <alignment horizontal="right" vertical="center"/>
    </xf>
    <xf numFmtId="4" fontId="107" fillId="85" borderId="40">
      <alignment horizontal="left" vertical="center" indent="1"/>
    </xf>
    <xf numFmtId="4" fontId="107" fillId="69" borderId="40">
      <alignment horizontal="left" vertical="center" indent="1"/>
    </xf>
    <xf numFmtId="0" fontId="18" fillId="116" borderId="19" applyNumberFormat="0" applyProtection="0">
      <alignment horizontal="left" vertical="center" indent="1"/>
    </xf>
    <xf numFmtId="4" fontId="107" fillId="69" borderId="40">
      <alignment vertical="center"/>
    </xf>
    <xf numFmtId="4" fontId="108" fillId="69" borderId="40">
      <alignment vertical="center"/>
    </xf>
    <xf numFmtId="4" fontId="107" fillId="35" borderId="40">
      <alignment horizontal="left" vertical="center" indent="1"/>
    </xf>
    <xf numFmtId="4" fontId="112" fillId="38" borderId="49">
      <alignment horizontal="left" vertical="center" indent="1"/>
    </xf>
    <xf numFmtId="4" fontId="111" fillId="69" borderId="40">
      <alignment horizontal="right" vertical="center"/>
    </xf>
    <xf numFmtId="4" fontId="111" fillId="69" borderId="40">
      <alignment horizontal="right" vertical="center"/>
    </xf>
    <xf numFmtId="0" fontId="58" fillId="0" borderId="0" applyFill="0" applyBorder="0" applyProtection="0">
      <alignment horizontal="left"/>
    </xf>
    <xf numFmtId="38" fontId="68" fillId="0" borderId="0" applyFont="0" applyFill="0" applyBorder="0" applyAlignment="0" applyProtection="0"/>
    <xf numFmtId="262" fontId="192" fillId="0" borderId="0">
      <protection locked="0"/>
    </xf>
    <xf numFmtId="0" fontId="193" fillId="34" borderId="62">
      <alignment horizontal="centerContinuous" vertical="center" wrapText="1"/>
    </xf>
    <xf numFmtId="38" fontId="194" fillId="117" borderId="60">
      <alignment horizontal="centerContinuous" vertical="center"/>
    </xf>
    <xf numFmtId="0" fontId="68" fillId="0" borderId="0" applyFont="0" applyProtection="0"/>
    <xf numFmtId="3" fontId="125" fillId="118" borderId="0">
      <alignment horizontal="left"/>
    </xf>
    <xf numFmtId="181" fontId="29" fillId="38" borderId="0">
      <protection locked="0"/>
    </xf>
    <xf numFmtId="0" fontId="18" fillId="0" borderId="63">
      <alignment wrapText="1"/>
      <protection locked="0"/>
    </xf>
    <xf numFmtId="0" fontId="129" fillId="88" borderId="0"/>
    <xf numFmtId="12" fontId="18" fillId="0" borderId="0" applyFont="0" applyFill="0" applyBorder="0" applyProtection="0">
      <alignment horizontal="right"/>
    </xf>
    <xf numFmtId="263" fontId="18" fillId="117" borderId="0" applyFont="0" applyFill="0" applyBorder="0" applyProtection="0">
      <alignment horizontal="right"/>
    </xf>
    <xf numFmtId="0" fontId="18" fillId="0" borderId="0"/>
    <xf numFmtId="0" fontId="18" fillId="0" borderId="0"/>
    <xf numFmtId="0" fontId="18" fillId="0" borderId="0"/>
    <xf numFmtId="3" fontId="109" fillId="118" borderId="0">
      <alignment horizontal="left"/>
    </xf>
    <xf numFmtId="0" fontId="27" fillId="0" borderId="0"/>
    <xf numFmtId="38" fontId="194" fillId="0" borderId="0" applyNumberFormat="0" applyFill="0">
      <alignment horizontal="centerContinuous"/>
    </xf>
    <xf numFmtId="3" fontId="18" fillId="0" borderId="14" applyNumberFormat="0" applyFont="0" applyFill="0" applyAlignment="0" applyProtection="0">
      <alignment vertical="center"/>
    </xf>
    <xf numFmtId="0" fontId="195" fillId="0" borderId="0" applyBorder="0" applyProtection="0">
      <alignment vertical="center"/>
    </xf>
    <xf numFmtId="223" fontId="195" fillId="0" borderId="23" applyBorder="0" applyProtection="0">
      <alignment horizontal="right" vertical="center"/>
    </xf>
    <xf numFmtId="0" fontId="196" fillId="86" borderId="0" applyBorder="0" applyProtection="0">
      <alignment horizontal="centerContinuous" vertical="center"/>
    </xf>
    <xf numFmtId="0" fontId="196" fillId="44" borderId="23" applyBorder="0" applyProtection="0">
      <alignment horizontal="centerContinuous" vertical="center"/>
    </xf>
    <xf numFmtId="0" fontId="197" fillId="0" borderId="0" applyFill="0" applyBorder="0" applyAlignment="0"/>
    <xf numFmtId="0" fontId="198" fillId="0" borderId="0" applyFill="0" applyBorder="0" applyProtection="0">
      <alignment horizontal="left"/>
    </xf>
    <xf numFmtId="0" fontId="160" fillId="0" borderId="26" applyFill="0" applyBorder="0" applyProtection="0">
      <alignment horizontal="left" vertical="top"/>
    </xf>
    <xf numFmtId="1" fontId="199" fillId="0" borderId="0"/>
    <xf numFmtId="0" fontId="18" fillId="0" borderId="0"/>
    <xf numFmtId="40" fontId="200" fillId="0" borderId="0"/>
    <xf numFmtId="0" fontId="33" fillId="0" borderId="0"/>
    <xf numFmtId="0" fontId="52" fillId="0" borderId="0"/>
    <xf numFmtId="0" fontId="156" fillId="88" borderId="0"/>
    <xf numFmtId="49" fontId="21" fillId="0" borderId="0" applyFill="0" applyBorder="0" applyAlignment="0"/>
    <xf numFmtId="0" fontId="52" fillId="0" borderId="0" applyFill="0" applyBorder="0" applyAlignment="0"/>
    <xf numFmtId="0" fontId="18" fillId="0" borderId="0" applyFill="0" applyBorder="0" applyAlignment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264" fontId="18" fillId="0" borderId="0" applyFill="0" applyBorder="0" applyAlignment="0" applyProtection="0">
      <alignment horizontal="right"/>
    </xf>
    <xf numFmtId="0" fontId="201" fillId="0" borderId="0" applyProtection="0">
      <alignment vertical="top"/>
    </xf>
    <xf numFmtId="201" fontId="202" fillId="0" borderId="0" applyNumberFormat="0">
      <alignment vertical="center"/>
    </xf>
    <xf numFmtId="1" fontId="46" fillId="119" borderId="0" applyNumberFormat="0" applyFont="0" applyBorder="0" applyProtection="0">
      <alignment horizontal="left"/>
    </xf>
    <xf numFmtId="3" fontId="203" fillId="118" borderId="0">
      <alignment horizontal="center"/>
    </xf>
    <xf numFmtId="0" fontId="100" fillId="0" borderId="64" applyNumberFormat="0" applyFill="0" applyAlignment="0" applyProtection="0"/>
    <xf numFmtId="0" fontId="101" fillId="0" borderId="34" applyNumberFormat="0" applyFill="0" applyAlignment="0" applyProtection="0"/>
    <xf numFmtId="0" fontId="98" fillId="0" borderId="65" applyNumberFormat="0" applyFill="0" applyAlignment="0" applyProtection="0"/>
    <xf numFmtId="0" fontId="99" fillId="0" borderId="0" applyNumberFormat="0" applyFill="0" applyBorder="0" applyAlignment="0" applyProtection="0"/>
    <xf numFmtId="262" fontId="157" fillId="0" borderId="0">
      <protection locked="0"/>
    </xf>
    <xf numFmtId="262" fontId="157" fillId="0" borderId="0">
      <protection locked="0"/>
    </xf>
    <xf numFmtId="3" fontId="173" fillId="38" borderId="23">
      <alignment horizontal="center" vertical="center"/>
    </xf>
    <xf numFmtId="3" fontId="204" fillId="118" borderId="0">
      <alignment horizontal="left"/>
    </xf>
    <xf numFmtId="0" fontId="205" fillId="0" borderId="0" applyFill="0" applyBorder="0" applyAlignment="0" applyProtection="0"/>
    <xf numFmtId="0" fontId="74" fillId="64" borderId="11"/>
    <xf numFmtId="0" fontId="40" fillId="42" borderId="0" applyBorder="0"/>
    <xf numFmtId="201" fontId="27" fillId="0" borderId="13" applyFill="0"/>
    <xf numFmtId="201" fontId="18" fillId="0" borderId="24" applyFill="0"/>
    <xf numFmtId="16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65" fontId="37" fillId="0" borderId="0">
      <alignment horizontal="left"/>
      <protection locked="0"/>
    </xf>
    <xf numFmtId="266" fontId="33" fillId="0" borderId="0"/>
    <xf numFmtId="38" fontId="33" fillId="40" borderId="0" applyNumberFormat="0" applyBorder="0" applyAlignment="0" applyProtection="0"/>
    <xf numFmtId="0" fontId="18" fillId="0" borderId="0"/>
    <xf numFmtId="37" fontId="33" fillId="40" borderId="0" applyNumberFormat="0" applyBorder="0" applyAlignment="0" applyProtection="0"/>
    <xf numFmtId="37" fontId="33" fillId="0" borderId="0"/>
    <xf numFmtId="3" fontId="34" fillId="0" borderId="66" applyProtection="0"/>
    <xf numFmtId="201" fontId="178" fillId="38" borderId="26" applyNumberFormat="0" applyBorder="0">
      <protection locked="0"/>
    </xf>
    <xf numFmtId="4" fontId="206" fillId="0" borderId="67"/>
    <xf numFmtId="267" fontId="46" fillId="0" borderId="0" applyFont="0" applyFill="0" applyBorder="0" applyAlignment="0" applyProtection="0"/>
    <xf numFmtId="42" fontId="18" fillId="0" borderId="0" applyFont="0" applyFill="0" applyBorder="0" applyAlignment="0" applyProtection="0"/>
    <xf numFmtId="267" fontId="46" fillId="0" borderId="0" applyFont="0" applyFill="0" applyBorder="0" applyAlignment="0" applyProtection="0"/>
    <xf numFmtId="0" fontId="20" fillId="0" borderId="0" applyNumberFormat="0" applyFill="0" applyBorder="0"/>
    <xf numFmtId="0" fontId="32" fillId="38" borderId="24" applyNumberFormat="0" applyFont="0" applyAlignment="0" applyProtection="0">
      <protection locked="0"/>
    </xf>
    <xf numFmtId="180" fontId="46" fillId="0" borderId="0" applyNumberFormat="0" applyFont="0" applyFill="0" applyBorder="0" applyProtection="0">
      <alignment vertical="top" wrapText="1"/>
    </xf>
    <xf numFmtId="167" fontId="207" fillId="0" borderId="0" applyFont="0" applyFill="0" applyBorder="0" applyAlignment="0" applyProtection="0"/>
    <xf numFmtId="168" fontId="207" fillId="0" borderId="0" applyFont="0" applyFill="0" applyBorder="0" applyAlignment="0" applyProtection="0"/>
    <xf numFmtId="268" fontId="207" fillId="0" borderId="0" applyFont="0" applyFill="0" applyBorder="0" applyAlignment="0" applyProtection="0"/>
    <xf numFmtId="269" fontId="207" fillId="0" borderId="0" applyFont="0" applyFill="0" applyBorder="0" applyAlignment="0" applyProtection="0"/>
    <xf numFmtId="0" fontId="207" fillId="0" borderId="0"/>
    <xf numFmtId="0" fontId="18" fillId="0" borderId="0"/>
    <xf numFmtId="0" fontId="117" fillId="0" borderId="0"/>
    <xf numFmtId="0" fontId="20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52" fillId="0" borderId="0">
      <alignment vertical="center"/>
    </xf>
    <xf numFmtId="0" fontId="149" fillId="0" borderId="0"/>
    <xf numFmtId="0" fontId="79" fillId="46" borderId="0" applyNumberFormat="0" applyBorder="0" applyAlignment="0" applyProtection="0"/>
    <xf numFmtId="0" fontId="21" fillId="46" borderId="0" applyNumberFormat="0" applyBorder="0" applyAlignment="0" applyProtection="0"/>
    <xf numFmtId="0" fontId="1" fillId="10" borderId="0" applyNumberFormat="0" applyBorder="0" applyAlignment="0" applyProtection="0"/>
    <xf numFmtId="0" fontId="79" fillId="47" borderId="0" applyNumberFormat="0" applyBorder="0" applyAlignment="0" applyProtection="0"/>
    <xf numFmtId="0" fontId="21" fillId="47" borderId="0" applyNumberFormat="0" applyBorder="0" applyAlignment="0" applyProtection="0"/>
    <xf numFmtId="0" fontId="1" fillId="14" borderId="0" applyNumberFormat="0" applyBorder="0" applyAlignment="0" applyProtection="0"/>
    <xf numFmtId="0" fontId="79" fillId="48" borderId="0" applyNumberFormat="0" applyBorder="0" applyAlignment="0" applyProtection="0"/>
    <xf numFmtId="0" fontId="21" fillId="48" borderId="0" applyNumberFormat="0" applyBorder="0" applyAlignment="0" applyProtection="0"/>
    <xf numFmtId="0" fontId="1" fillId="18" borderId="0" applyNumberFormat="0" applyBorder="0" applyAlignment="0" applyProtection="0"/>
    <xf numFmtId="0" fontId="79" fillId="49" borderId="0" applyNumberFormat="0" applyBorder="0" applyAlignment="0" applyProtection="0"/>
    <xf numFmtId="0" fontId="21" fillId="49" borderId="0" applyNumberFormat="0" applyBorder="0" applyAlignment="0" applyProtection="0"/>
    <xf numFmtId="0" fontId="1" fillId="22" borderId="0" applyNumberFormat="0" applyBorder="0" applyAlignment="0" applyProtection="0"/>
    <xf numFmtId="0" fontId="79" fillId="50" borderId="0" applyNumberFormat="0" applyBorder="0" applyAlignment="0" applyProtection="0"/>
    <xf numFmtId="0" fontId="21" fillId="50" borderId="0" applyNumberFormat="0" applyBorder="0" applyAlignment="0" applyProtection="0"/>
    <xf numFmtId="0" fontId="1" fillId="26" borderId="0" applyNumberFormat="0" applyBorder="0" applyAlignment="0" applyProtection="0"/>
    <xf numFmtId="0" fontId="79" fillId="51" borderId="0" applyNumberFormat="0" applyBorder="0" applyAlignment="0" applyProtection="0"/>
    <xf numFmtId="0" fontId="21" fillId="51" borderId="0" applyNumberFormat="0" applyBorder="0" applyAlignment="0" applyProtection="0"/>
    <xf numFmtId="0" fontId="1" fillId="30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8" borderId="0" applyNumberFormat="0" applyBorder="0" applyAlignment="0" applyProtection="0"/>
    <xf numFmtId="0" fontId="79" fillId="48" borderId="0" applyNumberFormat="0" applyBorder="0" applyAlignment="0" applyProtection="0"/>
    <xf numFmtId="0" fontId="79" fillId="48" borderId="0" applyNumberFormat="0" applyBorder="0" applyAlignment="0" applyProtection="0"/>
    <xf numFmtId="0" fontId="79" fillId="48" borderId="0" applyNumberFormat="0" applyBorder="0" applyAlignment="0" applyProtection="0"/>
    <xf numFmtId="0" fontId="79" fillId="48" borderId="0" applyNumberFormat="0" applyBorder="0" applyAlignment="0" applyProtection="0"/>
    <xf numFmtId="0" fontId="79" fillId="48" borderId="0" applyNumberFormat="0" applyBorder="0" applyAlignment="0" applyProtection="0"/>
    <xf numFmtId="0" fontId="79" fillId="48" borderId="0" applyNumberFormat="0" applyBorder="0" applyAlignment="0" applyProtection="0"/>
    <xf numFmtId="0" fontId="79" fillId="48" borderId="0" applyNumberFormat="0" applyBorder="0" applyAlignment="0" applyProtection="0"/>
    <xf numFmtId="0" fontId="79" fillId="48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2" borderId="0" applyNumberFormat="0" applyBorder="0" applyAlignment="0" applyProtection="0"/>
    <xf numFmtId="0" fontId="21" fillId="52" borderId="0" applyNumberFormat="0" applyBorder="0" applyAlignment="0" applyProtection="0"/>
    <xf numFmtId="0" fontId="1" fillId="11" borderId="0" applyNumberFormat="0" applyBorder="0" applyAlignment="0" applyProtection="0"/>
    <xf numFmtId="0" fontId="79" fillId="53" borderId="0" applyNumberFormat="0" applyBorder="0" applyAlignment="0" applyProtection="0"/>
    <xf numFmtId="0" fontId="21" fillId="53" borderId="0" applyNumberFormat="0" applyBorder="0" applyAlignment="0" applyProtection="0"/>
    <xf numFmtId="0" fontId="1" fillId="15" borderId="0" applyNumberFormat="0" applyBorder="0" applyAlignment="0" applyProtection="0"/>
    <xf numFmtId="0" fontId="79" fillId="54" borderId="0" applyNumberFormat="0" applyBorder="0" applyAlignment="0" applyProtection="0"/>
    <xf numFmtId="0" fontId="21" fillId="54" borderId="0" applyNumberFormat="0" applyBorder="0" applyAlignment="0" applyProtection="0"/>
    <xf numFmtId="0" fontId="1" fillId="19" borderId="0" applyNumberFormat="0" applyBorder="0" applyAlignment="0" applyProtection="0"/>
    <xf numFmtId="0" fontId="79" fillId="49" borderId="0" applyNumberFormat="0" applyBorder="0" applyAlignment="0" applyProtection="0"/>
    <xf numFmtId="0" fontId="21" fillId="49" borderId="0" applyNumberFormat="0" applyBorder="0" applyAlignment="0" applyProtection="0"/>
    <xf numFmtId="0" fontId="1" fillId="23" borderId="0" applyNumberFormat="0" applyBorder="0" applyAlignment="0" applyProtection="0"/>
    <xf numFmtId="0" fontId="79" fillId="52" borderId="0" applyNumberFormat="0" applyBorder="0" applyAlignment="0" applyProtection="0"/>
    <xf numFmtId="0" fontId="21" fillId="52" borderId="0" applyNumberFormat="0" applyBorder="0" applyAlignment="0" applyProtection="0"/>
    <xf numFmtId="0" fontId="1" fillId="27" borderId="0" applyNumberFormat="0" applyBorder="0" applyAlignment="0" applyProtection="0"/>
    <xf numFmtId="0" fontId="79" fillId="55" borderId="0" applyNumberFormat="0" applyBorder="0" applyAlignment="0" applyProtection="0"/>
    <xf numFmtId="0" fontId="21" fillId="55" borderId="0" applyNumberFormat="0" applyBorder="0" applyAlignment="0" applyProtection="0"/>
    <xf numFmtId="0" fontId="1" fillId="31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3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49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2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43" fillId="56" borderId="0" applyNumberFormat="0" applyBorder="0" applyAlignment="0" applyProtection="0"/>
    <xf numFmtId="0" fontId="16" fillId="12" borderId="0" applyNumberFormat="0" applyBorder="0" applyAlignment="0" applyProtection="0"/>
    <xf numFmtId="0" fontId="43" fillId="53" borderId="0" applyNumberFormat="0" applyBorder="0" applyAlignment="0" applyProtection="0"/>
    <xf numFmtId="0" fontId="16" fillId="16" borderId="0" applyNumberFormat="0" applyBorder="0" applyAlignment="0" applyProtection="0"/>
    <xf numFmtId="0" fontId="43" fillId="54" borderId="0" applyNumberFormat="0" applyBorder="0" applyAlignment="0" applyProtection="0"/>
    <xf numFmtId="0" fontId="16" fillId="20" borderId="0" applyNumberFormat="0" applyBorder="0" applyAlignment="0" applyProtection="0"/>
    <xf numFmtId="0" fontId="43" fillId="57" borderId="0" applyNumberFormat="0" applyBorder="0" applyAlignment="0" applyProtection="0"/>
    <xf numFmtId="0" fontId="16" fillId="24" borderId="0" applyNumberFormat="0" applyBorder="0" applyAlignment="0" applyProtection="0"/>
    <xf numFmtId="0" fontId="43" fillId="58" borderId="0" applyNumberFormat="0" applyBorder="0" applyAlignment="0" applyProtection="0"/>
    <xf numFmtId="0" fontId="16" fillId="28" borderId="0" applyNumberFormat="0" applyBorder="0" applyAlignment="0" applyProtection="0"/>
    <xf numFmtId="0" fontId="43" fillId="59" borderId="0" applyNumberFormat="0" applyBorder="0" applyAlignment="0" applyProtection="0"/>
    <xf numFmtId="0" fontId="16" fillId="32" borderId="0" applyNumberFormat="0" applyBorder="0" applyAlignment="0" applyProtection="0"/>
    <xf numFmtId="0" fontId="81" fillId="56" borderId="0" applyNumberFormat="0" applyBorder="0" applyAlignment="0" applyProtection="0"/>
    <xf numFmtId="0" fontId="81" fillId="56" borderId="0" applyNumberFormat="0" applyBorder="0" applyAlignment="0" applyProtection="0"/>
    <xf numFmtId="0" fontId="81" fillId="56" borderId="0" applyNumberFormat="0" applyBorder="0" applyAlignment="0" applyProtection="0"/>
    <xf numFmtId="0" fontId="81" fillId="56" borderId="0" applyNumberFormat="0" applyBorder="0" applyAlignment="0" applyProtection="0"/>
    <xf numFmtId="0" fontId="81" fillId="53" borderId="0" applyNumberFormat="0" applyBorder="0" applyAlignment="0" applyProtection="0"/>
    <xf numFmtId="0" fontId="81" fillId="53" borderId="0" applyNumberFormat="0" applyBorder="0" applyAlignment="0" applyProtection="0"/>
    <xf numFmtId="0" fontId="81" fillId="53" borderId="0" applyNumberFormat="0" applyBorder="0" applyAlignment="0" applyProtection="0"/>
    <xf numFmtId="0" fontId="81" fillId="53" borderId="0" applyNumberFormat="0" applyBorder="0" applyAlignment="0" applyProtection="0"/>
    <xf numFmtId="0" fontId="81" fillId="53" borderId="0" applyNumberFormat="0" applyBorder="0" applyAlignment="0" applyProtection="0"/>
    <xf numFmtId="0" fontId="81" fillId="54" borderId="0" applyNumberFormat="0" applyBorder="0" applyAlignment="0" applyProtection="0"/>
    <xf numFmtId="0" fontId="81" fillId="54" borderId="0" applyNumberFormat="0" applyBorder="0" applyAlignment="0" applyProtection="0"/>
    <xf numFmtId="0" fontId="81" fillId="54" borderId="0" applyNumberFormat="0" applyBorder="0" applyAlignment="0" applyProtection="0"/>
    <xf numFmtId="0" fontId="81" fillId="54" borderId="0" applyNumberFormat="0" applyBorder="0" applyAlignment="0" applyProtection="0"/>
    <xf numFmtId="0" fontId="81" fillId="57" borderId="0" applyNumberFormat="0" applyBorder="0" applyAlignment="0" applyProtection="0"/>
    <xf numFmtId="0" fontId="81" fillId="57" borderId="0" applyNumberFormat="0" applyBorder="0" applyAlignment="0" applyProtection="0"/>
    <xf numFmtId="0" fontId="81" fillId="57" borderId="0" applyNumberFormat="0" applyBorder="0" applyAlignment="0" applyProtection="0"/>
    <xf numFmtId="0" fontId="81" fillId="57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9" borderId="0" applyNumberFormat="0" applyBorder="0" applyAlignment="0" applyProtection="0"/>
    <xf numFmtId="0" fontId="81" fillId="59" borderId="0" applyNumberFormat="0" applyBorder="0" applyAlignment="0" applyProtection="0"/>
    <xf numFmtId="0" fontId="81" fillId="59" borderId="0" applyNumberFormat="0" applyBorder="0" applyAlignment="0" applyProtection="0"/>
    <xf numFmtId="0" fontId="81" fillId="59" borderId="0" applyNumberFormat="0" applyBorder="0" applyAlignment="0" applyProtection="0"/>
    <xf numFmtId="37" fontId="60" fillId="0" borderId="0"/>
    <xf numFmtId="0" fontId="43" fillId="60" borderId="0" applyNumberFormat="0" applyBorder="0" applyAlignment="0" applyProtection="0"/>
    <xf numFmtId="0" fontId="16" fillId="9" borderId="0" applyNumberFormat="0" applyBorder="0" applyAlignment="0" applyProtection="0"/>
    <xf numFmtId="0" fontId="43" fillId="61" borderId="0" applyNumberFormat="0" applyBorder="0" applyAlignment="0" applyProtection="0"/>
    <xf numFmtId="0" fontId="16" fillId="13" borderId="0" applyNumberFormat="0" applyBorder="0" applyAlignment="0" applyProtection="0"/>
    <xf numFmtId="0" fontId="43" fillId="62" borderId="0" applyNumberFormat="0" applyBorder="0" applyAlignment="0" applyProtection="0"/>
    <xf numFmtId="0" fontId="16" fillId="17" borderId="0" applyNumberFormat="0" applyBorder="0" applyAlignment="0" applyProtection="0"/>
    <xf numFmtId="0" fontId="43" fillId="57" borderId="0" applyNumberFormat="0" applyBorder="0" applyAlignment="0" applyProtection="0"/>
    <xf numFmtId="0" fontId="16" fillId="21" borderId="0" applyNumberFormat="0" applyBorder="0" applyAlignment="0" applyProtection="0"/>
    <xf numFmtId="0" fontId="43" fillId="58" borderId="0" applyNumberFormat="0" applyBorder="0" applyAlignment="0" applyProtection="0"/>
    <xf numFmtId="0" fontId="16" fillId="25" borderId="0" applyNumberFormat="0" applyBorder="0" applyAlignment="0" applyProtection="0"/>
    <xf numFmtId="0" fontId="43" fillId="63" borderId="0" applyNumberFormat="0" applyBorder="0" applyAlignment="0" applyProtection="0"/>
    <xf numFmtId="0" fontId="16" fillId="29" borderId="0" applyNumberFormat="0" applyBorder="0" applyAlignment="0" applyProtection="0"/>
    <xf numFmtId="0" fontId="128" fillId="64" borderId="11" applyNumberFormat="0" applyFont="0" applyBorder="0" applyAlignment="0" applyProtection="0">
      <protection hidden="1"/>
    </xf>
    <xf numFmtId="0" fontId="210" fillId="47" borderId="0" applyNumberFormat="0" applyBorder="0" applyAlignment="0" applyProtection="0"/>
    <xf numFmtId="0" fontId="6" fillId="3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86" fillId="48" borderId="0" applyNumberFormat="0" applyBorder="0" applyAlignment="0" applyProtection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64" borderId="30" applyNumberFormat="0" applyAlignment="0" applyProtection="0"/>
    <xf numFmtId="0" fontId="10" fillId="6" borderId="4" applyNumberFormat="0" applyAlignment="0" applyProtection="0"/>
    <xf numFmtId="0" fontId="83" fillId="64" borderId="30" applyNumberFormat="0" applyAlignment="0" applyProtection="0"/>
    <xf numFmtId="0" fontId="83" fillId="64" borderId="30" applyNumberFormat="0" applyAlignment="0" applyProtection="0"/>
    <xf numFmtId="0" fontId="83" fillId="64" borderId="30" applyNumberFormat="0" applyAlignment="0" applyProtection="0"/>
    <xf numFmtId="0" fontId="83" fillId="64" borderId="30" applyNumberFormat="0" applyAlignment="0" applyProtection="0"/>
    <xf numFmtId="0" fontId="83" fillId="64" borderId="30" applyNumberFormat="0" applyAlignment="0" applyProtection="0"/>
    <xf numFmtId="0" fontId="149" fillId="0" borderId="0"/>
    <xf numFmtId="0" fontId="84" fillId="65" borderId="31" applyNumberFormat="0" applyAlignment="0" applyProtection="0"/>
    <xf numFmtId="0" fontId="84" fillId="65" borderId="31" applyNumberFormat="0" applyAlignment="0" applyProtection="0"/>
    <xf numFmtId="0" fontId="84" fillId="65" borderId="31" applyNumberFormat="0" applyAlignment="0" applyProtection="0"/>
    <xf numFmtId="0" fontId="84" fillId="65" borderId="31" applyNumberFormat="0" applyAlignment="0" applyProtection="0"/>
    <xf numFmtId="0" fontId="84" fillId="65" borderId="31" applyNumberFormat="0" applyAlignment="0" applyProtection="0"/>
    <xf numFmtId="0" fontId="91" fillId="0" borderId="32" applyNumberFormat="0" applyFill="0" applyAlignment="0" applyProtection="0"/>
    <xf numFmtId="0" fontId="91" fillId="0" borderId="32" applyNumberFormat="0" applyFill="0" applyAlignment="0" applyProtection="0"/>
    <xf numFmtId="0" fontId="91" fillId="0" borderId="32" applyNumberFormat="0" applyFill="0" applyAlignment="0" applyProtection="0"/>
    <xf numFmtId="0" fontId="91" fillId="0" borderId="32" applyNumberFormat="0" applyFill="0" applyAlignment="0" applyProtection="0"/>
    <xf numFmtId="0" fontId="91" fillId="0" borderId="32" applyNumberFormat="0" applyFill="0" applyAlignment="0" applyProtection="0"/>
    <xf numFmtId="0" fontId="12" fillId="7" borderId="7" applyNumberFormat="0" applyAlignment="0" applyProtection="0"/>
    <xf numFmtId="0" fontId="27" fillId="0" borderId="14">
      <alignment horizontal="left" wrapText="1"/>
    </xf>
    <xf numFmtId="38" fontId="127" fillId="0" borderId="0">
      <alignment horizontal="center"/>
      <protection locked="0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70" fontId="18" fillId="0" borderId="0" applyFont="0" applyFill="0" applyBorder="0" applyProtection="0">
      <protection locked="0"/>
    </xf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9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271" fontId="79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54" fillId="0" borderId="0">
      <protection locked="0"/>
    </xf>
    <xf numFmtId="15" fontId="18" fillId="0" borderId="0" applyFont="0" applyFill="0" applyBorder="0" applyProtection="0"/>
    <xf numFmtId="272" fontId="157" fillId="0" borderId="0">
      <protection locked="0"/>
    </xf>
    <xf numFmtId="272" fontId="157" fillId="0" borderId="0">
      <protection locked="0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79" fillId="95" borderId="0" applyNumberFormat="0" applyBorder="0" applyAlignment="0" applyProtection="0"/>
    <xf numFmtId="0" fontId="79" fillId="96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81" fillId="60" borderId="0" applyNumberFormat="0" applyBorder="0" applyAlignment="0" applyProtection="0"/>
    <xf numFmtId="0" fontId="79" fillId="95" borderId="0" applyNumberFormat="0" applyBorder="0" applyAlignment="0" applyProtection="0"/>
    <xf numFmtId="0" fontId="79" fillId="99" borderId="0" applyNumberFormat="0" applyBorder="0" applyAlignment="0" applyProtection="0"/>
    <xf numFmtId="0" fontId="81" fillId="61" borderId="0" applyNumberFormat="0" applyBorder="0" applyAlignment="0" applyProtection="0"/>
    <xf numFmtId="0" fontId="81" fillId="61" borderId="0" applyNumberFormat="0" applyBorder="0" applyAlignment="0" applyProtection="0"/>
    <xf numFmtId="0" fontId="81" fillId="61" borderId="0" applyNumberFormat="0" applyBorder="0" applyAlignment="0" applyProtection="0"/>
    <xf numFmtId="0" fontId="81" fillId="61" borderId="0" applyNumberFormat="0" applyBorder="0" applyAlignment="0" applyProtection="0"/>
    <xf numFmtId="0" fontId="81" fillId="61" borderId="0" applyNumberFormat="0" applyBorder="0" applyAlignment="0" applyProtection="0"/>
    <xf numFmtId="0" fontId="79" fillId="95" borderId="0" applyNumberFormat="0" applyBorder="0" applyAlignment="0" applyProtection="0"/>
    <xf numFmtId="0" fontId="79" fillId="95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81" fillId="62" borderId="0" applyNumberFormat="0" applyBorder="0" applyAlignment="0" applyProtection="0"/>
    <xf numFmtId="0" fontId="79" fillId="95" borderId="0" applyNumberFormat="0" applyBorder="0" applyAlignment="0" applyProtection="0"/>
    <xf numFmtId="0" fontId="79" fillId="99" borderId="0" applyNumberFormat="0" applyBorder="0" applyAlignment="0" applyProtection="0"/>
    <xf numFmtId="0" fontId="81" fillId="57" borderId="0" applyNumberFormat="0" applyBorder="0" applyAlignment="0" applyProtection="0"/>
    <xf numFmtId="0" fontId="81" fillId="57" borderId="0" applyNumberFormat="0" applyBorder="0" applyAlignment="0" applyProtection="0"/>
    <xf numFmtId="0" fontId="81" fillId="57" borderId="0" applyNumberFormat="0" applyBorder="0" applyAlignment="0" applyProtection="0"/>
    <xf numFmtId="0" fontId="81" fillId="57" borderId="0" applyNumberFormat="0" applyBorder="0" applyAlignment="0" applyProtection="0"/>
    <xf numFmtId="0" fontId="81" fillId="57" borderId="0" applyNumberFormat="0" applyBorder="0" applyAlignment="0" applyProtection="0"/>
    <xf numFmtId="0" fontId="79" fillId="95" borderId="0" applyNumberFormat="0" applyBorder="0" applyAlignment="0" applyProtection="0"/>
    <xf numFmtId="0" fontId="79" fillId="95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79" fillId="102" borderId="0" applyNumberFormat="0" applyBorder="0" applyAlignment="0" applyProtection="0"/>
    <xf numFmtId="0" fontId="79" fillId="102" borderId="0" applyNumberFormat="0" applyBorder="0" applyAlignment="0" applyProtection="0"/>
    <xf numFmtId="0" fontId="81" fillId="63" borderId="0" applyNumberFormat="0" applyBorder="0" applyAlignment="0" applyProtection="0"/>
    <xf numFmtId="0" fontId="81" fillId="63" borderId="0" applyNumberFormat="0" applyBorder="0" applyAlignment="0" applyProtection="0"/>
    <xf numFmtId="0" fontId="81" fillId="63" borderId="0" applyNumberFormat="0" applyBorder="0" applyAlignment="0" applyProtection="0"/>
    <xf numFmtId="0" fontId="81" fillId="63" borderId="0" applyNumberFormat="0" applyBorder="0" applyAlignment="0" applyProtection="0"/>
    <xf numFmtId="0" fontId="81" fillId="63" borderId="0" applyNumberFormat="0" applyBorder="0" applyAlignment="0" applyProtection="0"/>
    <xf numFmtId="0" fontId="90" fillId="51" borderId="30" applyNumberFormat="0" applyAlignment="0" applyProtection="0"/>
    <xf numFmtId="0" fontId="90" fillId="51" borderId="30" applyNumberFormat="0" applyAlignment="0" applyProtection="0"/>
    <xf numFmtId="0" fontId="90" fillId="51" borderId="30" applyNumberFormat="0" applyAlignment="0" applyProtection="0"/>
    <xf numFmtId="0" fontId="90" fillId="51" borderId="30" applyNumberFormat="0" applyAlignment="0" applyProtection="0"/>
    <xf numFmtId="0" fontId="90" fillId="51" borderId="30" applyNumberFormat="0" applyAlignment="0" applyProtection="0"/>
    <xf numFmtId="0" fontId="209" fillId="0" borderId="0"/>
    <xf numFmtId="0" fontId="209" fillId="0" borderId="0"/>
    <xf numFmtId="0" fontId="18" fillId="0" borderId="0"/>
    <xf numFmtId="0" fontId="68" fillId="0" borderId="0"/>
    <xf numFmtId="273" fontId="18" fillId="0" borderId="0" applyFont="0" applyFill="0" applyBorder="0" applyAlignment="0" applyProtection="0"/>
    <xf numFmtId="273" fontId="18" fillId="0" borderId="0" applyFont="0" applyFill="0" applyBorder="0" applyAlignment="0" applyProtection="0"/>
    <xf numFmtId="27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5" fontId="46" fillId="0" borderId="0" applyFont="0" applyFill="0" applyBorder="0" applyAlignment="0" applyProtection="0"/>
    <xf numFmtId="0" fontId="2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59" fillId="0" borderId="0" applyFont="0" applyFill="0" applyBorder="0" applyAlignment="0" applyProtection="0"/>
    <xf numFmtId="275" fontId="54" fillId="0" borderId="0">
      <protection locked="0"/>
    </xf>
    <xf numFmtId="4" fontId="54" fillId="0" borderId="0">
      <protection locked="0"/>
    </xf>
    <xf numFmtId="5" fontId="18" fillId="0" borderId="0">
      <protection locked="0"/>
    </xf>
    <xf numFmtId="276" fontId="18" fillId="0" borderId="0">
      <alignment horizontal="center"/>
    </xf>
    <xf numFmtId="0" fontId="45" fillId="0" borderId="0" applyFill="0" applyBorder="0" applyProtection="0">
      <alignment horizontal="left"/>
    </xf>
    <xf numFmtId="0" fontId="5" fillId="2" borderId="0" applyNumberFormat="0" applyBorder="0" applyAlignment="0" applyProtection="0"/>
    <xf numFmtId="0" fontId="59" fillId="0" borderId="21">
      <alignment horizontal="left"/>
    </xf>
    <xf numFmtId="0" fontId="59" fillId="0" borderId="0" applyNumberFormat="0" applyFill="0" applyBorder="0" applyAlignment="0" applyProtection="0">
      <alignment vertical="top"/>
    </xf>
    <xf numFmtId="0" fontId="2" fillId="0" borderId="1" applyNumberFormat="0" applyFill="0" applyAlignment="0" applyProtection="0"/>
    <xf numFmtId="0" fontId="29" fillId="0" borderId="0" applyNumberFormat="0" applyFill="0" applyBorder="0" applyAlignment="0" applyProtection="0">
      <alignment vertical="top"/>
    </xf>
    <xf numFmtId="0" fontId="3" fillId="0" borderId="2" applyNumberFormat="0" applyFill="0" applyAlignment="0" applyProtection="0"/>
    <xf numFmtId="0" fontId="215" fillId="0" borderId="35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57" fillId="0" borderId="0">
      <protection locked="0"/>
    </xf>
    <xf numFmtId="0" fontId="157" fillId="0" borderId="0">
      <protection locked="0"/>
    </xf>
    <xf numFmtId="0" fontId="82" fillId="47" borderId="0" applyNumberFormat="0" applyBorder="0" applyAlignment="0" applyProtection="0"/>
    <xf numFmtId="0" fontId="82" fillId="47" borderId="0" applyNumberFormat="0" applyBorder="0" applyAlignment="0" applyProtection="0"/>
    <xf numFmtId="0" fontId="82" fillId="47" borderId="0" applyNumberFormat="0" applyBorder="0" applyAlignment="0" applyProtection="0"/>
    <xf numFmtId="0" fontId="82" fillId="47" borderId="0" applyNumberFormat="0" applyBorder="0" applyAlignment="0" applyProtection="0"/>
    <xf numFmtId="0" fontId="82" fillId="47" borderId="0" applyNumberFormat="0" applyBorder="0" applyAlignment="0" applyProtection="0"/>
    <xf numFmtId="0" fontId="216" fillId="0" borderId="0"/>
    <xf numFmtId="10" fontId="33" fillId="67" borderId="14" applyNumberFormat="0" applyBorder="0" applyAlignment="0" applyProtection="0"/>
    <xf numFmtId="0" fontId="217" fillId="51" borderId="30" applyNumberFormat="0" applyAlignment="0" applyProtection="0"/>
    <xf numFmtId="0" fontId="217" fillId="51" borderId="30" applyNumberFormat="0" applyAlignment="0" applyProtection="0"/>
    <xf numFmtId="0" fontId="217" fillId="51" borderId="30" applyNumberFormat="0" applyAlignment="0" applyProtection="0"/>
    <xf numFmtId="0" fontId="217" fillId="51" borderId="30" applyNumberFormat="0" applyAlignment="0" applyProtection="0"/>
    <xf numFmtId="0" fontId="8" fillId="5" borderId="4" applyNumberFormat="0" applyAlignment="0" applyProtection="0"/>
    <xf numFmtId="3" fontId="61" fillId="37" borderId="14">
      <protection locked="0"/>
    </xf>
    <xf numFmtId="262" fontId="218" fillId="0" borderId="11">
      <protection locked="0"/>
    </xf>
    <xf numFmtId="0" fontId="54" fillId="0" borderId="11">
      <protection locked="0"/>
    </xf>
    <xf numFmtId="0" fontId="157" fillId="0" borderId="27">
      <alignment horizontal="center"/>
      <protection locked="0"/>
    </xf>
    <xf numFmtId="0" fontId="54" fillId="0" borderId="0">
      <protection locked="0"/>
    </xf>
    <xf numFmtId="0" fontId="11" fillId="0" borderId="6" applyNumberFormat="0" applyFill="0" applyAlignment="0" applyProtection="0"/>
    <xf numFmtId="168" fontId="7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168" fontId="79" fillId="0" borderId="0" applyFont="0" applyFill="0" applyBorder="0" applyAlignment="0" applyProtection="0"/>
    <xf numFmtId="271" fontId="79" fillId="0" borderId="0" applyFont="0" applyFill="0" applyBorder="0" applyAlignment="0" applyProtection="0"/>
    <xf numFmtId="271" fontId="79" fillId="0" borderId="0" applyFont="0" applyFill="0" applyBorder="0" applyAlignment="0" applyProtection="0"/>
    <xf numFmtId="277" fontId="54" fillId="0" borderId="0">
      <protection locked="0"/>
    </xf>
    <xf numFmtId="278" fontId="159" fillId="0" borderId="0" applyFont="0" applyFill="0" applyBorder="0" applyAlignment="0" applyProtection="0"/>
    <xf numFmtId="0" fontId="54" fillId="0" borderId="11">
      <protection locked="0"/>
    </xf>
    <xf numFmtId="0" fontId="92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103" borderId="0" applyNumberFormat="0" applyBorder="0" applyAlignment="0" applyProtection="0"/>
    <xf numFmtId="0" fontId="7" fillId="4" borderId="0" applyNumberFormat="0" applyBorder="0" applyAlignment="0" applyProtection="0"/>
    <xf numFmtId="279" fontId="18" fillId="0" borderId="0"/>
    <xf numFmtId="0" fontId="1" fillId="0" borderId="0"/>
    <xf numFmtId="0" fontId="1" fillId="0" borderId="0"/>
    <xf numFmtId="0" fontId="21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7" fillId="0" borderId="0"/>
    <xf numFmtId="0" fontId="220" fillId="0" borderId="0"/>
    <xf numFmtId="0" fontId="220" fillId="0" borderId="0"/>
    <xf numFmtId="0" fontId="2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280" fontId="33" fillId="0" borderId="0" applyFont="0" applyFill="0" applyBorder="0" applyAlignment="0" applyProtection="0"/>
    <xf numFmtId="280" fontId="221" fillId="0" borderId="0" applyFont="0" applyFill="0" applyBorder="0" applyAlignment="0" applyProtection="0"/>
    <xf numFmtId="0" fontId="18" fillId="67" borderId="36" applyNumberFormat="0" applyFont="0" applyAlignment="0" applyProtection="0"/>
    <xf numFmtId="0" fontId="18" fillId="67" borderId="36" applyNumberFormat="0" applyFont="0" applyAlignment="0" applyProtection="0"/>
    <xf numFmtId="0" fontId="1" fillId="8" borderId="8" applyNumberFormat="0" applyFont="0" applyAlignment="0" applyProtection="0"/>
    <xf numFmtId="0" fontId="222" fillId="64" borderId="19" applyNumberFormat="0" applyAlignment="0" applyProtection="0"/>
    <xf numFmtId="0" fontId="9" fillId="6" borderId="5" applyNumberFormat="0" applyAlignment="0" applyProtection="0"/>
    <xf numFmtId="0" fontId="223" fillId="0" borderId="14" applyFill="0" applyProtection="0">
      <alignment vertical="center" wrapText="1"/>
      <protection locked="0"/>
    </xf>
    <xf numFmtId="0" fontId="223" fillId="0" borderId="14" applyFill="0" applyProtection="0">
      <alignment vertical="center" wrapText="1"/>
      <protection locked="0"/>
    </xf>
    <xf numFmtId="0" fontId="223" fillId="0" borderId="14" applyFill="0" applyProtection="0">
      <alignment vertical="center" wrapText="1"/>
      <protection locked="0"/>
    </xf>
    <xf numFmtId="9" fontId="1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8" fillId="0" borderId="0" applyFont="0" applyFill="0" applyBorder="0" applyAlignment="0" applyProtection="0"/>
    <xf numFmtId="10" fontId="18" fillId="0" borderId="0" applyFill="0" applyBorder="0" applyAlignment="0" applyProtection="0"/>
    <xf numFmtId="9" fontId="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37" fontId="18" fillId="0" borderId="14" applyFont="0" applyFill="0" applyBorder="0" applyProtection="0"/>
    <xf numFmtId="281" fontId="54" fillId="0" borderId="0">
      <protection locked="0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17" fillId="0" borderId="0" applyFont="0" applyFill="0" applyBorder="0" applyAlignment="0" applyProtection="0"/>
    <xf numFmtId="0" fontId="54" fillId="0" borderId="11">
      <protection locked="0"/>
    </xf>
    <xf numFmtId="0" fontId="45" fillId="0" borderId="18" applyNumberFormat="0" applyAlignment="0"/>
    <xf numFmtId="3" fontId="159" fillId="0" borderId="0" applyFont="0" applyFill="0" applyBorder="0" applyAlignment="0" applyProtection="0"/>
    <xf numFmtId="0" fontId="32" fillId="111" borderId="14" applyNumberFormat="0" applyBorder="0" applyAlignment="0">
      <alignment horizontal="right"/>
    </xf>
    <xf numFmtId="0" fontId="224" fillId="0" borderId="0" applyNumberFormat="0" applyFill="0" applyBorder="0" applyProtection="0">
      <alignment horizontal="right" vertical="center"/>
    </xf>
    <xf numFmtId="0" fontId="93" fillId="64" borderId="19" applyNumberFormat="0" applyAlignment="0" applyProtection="0"/>
    <xf numFmtId="0" fontId="93" fillId="64" borderId="19" applyNumberFormat="0" applyAlignment="0" applyProtection="0"/>
    <xf numFmtId="0" fontId="93" fillId="64" borderId="19" applyNumberFormat="0" applyAlignment="0" applyProtection="0"/>
    <xf numFmtId="0" fontId="93" fillId="64" borderId="19" applyNumberFormat="0" applyAlignment="0" applyProtection="0"/>
    <xf numFmtId="0" fontId="93" fillId="64" borderId="19" applyNumberFormat="0" applyAlignment="0" applyProtection="0"/>
    <xf numFmtId="0" fontId="225" fillId="0" borderId="0"/>
    <xf numFmtId="41" fontId="226" fillId="0" borderId="0" applyFont="0" applyFill="0" applyBorder="0" applyAlignment="0" applyProtection="0"/>
    <xf numFmtId="43" fontId="226" fillId="0" borderId="0" applyFont="0" applyFill="0" applyBorder="0" applyAlignment="0" applyProtection="0"/>
    <xf numFmtId="0" fontId="227" fillId="0" borderId="0"/>
    <xf numFmtId="0" fontId="33" fillId="0" borderId="0" applyNumberFormat="0">
      <alignment vertical="top" wrapText="1" shrinkToFit="1"/>
    </xf>
    <xf numFmtId="0" fontId="68" fillId="0" borderId="0"/>
    <xf numFmtId="0" fontId="45" fillId="0" borderId="0" applyNumberFormat="0" applyFill="0" applyBorder="0" applyProtection="0">
      <alignment horizontal="left" vertical="top" wrapText="1"/>
    </xf>
    <xf numFmtId="3" fontId="18" fillId="0" borderId="14" applyNumberFormat="0" applyFont="0" applyFill="0" applyAlignment="0" applyProtection="0">
      <alignment vertical="center"/>
    </xf>
    <xf numFmtId="0" fontId="39" fillId="0" borderId="0" applyFill="0" applyBorder="0" applyProtection="0">
      <alignment horizontal="left"/>
    </xf>
    <xf numFmtId="0" fontId="33" fillId="0" borderId="26" applyFill="0" applyBorder="0" applyProtection="0">
      <alignment horizontal="left" vertical="top"/>
    </xf>
    <xf numFmtId="0" fontId="228" fillId="45" borderId="67" applyNumberFormat="0">
      <alignment horizontal="right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9" fillId="0" borderId="35" applyNumberFormat="0" applyFill="0" applyAlignment="0" applyProtection="0"/>
    <xf numFmtId="0" fontId="89" fillId="0" borderId="35" applyNumberFormat="0" applyFill="0" applyAlignment="0" applyProtection="0"/>
    <xf numFmtId="0" fontId="89" fillId="0" borderId="35" applyNumberFormat="0" applyFill="0" applyAlignment="0" applyProtection="0"/>
    <xf numFmtId="0" fontId="89" fillId="0" borderId="35" applyNumberFormat="0" applyFill="0" applyAlignment="0" applyProtection="0"/>
    <xf numFmtId="0" fontId="89" fillId="0" borderId="35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29" fillId="0" borderId="0"/>
    <xf numFmtId="272" fontId="54" fillId="0" borderId="25">
      <protection locked="0"/>
    </xf>
    <xf numFmtId="272" fontId="54" fillId="0" borderId="25">
      <protection locked="0"/>
    </xf>
    <xf numFmtId="0" fontId="95" fillId="0" borderId="37" applyNumberFormat="0" applyFill="0" applyAlignment="0" applyProtection="0"/>
    <xf numFmtId="272" fontId="54" fillId="0" borderId="25">
      <protection locked="0"/>
    </xf>
    <xf numFmtId="0" fontId="95" fillId="0" borderId="68" applyNumberFormat="0" applyFill="0" applyAlignment="0" applyProtection="0"/>
    <xf numFmtId="0" fontId="15" fillId="0" borderId="9" applyNumberFormat="0" applyFill="0" applyAlignment="0" applyProtection="0"/>
    <xf numFmtId="282" fontId="18" fillId="0" borderId="0" applyFont="0" applyFill="0" applyBorder="0" applyAlignment="0" applyProtection="0"/>
    <xf numFmtId="283" fontId="1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63" fillId="120" borderId="15">
      <alignment horizontal="center" vertical="center" wrapText="1"/>
      <protection locked="0"/>
    </xf>
    <xf numFmtId="0" fontId="163" fillId="120" borderId="15">
      <alignment horizontal="center" vertical="center" wrapText="1"/>
      <protection locked="0"/>
    </xf>
    <xf numFmtId="0" fontId="18" fillId="120" borderId="15">
      <alignment horizontal="center" vertical="center" wrapText="1"/>
      <protection locked="0"/>
    </xf>
    <xf numFmtId="0" fontId="18" fillId="120" borderId="15">
      <alignment horizontal="center" vertical="center" wrapText="1"/>
      <protection locked="0"/>
    </xf>
    <xf numFmtId="0" fontId="163" fillId="120" borderId="15">
      <alignment horizontal="center" vertical="center" wrapText="1"/>
      <protection locked="0"/>
    </xf>
    <xf numFmtId="0" fontId="18" fillId="120" borderId="15">
      <alignment horizontal="center" vertical="center" wrapText="1"/>
      <protection locked="0"/>
    </xf>
    <xf numFmtId="0" fontId="163" fillId="120" borderId="15">
      <alignment horizontal="center" vertical="center" wrapText="1"/>
      <protection locked="0"/>
    </xf>
    <xf numFmtId="0" fontId="230" fillId="0" borderId="0" applyBorder="0"/>
    <xf numFmtId="173" fontId="17" fillId="0" borderId="0" applyFont="0" applyFill="0" applyBorder="0" applyAlignment="0" applyProtection="0">
      <alignment vertical="top"/>
    </xf>
    <xf numFmtId="0" fontId="17" fillId="0" borderId="0"/>
    <xf numFmtId="201" fontId="17" fillId="0" borderId="0" applyFill="0" applyBorder="0">
      <protection locked="0"/>
    </xf>
    <xf numFmtId="215" fontId="17" fillId="0" borderId="0" applyFill="0" applyBorder="0">
      <protection locked="0"/>
    </xf>
    <xf numFmtId="15" fontId="17" fillId="0" borderId="0" applyFill="0" applyBorder="0">
      <protection locked="0"/>
    </xf>
    <xf numFmtId="0" fontId="17" fillId="0" borderId="55" applyNumberFormat="0">
      <protection locked="0"/>
    </xf>
    <xf numFmtId="2" fontId="17" fillId="0" borderId="0" applyFill="0" applyBorder="0">
      <protection locked="0"/>
    </xf>
    <xf numFmtId="182" fontId="17" fillId="0" borderId="0" applyFill="0" applyBorder="0">
      <protection locked="0"/>
    </xf>
    <xf numFmtId="0" fontId="17" fillId="0" borderId="0" applyFill="0" applyBorder="0">
      <protection locked="0"/>
    </xf>
    <xf numFmtId="247" fontId="17" fillId="0" borderId="0" applyFill="0" applyBorder="0">
      <protection locked="0"/>
    </xf>
    <xf numFmtId="250" fontId="17" fillId="0" borderId="0" applyFill="0" applyBorder="0">
      <protection locked="0"/>
    </xf>
    <xf numFmtId="0" fontId="232" fillId="0" borderId="0" applyFill="0" applyBorder="0" applyAlignment="0" applyProtection="0"/>
    <xf numFmtId="9" fontId="232" fillId="0" borderId="0" applyFont="0" applyFill="0" applyBorder="0" applyAlignment="0" applyProtection="0"/>
    <xf numFmtId="284" fontId="154" fillId="38" borderId="0">
      <alignment horizontal="right"/>
    </xf>
    <xf numFmtId="0" fontId="33" fillId="0" borderId="0"/>
    <xf numFmtId="0" fontId="33" fillId="0" borderId="0" applyFill="0" applyBorder="0" applyAlignment="0" applyProtection="0"/>
    <xf numFmtId="0" fontId="232" fillId="0" borderId="0" applyFill="0" applyBorder="0" applyAlignment="0" applyProtection="0"/>
    <xf numFmtId="0" fontId="252" fillId="122" borderId="0" applyNumberFormat="0" applyBorder="0" applyAlignment="0" applyProtection="0"/>
    <xf numFmtId="290" fontId="232" fillId="0" borderId="0" applyFont="0" applyFill="0" applyBorder="0" applyAlignment="0" applyProtection="0"/>
    <xf numFmtId="289" fontId="232" fillId="0" borderId="0" applyFont="0" applyFill="0" applyBorder="0" applyAlignment="0" applyProtection="0"/>
  </cellStyleXfs>
  <cellXfs count="152">
    <xf numFmtId="0" fontId="0" fillId="0" borderId="0" xfId="0"/>
    <xf numFmtId="0" fontId="239" fillId="0" borderId="0" xfId="0" applyFont="1" applyFill="1" applyBorder="1"/>
    <xf numFmtId="0" fontId="33" fillId="0" borderId="0" xfId="1489" applyFont="1" applyFill="1" applyBorder="1"/>
    <xf numFmtId="37" fontId="247" fillId="0" borderId="0" xfId="1658" applyNumberFormat="1" applyFont="1" applyFill="1" applyBorder="1"/>
    <xf numFmtId="1" fontId="247" fillId="0" borderId="0" xfId="1658" applyNumberFormat="1" applyFont="1" applyFill="1" applyBorder="1"/>
    <xf numFmtId="178" fontId="33" fillId="0" borderId="0" xfId="1659" applyNumberFormat="1" applyFont="1" applyFill="1" applyBorder="1" applyAlignment="1">
      <alignment horizontal="right" vertical="center"/>
    </xf>
    <xf numFmtId="178" fontId="239" fillId="0" borderId="0" xfId="1659" applyNumberFormat="1" applyFont="1" applyFill="1" applyBorder="1" applyAlignment="1">
      <alignment horizontal="right" vertical="center"/>
    </xf>
    <xf numFmtId="0" fontId="231" fillId="0" borderId="0" xfId="1658" applyFont="1" applyFill="1" applyBorder="1" applyAlignment="1">
      <alignment horizontal="center"/>
    </xf>
    <xf numFmtId="0" fontId="247" fillId="0" borderId="0" xfId="1658" applyFont="1" applyFill="1" applyBorder="1"/>
    <xf numFmtId="0" fontId="239" fillId="0" borderId="0" xfId="1658" applyFont="1" applyFill="1" applyBorder="1"/>
    <xf numFmtId="0" fontId="33" fillId="0" borderId="0" xfId="1658" applyFont="1" applyFill="1" applyBorder="1" applyAlignment="1">
      <alignment horizontal="left" indent="1"/>
    </xf>
    <xf numFmtId="213" fontId="239" fillId="0" borderId="0" xfId="1659" applyNumberFormat="1" applyFont="1" applyFill="1" applyBorder="1" applyAlignment="1">
      <alignment horizontal="right" vertical="center"/>
    </xf>
    <xf numFmtId="0" fontId="32" fillId="0" borderId="0" xfId="1658" applyFont="1" applyFill="1" applyBorder="1"/>
    <xf numFmtId="0" fontId="245" fillId="0" borderId="0" xfId="1658" applyFont="1" applyFill="1" applyBorder="1"/>
    <xf numFmtId="0" fontId="239" fillId="0" borderId="0" xfId="0" applyFont="1"/>
    <xf numFmtId="0" fontId="239" fillId="0" borderId="0" xfId="0" applyNumberFormat="1" applyFont="1"/>
    <xf numFmtId="9" fontId="248" fillId="0" borderId="0" xfId="77" applyNumberFormat="1" applyFont="1" applyFill="1" applyBorder="1" applyAlignment="1">
      <alignment horizontal="center" vertical="center"/>
    </xf>
    <xf numFmtId="9" fontId="248" fillId="0" borderId="0" xfId="77" applyFont="1" applyFill="1" applyBorder="1" applyAlignment="1">
      <alignment horizontal="center" vertical="center"/>
    </xf>
    <xf numFmtId="286" fontId="248" fillId="0" borderId="0" xfId="1658" applyNumberFormat="1" applyFont="1" applyFill="1" applyBorder="1" applyAlignment="1">
      <alignment horizontal="center" vertical="center"/>
    </xf>
    <xf numFmtId="286" fontId="242" fillId="0" borderId="0" xfId="1489" applyNumberFormat="1" applyFont="1" applyFill="1" applyBorder="1" applyAlignment="1">
      <alignment horizontal="center"/>
    </xf>
    <xf numFmtId="213" fontId="235" fillId="0" borderId="0" xfId="1659" applyNumberFormat="1" applyFont="1" applyFill="1" applyBorder="1" applyAlignment="1">
      <alignment horizontal="center" vertical="center"/>
    </xf>
    <xf numFmtId="213" fontId="242" fillId="0" borderId="0" xfId="1659" applyNumberFormat="1" applyFont="1" applyFill="1" applyBorder="1" applyAlignment="1">
      <alignment horizontal="center" vertical="center"/>
    </xf>
    <xf numFmtId="213" fontId="250" fillId="0" borderId="0" xfId="1659" applyNumberFormat="1" applyFont="1" applyFill="1" applyBorder="1" applyAlignment="1">
      <alignment horizontal="center" vertical="center"/>
    </xf>
    <xf numFmtId="287" fontId="248" fillId="0" borderId="0" xfId="1659" applyNumberFormat="1" applyFont="1" applyFill="1" applyBorder="1" applyAlignment="1">
      <alignment horizontal="center" vertical="center"/>
    </xf>
    <xf numFmtId="213" fontId="235" fillId="0" borderId="0" xfId="1659" applyNumberFormat="1" applyFont="1" applyFill="1" applyBorder="1" applyAlignment="1">
      <alignment horizontal="right" vertical="center"/>
    </xf>
    <xf numFmtId="213" fontId="250" fillId="0" borderId="0" xfId="1658" applyNumberFormat="1" applyFont="1" applyFill="1" applyBorder="1"/>
    <xf numFmtId="256" fontId="248" fillId="0" borderId="0" xfId="77" applyNumberFormat="1" applyFont="1" applyFill="1" applyBorder="1"/>
    <xf numFmtId="213" fontId="242" fillId="0" borderId="0" xfId="1659" applyNumberFormat="1" applyFont="1" applyFill="1" applyBorder="1" applyAlignment="1">
      <alignment horizontal="right" vertical="center"/>
    </xf>
    <xf numFmtId="0" fontId="233" fillId="123" borderId="0" xfId="0" applyFont="1" applyFill="1"/>
    <xf numFmtId="0" fontId="233" fillId="0" borderId="0" xfId="0" applyFont="1"/>
    <xf numFmtId="0" fontId="238" fillId="0" borderId="0" xfId="0" applyFont="1" applyAlignment="1">
      <alignment horizontal="center"/>
    </xf>
    <xf numFmtId="0" fontId="241" fillId="0" borderId="0" xfId="0" applyFont="1"/>
    <xf numFmtId="0" fontId="234" fillId="124" borderId="0" xfId="0" applyFont="1" applyFill="1" applyBorder="1"/>
    <xf numFmtId="289" fontId="234" fillId="0" borderId="0" xfId="1661" applyNumberFormat="1" applyFont="1" applyFill="1" applyBorder="1" applyAlignment="1">
      <alignment horizontal="center"/>
    </xf>
    <xf numFmtId="287" fontId="234" fillId="0" borderId="0" xfId="1661" applyNumberFormat="1" applyFont="1" applyFill="1" applyBorder="1" applyAlignment="1">
      <alignment horizontal="center"/>
    </xf>
    <xf numFmtId="0" fontId="238" fillId="0" borderId="0" xfId="0" applyFont="1" applyAlignment="1">
      <alignment horizontal="left" indent="1"/>
    </xf>
    <xf numFmtId="287" fontId="237" fillId="0" borderId="0" xfId="1661" applyNumberFormat="1" applyFont="1" applyFill="1" applyBorder="1" applyAlignment="1">
      <alignment horizontal="center"/>
    </xf>
    <xf numFmtId="0" fontId="253" fillId="0" borderId="0" xfId="0" applyFont="1" applyAlignment="1">
      <alignment horizontal="center"/>
    </xf>
    <xf numFmtId="289" fontId="240" fillId="0" borderId="0" xfId="1661" applyNumberFormat="1" applyFont="1" applyFill="1" applyBorder="1" applyAlignment="1">
      <alignment horizontal="center"/>
    </xf>
    <xf numFmtId="0" fontId="254" fillId="0" borderId="69" xfId="0" applyFont="1" applyBorder="1"/>
    <xf numFmtId="0" fontId="251" fillId="0" borderId="69" xfId="0" applyFont="1" applyBorder="1"/>
    <xf numFmtId="0" fontId="238" fillId="0" borderId="69" xfId="0" applyFont="1" applyBorder="1" applyAlignment="1">
      <alignment horizontal="left" indent="1"/>
    </xf>
    <xf numFmtId="0" fontId="238" fillId="0" borderId="69" xfId="0" applyFont="1" applyBorder="1" applyAlignment="1">
      <alignment horizontal="center"/>
    </xf>
    <xf numFmtId="0" fontId="234" fillId="124" borderId="69" xfId="0" applyFont="1" applyFill="1" applyBorder="1"/>
    <xf numFmtId="287" fontId="237" fillId="0" borderId="69" xfId="1661" applyNumberFormat="1" applyFont="1" applyFill="1" applyBorder="1" applyAlignment="1">
      <alignment horizontal="center"/>
    </xf>
    <xf numFmtId="289" fontId="234" fillId="0" borderId="69" xfId="1661" applyNumberFormat="1" applyFont="1" applyFill="1" applyBorder="1" applyAlignment="1">
      <alignment horizontal="center"/>
    </xf>
    <xf numFmtId="0" fontId="241" fillId="0" borderId="69" xfId="0" applyFont="1" applyBorder="1"/>
    <xf numFmtId="0" fontId="253" fillId="0" borderId="69" xfId="0" applyFont="1" applyBorder="1" applyAlignment="1">
      <alignment horizontal="center"/>
    </xf>
    <xf numFmtId="0" fontId="240" fillId="124" borderId="0" xfId="0" applyFont="1" applyFill="1" applyBorder="1"/>
    <xf numFmtId="0" fontId="238" fillId="0" borderId="70" xfId="0" applyFont="1" applyBorder="1" applyAlignment="1">
      <alignment horizontal="left" indent="1"/>
    </xf>
    <xf numFmtId="0" fontId="238" fillId="0" borderId="70" xfId="0" applyFont="1" applyBorder="1" applyAlignment="1">
      <alignment horizontal="center"/>
    </xf>
    <xf numFmtId="0" fontId="234" fillId="124" borderId="70" xfId="0" applyFont="1" applyFill="1" applyBorder="1"/>
    <xf numFmtId="287" fontId="237" fillId="0" borderId="70" xfId="1661" applyNumberFormat="1" applyFont="1" applyFill="1" applyBorder="1" applyAlignment="1">
      <alignment horizontal="center"/>
    </xf>
    <xf numFmtId="289" fontId="234" fillId="0" borderId="70" xfId="1661" applyNumberFormat="1" applyFont="1" applyFill="1" applyBorder="1" applyAlignment="1">
      <alignment horizontal="center"/>
    </xf>
    <xf numFmtId="0" fontId="239" fillId="0" borderId="70" xfId="0" applyFont="1" applyBorder="1"/>
    <xf numFmtId="0" fontId="255" fillId="0" borderId="69" xfId="0" applyFont="1" applyBorder="1"/>
    <xf numFmtId="287" fontId="234" fillId="0" borderId="70" xfId="1661" applyNumberFormat="1" applyFont="1" applyFill="1" applyBorder="1" applyAlignment="1">
      <alignment horizontal="center"/>
    </xf>
    <xf numFmtId="290" fontId="244" fillId="125" borderId="0" xfId="1662" applyFont="1" applyFill="1" applyBorder="1" applyAlignment="1">
      <alignment horizontal="center"/>
    </xf>
    <xf numFmtId="290" fontId="244" fillId="125" borderId="70" xfId="1662" applyFont="1" applyFill="1" applyBorder="1" applyAlignment="1">
      <alignment horizontal="center"/>
    </xf>
    <xf numFmtId="292" fontId="255" fillId="0" borderId="69" xfId="0" applyNumberFormat="1" applyFont="1" applyBorder="1" applyAlignment="1">
      <alignment horizontal="center"/>
    </xf>
    <xf numFmtId="293" fontId="255" fillId="0" borderId="69" xfId="0" applyNumberFormat="1" applyFont="1" applyBorder="1" applyAlignment="1">
      <alignment horizontal="center"/>
    </xf>
    <xf numFmtId="289" fontId="244" fillId="125" borderId="0" xfId="1663" applyNumberFormat="1" applyFont="1" applyFill="1" applyBorder="1" applyAlignment="1">
      <alignment horizontal="center"/>
    </xf>
    <xf numFmtId="289" fontId="236" fillId="125" borderId="0" xfId="1663" applyNumberFormat="1" applyFont="1" applyFill="1" applyBorder="1" applyAlignment="1">
      <alignment horizontal="center"/>
    </xf>
    <xf numFmtId="292" fontId="255" fillId="0" borderId="0" xfId="0" applyNumberFormat="1" applyFont="1" applyBorder="1" applyAlignment="1">
      <alignment horizontal="center"/>
    </xf>
    <xf numFmtId="293" fontId="255" fillId="0" borderId="0" xfId="0" applyNumberFormat="1" applyFont="1" applyBorder="1" applyAlignment="1">
      <alignment horizontal="center"/>
    </xf>
    <xf numFmtId="0" fontId="238" fillId="0" borderId="0" xfId="0" applyNumberFormat="1" applyFont="1" applyAlignment="1">
      <alignment horizontal="left" indent="1"/>
    </xf>
    <xf numFmtId="17" fontId="32" fillId="0" borderId="0" xfId="1658" applyNumberFormat="1" applyFont="1" applyFill="1" applyBorder="1" applyAlignment="1">
      <alignment horizontal="right"/>
    </xf>
    <xf numFmtId="213" fontId="243" fillId="0" borderId="0" xfId="1659" applyNumberFormat="1" applyFont="1" applyFill="1" applyBorder="1" applyAlignment="1">
      <alignment horizontal="center" vertical="center"/>
    </xf>
    <xf numFmtId="0" fontId="32" fillId="0" borderId="0" xfId="1489" applyFont="1" applyFill="1" applyBorder="1"/>
    <xf numFmtId="213" fontId="250" fillId="0" borderId="0" xfId="1658" applyNumberFormat="1" applyFont="1" applyFill="1" applyBorder="1" applyAlignment="1">
      <alignment horizontal="center" vertical="center"/>
    </xf>
    <xf numFmtId="213" fontId="250" fillId="0" borderId="0" xfId="1489" applyNumberFormat="1" applyFont="1" applyFill="1" applyBorder="1"/>
    <xf numFmtId="0" fontId="1" fillId="0" borderId="0" xfId="1489" applyFill="1" applyBorder="1"/>
    <xf numFmtId="0" fontId="32" fillId="0" borderId="0" xfId="1489" applyFont="1" applyFill="1" applyBorder="1" applyAlignment="1">
      <alignment horizontal="centerContinuous"/>
    </xf>
    <xf numFmtId="0" fontId="239" fillId="0" borderId="0" xfId="0" applyNumberFormat="1" applyFont="1" applyFill="1" applyBorder="1"/>
    <xf numFmtId="285" fontId="245" fillId="0" borderId="0" xfId="1489" applyNumberFormat="1" applyFont="1" applyFill="1" applyBorder="1" applyAlignment="1">
      <alignment horizontal="right"/>
    </xf>
    <xf numFmtId="0" fontId="241" fillId="0" borderId="0" xfId="0" applyNumberFormat="1" applyFont="1" applyFill="1" applyBorder="1"/>
    <xf numFmtId="0" fontId="239" fillId="0" borderId="0" xfId="1489" applyFont="1" applyFill="1" applyBorder="1"/>
    <xf numFmtId="0" fontId="241" fillId="0" borderId="0" xfId="1658" applyFont="1" applyFill="1" applyBorder="1"/>
    <xf numFmtId="0" fontId="238" fillId="0" borderId="0" xfId="1658" applyFont="1" applyFill="1" applyBorder="1"/>
    <xf numFmtId="287" fontId="245" fillId="0" borderId="0" xfId="1658" applyNumberFormat="1" applyFont="1" applyFill="1" applyBorder="1" applyAlignment="1">
      <alignment horizontal="center" vertical="center"/>
    </xf>
    <xf numFmtId="286" fontId="249" fillId="0" borderId="0" xfId="1658" applyNumberFormat="1" applyFont="1" applyFill="1" applyBorder="1" applyAlignment="1">
      <alignment horizontal="center" vertical="center"/>
    </xf>
    <xf numFmtId="286" fontId="238" fillId="0" borderId="0" xfId="1658" applyNumberFormat="1" applyFont="1" applyFill="1" applyBorder="1" applyAlignment="1">
      <alignment horizontal="center" vertical="center"/>
    </xf>
    <xf numFmtId="0" fontId="33" fillId="0" borderId="0" xfId="1658" applyFont="1" applyFill="1" applyBorder="1"/>
    <xf numFmtId="288" fontId="33" fillId="0" borderId="0" xfId="1489" applyNumberFormat="1" applyFont="1" applyFill="1" applyBorder="1" applyAlignment="1">
      <alignment horizontal="center" vertical="center"/>
    </xf>
    <xf numFmtId="0" fontId="232" fillId="0" borderId="0" xfId="1658" applyFont="1" applyFill="1" applyBorder="1" applyAlignment="1">
      <alignment horizontal="left" indent="1"/>
    </xf>
    <xf numFmtId="213" fontId="246" fillId="0" borderId="0" xfId="1659" applyNumberFormat="1" applyFont="1" applyFill="1" applyBorder="1" applyAlignment="1">
      <alignment horizontal="center" vertical="center"/>
    </xf>
    <xf numFmtId="0" fontId="33" fillId="0" borderId="0" xfId="1489" applyFont="1" applyFill="1" applyBorder="1" applyAlignment="1">
      <alignment horizontal="left" indent="1"/>
    </xf>
    <xf numFmtId="288" fontId="33" fillId="0" borderId="0" xfId="1489" applyNumberFormat="1" applyFont="1" applyFill="1" applyBorder="1" applyAlignment="1">
      <alignment horizontal="right"/>
    </xf>
    <xf numFmtId="288" fontId="32" fillId="0" borderId="0" xfId="1489" applyNumberFormat="1" applyFont="1" applyFill="1" applyBorder="1" applyAlignment="1">
      <alignment horizontal="right"/>
    </xf>
    <xf numFmtId="0" fontId="256" fillId="0" borderId="0" xfId="1655" applyFont="1"/>
    <xf numFmtId="289" fontId="244" fillId="125" borderId="69" xfId="1663" applyNumberFormat="1" applyFont="1" applyFill="1" applyBorder="1" applyAlignment="1">
      <alignment horizontal="center"/>
    </xf>
    <xf numFmtId="0" fontId="233" fillId="121" borderId="0" xfId="0" applyFont="1" applyFill="1" applyAlignment="1">
      <alignment horizontal="centerContinuous"/>
    </xf>
    <xf numFmtId="0" fontId="233" fillId="123" borderId="0" xfId="0" applyFont="1" applyFill="1" applyAlignment="1">
      <alignment horizontal="centerContinuous"/>
    </xf>
    <xf numFmtId="0" fontId="233" fillId="121" borderId="71" xfId="0" applyFont="1" applyFill="1" applyBorder="1" applyAlignment="1">
      <alignment horizontal="centerContinuous"/>
    </xf>
    <xf numFmtId="0" fontId="241" fillId="0" borderId="0" xfId="0" applyFont="1" applyBorder="1"/>
    <xf numFmtId="0" fontId="253" fillId="0" borderId="0" xfId="0" applyFont="1" applyBorder="1" applyAlignment="1">
      <alignment horizontal="center"/>
    </xf>
    <xf numFmtId="290" fontId="244" fillId="125" borderId="14" xfId="1662" applyFont="1" applyFill="1" applyBorder="1" applyAlignment="1">
      <alignment horizontal="center"/>
    </xf>
    <xf numFmtId="290" fontId="244" fillId="125" borderId="16" xfId="1662" applyFont="1" applyFill="1" applyBorder="1" applyAlignment="1">
      <alignment horizontal="center"/>
    </xf>
    <xf numFmtId="294" fontId="244" fillId="125" borderId="16" xfId="1662" applyNumberFormat="1" applyFont="1" applyFill="1" applyBorder="1" applyAlignment="1">
      <alignment horizontal="center"/>
    </xf>
    <xf numFmtId="15" fontId="244" fillId="125" borderId="16" xfId="1662" applyNumberFormat="1" applyFont="1" applyFill="1" applyBorder="1" applyAlignment="1">
      <alignment horizontal="center"/>
    </xf>
    <xf numFmtId="0" fontId="233" fillId="121" borderId="0" xfId="0" applyFont="1" applyFill="1"/>
    <xf numFmtId="289" fontId="234" fillId="0" borderId="0" xfId="1661" applyNumberFormat="1" applyFont="1" applyFill="1" applyBorder="1" applyAlignment="1">
      <alignment horizontal="left"/>
    </xf>
    <xf numFmtId="289" fontId="237" fillId="0" borderId="0" xfId="1661" applyNumberFormat="1" applyFont="1" applyFill="1" applyBorder="1" applyAlignment="1">
      <alignment horizontal="center"/>
    </xf>
    <xf numFmtId="287" fontId="240" fillId="0" borderId="0" xfId="1661" applyNumberFormat="1" applyFont="1" applyFill="1" applyBorder="1" applyAlignment="1">
      <alignment horizontal="center"/>
    </xf>
    <xf numFmtId="0" fontId="257" fillId="0" borderId="69" xfId="0" applyFont="1" applyBorder="1"/>
    <xf numFmtId="0" fontId="258" fillId="0" borderId="69" xfId="0" applyFont="1" applyBorder="1"/>
    <xf numFmtId="292" fontId="259" fillId="0" borderId="69" xfId="0" applyNumberFormat="1" applyFont="1" applyBorder="1" applyAlignment="1">
      <alignment horizontal="center"/>
    </xf>
    <xf numFmtId="293" fontId="259" fillId="0" borderId="69" xfId="0" applyNumberFormat="1" applyFont="1" applyBorder="1" applyAlignment="1">
      <alignment horizontal="center"/>
    </xf>
    <xf numFmtId="0" fontId="259" fillId="0" borderId="69" xfId="0" applyFont="1" applyBorder="1"/>
    <xf numFmtId="0" fontId="260" fillId="126" borderId="0" xfId="0" applyFont="1" applyFill="1"/>
    <xf numFmtId="0" fontId="261" fillId="126" borderId="0" xfId="0" applyFont="1" applyFill="1" applyAlignment="1">
      <alignment horizontal="center"/>
    </xf>
    <xf numFmtId="292" fontId="259" fillId="126" borderId="0" xfId="0" applyNumberFormat="1" applyFont="1" applyFill="1" applyBorder="1" applyAlignment="1">
      <alignment horizontal="center"/>
    </xf>
    <xf numFmtId="289" fontId="262" fillId="126" borderId="0" xfId="1661" applyNumberFormat="1" applyFont="1" applyFill="1" applyBorder="1" applyAlignment="1">
      <alignment horizontal="center"/>
    </xf>
    <xf numFmtId="0" fontId="262" fillId="124" borderId="0" xfId="0" applyFont="1" applyFill="1" applyBorder="1"/>
    <xf numFmtId="0" fontId="263" fillId="0" borderId="0" xfId="0" applyFont="1"/>
    <xf numFmtId="0" fontId="261" fillId="0" borderId="0" xfId="0" applyFont="1" applyAlignment="1">
      <alignment horizontal="center"/>
    </xf>
    <xf numFmtId="292" fontId="259" fillId="0" borderId="0" xfId="0" applyNumberFormat="1" applyFont="1" applyBorder="1" applyAlignment="1">
      <alignment horizontal="center"/>
    </xf>
    <xf numFmtId="287" fontId="264" fillId="0" borderId="0" xfId="1661" applyNumberFormat="1" applyFont="1" applyFill="1" applyBorder="1" applyAlignment="1">
      <alignment horizontal="center"/>
    </xf>
    <xf numFmtId="289" fontId="265" fillId="0" borderId="0" xfId="1661" applyNumberFormat="1" applyFont="1" applyFill="1" applyBorder="1" applyAlignment="1">
      <alignment horizontal="center"/>
    </xf>
    <xf numFmtId="289" fontId="265" fillId="126" borderId="0" xfId="1661" applyNumberFormat="1" applyFont="1" applyFill="1" applyBorder="1" applyAlignment="1">
      <alignment horizontal="center"/>
    </xf>
    <xf numFmtId="0" fontId="263" fillId="0" borderId="23" xfId="0" applyFont="1" applyBorder="1"/>
    <xf numFmtId="0" fontId="261" fillId="0" borderId="23" xfId="0" applyFont="1" applyBorder="1" applyAlignment="1">
      <alignment horizontal="center"/>
    </xf>
    <xf numFmtId="289" fontId="265" fillId="0" borderId="23" xfId="1661" applyNumberFormat="1" applyFont="1" applyFill="1" applyBorder="1" applyAlignment="1">
      <alignment horizontal="center"/>
    </xf>
    <xf numFmtId="0" fontId="262" fillId="124" borderId="23" xfId="0" applyFont="1" applyFill="1" applyBorder="1"/>
    <xf numFmtId="287" fontId="265" fillId="0" borderId="23" xfId="1661" applyNumberFormat="1" applyFont="1" applyFill="1" applyBorder="1" applyAlignment="1">
      <alignment horizontal="center"/>
    </xf>
    <xf numFmtId="0" fontId="262" fillId="126" borderId="0" xfId="0" applyFont="1" applyFill="1" applyBorder="1"/>
    <xf numFmtId="294" fontId="263" fillId="0" borderId="0" xfId="1661" applyNumberFormat="1" applyFont="1" applyFill="1" applyBorder="1" applyAlignment="1">
      <alignment horizontal="center"/>
    </xf>
    <xf numFmtId="289" fontId="262" fillId="0" borderId="0" xfId="1661" applyNumberFormat="1" applyFont="1" applyFill="1" applyBorder="1" applyAlignment="1">
      <alignment horizontal="center"/>
    </xf>
    <xf numFmtId="291" fontId="265" fillId="0" borderId="0" xfId="1661" applyNumberFormat="1" applyFont="1" applyFill="1" applyBorder="1" applyAlignment="1">
      <alignment horizontal="center"/>
    </xf>
    <xf numFmtId="0" fontId="263" fillId="0" borderId="69" xfId="0" applyFont="1" applyBorder="1"/>
    <xf numFmtId="0" fontId="261" fillId="0" borderId="69" xfId="0" applyFont="1" applyBorder="1" applyAlignment="1">
      <alignment horizontal="center"/>
    </xf>
    <xf numFmtId="0" fontId="262" fillId="124" borderId="69" xfId="0" applyFont="1" applyFill="1" applyBorder="1"/>
    <xf numFmtId="291" fontId="265" fillId="0" borderId="69" xfId="1661" applyNumberFormat="1" applyFont="1" applyFill="1" applyBorder="1" applyAlignment="1">
      <alignment horizontal="center"/>
    </xf>
    <xf numFmtId="0" fontId="260" fillId="126" borderId="69" xfId="0" applyFont="1" applyFill="1" applyBorder="1"/>
    <xf numFmtId="0" fontId="266" fillId="126" borderId="69" xfId="0" applyFont="1" applyFill="1" applyBorder="1" applyAlignment="1">
      <alignment horizontal="center"/>
    </xf>
    <xf numFmtId="0" fontId="262" fillId="126" borderId="69" xfId="0" applyFont="1" applyFill="1" applyBorder="1"/>
    <xf numFmtId="289" fontId="267" fillId="126" borderId="69" xfId="1661" applyNumberFormat="1" applyFont="1" applyFill="1" applyBorder="1" applyAlignment="1">
      <alignment horizontal="center"/>
    </xf>
    <xf numFmtId="0" fontId="268" fillId="0" borderId="69" xfId="1655" applyNumberFormat="1" applyFont="1" applyBorder="1"/>
    <xf numFmtId="0" fontId="267" fillId="0" borderId="0" xfId="0" applyFont="1"/>
    <xf numFmtId="289" fontId="267" fillId="0" borderId="0" xfId="0" applyNumberFormat="1" applyFont="1"/>
    <xf numFmtId="0" fontId="265" fillId="0" borderId="0" xfId="1655" applyFont="1"/>
    <xf numFmtId="289" fontId="263" fillId="0" borderId="0" xfId="0" applyNumberFormat="1" applyFont="1"/>
    <xf numFmtId="0" fontId="265" fillId="0" borderId="69" xfId="1655" applyFont="1" applyBorder="1"/>
    <xf numFmtId="0" fontId="264" fillId="0" borderId="69" xfId="1655" applyFont="1" applyBorder="1" applyAlignment="1">
      <alignment horizontal="center"/>
    </xf>
    <xf numFmtId="289" fontId="263" fillId="0" borderId="69" xfId="1655" applyNumberFormat="1" applyFont="1" applyBorder="1"/>
    <xf numFmtId="0" fontId="260" fillId="126" borderId="0" xfId="1655" applyFont="1" applyFill="1" applyBorder="1"/>
    <xf numFmtId="0" fontId="269" fillId="126" borderId="0" xfId="1655" applyFont="1" applyFill="1" applyBorder="1" applyAlignment="1">
      <alignment horizontal="center"/>
    </xf>
    <xf numFmtId="0" fontId="263" fillId="126" borderId="0" xfId="0" applyFont="1" applyFill="1"/>
    <xf numFmtId="289" fontId="262" fillId="126" borderId="0" xfId="1655" applyNumberFormat="1" applyFont="1" applyFill="1" applyBorder="1"/>
    <xf numFmtId="0" fontId="269" fillId="126" borderId="69" xfId="0" applyFont="1" applyFill="1" applyBorder="1" applyAlignment="1">
      <alignment horizontal="center"/>
    </xf>
    <xf numFmtId="295" fontId="262" fillId="126" borderId="69" xfId="0" applyNumberFormat="1" applyFont="1" applyFill="1" applyBorder="1"/>
    <xf numFmtId="295" fontId="234" fillId="0" borderId="0" xfId="1661" applyNumberFormat="1" applyFont="1" applyFill="1" applyBorder="1" applyAlignment="1">
      <alignment horizontal="center"/>
    </xf>
  </cellXfs>
  <cellStyles count="1664">
    <cellStyle name="_x000a_386grabber=M" xfId="1111" xr:uid="{00000000-0005-0000-0000-000001000000}"/>
    <cellStyle name=" Task]_x000d__x000a_TaskName=Scan At_x000d__x000a_TaskID=3_x000d__x000a_WorkstationName=SmarTone_x000d__x000a_LastExecuted=0_x000d__x000a_LastSt" xfId="455" xr:uid="{00000000-0005-0000-0000-000000000000}"/>
    <cellStyle name="_Antofagasta Inputs - Nov.09" xfId="1112" xr:uid="{00000000-0005-0000-0000-00002D000000}"/>
    <cellStyle name="_BAD DEBT" xfId="497" xr:uid="{00000000-0005-0000-0000-00002E000000}"/>
    <cellStyle name="_Banco Falabella Versión Preliminar" xfId="498" xr:uid="{00000000-0005-0000-0000-00002F000000}"/>
    <cellStyle name="_BG" xfId="499" xr:uid="{00000000-0005-0000-0000-000030000000}"/>
    <cellStyle name="_CAPEX" xfId="500" xr:uid="{00000000-0005-0000-0000-000031000000}"/>
    <cellStyle name="_Capex Comercial EB" xfId="501" xr:uid="{00000000-0005-0000-0000-000032000000}"/>
    <cellStyle name="_Capex Red 2006 Rev2 11Oct05" xfId="502" xr:uid="{00000000-0005-0000-0000-000033000000}"/>
    <cellStyle name="_Capex Red UMTS_27 09 07 ff" xfId="503" xr:uid="{00000000-0005-0000-0000-000034000000}"/>
    <cellStyle name="_CONTROL DE FACTURACION A OCT 06" xfId="504" xr:uid="{00000000-0005-0000-0000-000035000000}"/>
    <cellStyle name="_CXC ANTIGUEDAD X VENCIMIENTO OCT" xfId="505" xr:uid="{00000000-0005-0000-0000-000036000000}"/>
    <cellStyle name="_Detalle" xfId="506" xr:uid="{00000000-0005-0000-0000-000037000000}"/>
    <cellStyle name="_DETALLE PROVISION CAPEX 2006 (3)" xfId="507" xr:uid="{00000000-0005-0000-0000-000038000000}"/>
    <cellStyle name="_DETALLE PROVISION CAPEX 2006_EN" xfId="508" xr:uid="{00000000-0005-0000-0000-000039000000}"/>
    <cellStyle name="_Detalle Yside" xfId="509" xr:uid="{00000000-0005-0000-0000-00003A000000}"/>
    <cellStyle name="_Diciembre2004-periodo 13FINAL" xfId="510" xr:uid="{00000000-0005-0000-0000-00003B000000}"/>
    <cellStyle name="_FCL 2005" xfId="511" xr:uid="{00000000-0005-0000-0000-00003C000000}"/>
    <cellStyle name="_FCST_111YSIDE" xfId="512" xr:uid="{00000000-0005-0000-0000-00003D000000}"/>
    <cellStyle name="_Final Investor FM Inputs BC P10 P90 Dec 29th 2009" xfId="1113" xr:uid="{00000000-0005-0000-0000-00003E000000}"/>
    <cellStyle name="_FM Inputs BC P10  P90 Nov 18th 2009" xfId="1114" xr:uid="{00000000-0005-0000-0000-00003F000000}"/>
    <cellStyle name="_FM Inputs BC, P10, P90 &amp; IMG Nov 25th, 2009" xfId="1115" xr:uid="{00000000-0005-0000-0000-000040000000}"/>
    <cellStyle name="_FM Inputs BC, P10, P90, IMG &amp; 2,5% Growth Nov 26th, 2009" xfId="1117" xr:uid="{00000000-0005-0000-0000-000042000000}"/>
    <cellStyle name="_FM Inputs BC, P10, P90, IMG &amp; 2% Growth Nov 26th, 2009" xfId="1116" xr:uid="{00000000-0005-0000-0000-000041000000}"/>
    <cellStyle name="_FM Inputs BC, P10, P90, IMG, 2,5% &amp; 2%  Growth Dec 5th, 2009  FINAL wo pictures" xfId="1118" xr:uid="{00000000-0005-0000-0000-000043000000}"/>
    <cellStyle name="_FM Inputs Oct 8th 2009" xfId="1119" xr:uid="{00000000-0005-0000-0000-000044000000}"/>
    <cellStyle name="_FM Inputs Rev 4 Nov 17th, 2009" xfId="1120" xr:uid="{00000000-0005-0000-0000-000045000000}"/>
    <cellStyle name="_FORMATO EAP OTHER INFO TRIMESTRAL ABR2004" xfId="513" xr:uid="{00000000-0005-0000-0000-000046000000}"/>
    <cellStyle name="_FORMATO EAP OTHER INFO TRIMESTRAL FEB2004" xfId="514" xr:uid="{00000000-0005-0000-0000-000047000000}"/>
    <cellStyle name="_FORMATO EAP OTHER INFO TRIMESTRAL MAR2004" xfId="515" xr:uid="{00000000-0005-0000-0000-000048000000}"/>
    <cellStyle name="_G&amp;P" xfId="516" xr:uid="{00000000-0005-0000-0000-000049000000}"/>
    <cellStyle name="_gastos e ingresos Enero 2005 nueva" xfId="517" xr:uid="{00000000-0005-0000-0000-00004A000000}"/>
    <cellStyle name="_GP 2005 MENSUALIZADO YTD SET05 finalv3" xfId="518" xr:uid="{00000000-0005-0000-0000-00004B000000}"/>
    <cellStyle name="_GP 2006" xfId="519" xr:uid="{00000000-0005-0000-0000-00004C000000}"/>
    <cellStyle name="_Hoja1" xfId="520" xr:uid="{00000000-0005-0000-0000-00004D000000}"/>
    <cellStyle name="_Indicadores Red - Septiembre 2005 " xfId="521" xr:uid="{00000000-0005-0000-0000-00004E000000}"/>
    <cellStyle name="_Info para value partners 2" xfId="522" xr:uid="{00000000-0005-0000-0000-00004F000000}"/>
    <cellStyle name="_info ventas" xfId="523" xr:uid="{00000000-0005-0000-0000-000050000000}"/>
    <cellStyle name="_Información a Mayo 2007 (2)" xfId="524" xr:uid="{00000000-0005-0000-0000-000051000000}"/>
    <cellStyle name="_Ingresos y Costo de Venta - Noviembre Final" xfId="525" xr:uid="{00000000-0005-0000-0000-000052000000}"/>
    <cellStyle name="_Investor FM Inputs BC P10 P90 IMG Dec 21th 2009" xfId="1121" xr:uid="{00000000-0005-0000-0000-000053000000}"/>
    <cellStyle name="_Kpi Roaming" xfId="526" xr:uid="{00000000-0005-0000-0000-000054000000}"/>
    <cellStyle name="_Kpi Roaming - Ago07" xfId="527" xr:uid="{00000000-0005-0000-0000-000055000000}"/>
    <cellStyle name="_Kpi Roaming - Ago07 (2)" xfId="528" xr:uid="{00000000-0005-0000-0000-000056000000}"/>
    <cellStyle name="_Libro1" xfId="529" xr:uid="{00000000-0005-0000-0000-000057000000}"/>
    <cellStyle name="_Libro1_1" xfId="530" xr:uid="{00000000-0005-0000-0000-000058000000}"/>
    <cellStyle name="_Libro2" xfId="531" xr:uid="{00000000-0005-0000-0000-000059000000}"/>
    <cellStyle name="_Libro21" xfId="532" xr:uid="{00000000-0005-0000-0000-00005A000000}"/>
    <cellStyle name="_Libro22" xfId="533" xr:uid="{00000000-0005-0000-0000-00005B000000}"/>
    <cellStyle name="_Libro4" xfId="534" xr:uid="{00000000-0005-0000-0000-00005C000000}"/>
    <cellStyle name="_Libro5 (2)" xfId="535" xr:uid="{00000000-0005-0000-0000-00005D000000}"/>
    <cellStyle name="_Libro6" xfId="536" xr:uid="{00000000-0005-0000-0000-00005E000000}"/>
    <cellStyle name="_Mantenimiento Mayor 17 Dic 2009" xfId="1122" xr:uid="{00000000-0005-0000-0000-00005F000000}"/>
    <cellStyle name="_MARKET - Setiembre 05" xfId="537" xr:uid="{00000000-0005-0000-0000-000060000000}"/>
    <cellStyle name="_MARKET - Setiembre 05_Libro1" xfId="538" xr:uid="{00000000-0005-0000-0000-000061000000}"/>
    <cellStyle name="_MARKET - Setiembre 05_Tipo de Cambio (2)" xfId="539" xr:uid="{00000000-0005-0000-0000-000062000000}"/>
    <cellStyle name="_Matriz Hajj-2005 (Soles)" xfId="540" xr:uid="{00000000-0005-0000-0000-000063000000}"/>
    <cellStyle name="_Modelo AIB valorización" xfId="541" xr:uid="{00000000-0005-0000-0000-000064000000}"/>
    <cellStyle name="_Modelo LQS (V. Leasing-7)" xfId="542" xr:uid="{00000000-0005-0000-0000-000065000000}"/>
    <cellStyle name="_Modelo LQS (V. Mediano Plazo-2) " xfId="543" xr:uid="{00000000-0005-0000-0000-000066000000}"/>
    <cellStyle name="_Modelo_AIB (10 Ago)" xfId="544" xr:uid="{00000000-0005-0000-0000-000067000000}"/>
    <cellStyle name="_Modelo_Fcst75" xfId="545" xr:uid="{00000000-0005-0000-0000-000068000000}"/>
    <cellStyle name="_Multiplos 2 (Regresion al ROE) oct-08" xfId="1123" xr:uid="{00000000-0005-0000-0000-000069000000}"/>
    <cellStyle name="_OPEX 2005" xfId="546" xr:uid="{00000000-0005-0000-0000-00006A000000}"/>
    <cellStyle name="_P&amp;L 2005 NUEVA ESTRUCTvfinal" xfId="547" xr:uid="{00000000-0005-0000-0000-00006B000000}"/>
    <cellStyle name="_P&amp;L Comercial 2005" xfId="548" xr:uid="{00000000-0005-0000-0000-00006C000000}"/>
    <cellStyle name="_P&amp;L Enero-Febrero 2005 nuevo formato" xfId="549" xr:uid="{00000000-0005-0000-0000-00006D000000}"/>
    <cellStyle name="_panel de gestion Abril 2006 vf" xfId="1124" xr:uid="{00000000-0005-0000-0000-00006E000000}"/>
    <cellStyle name="_PL 2005 enero - marzol" xfId="550" xr:uid="{00000000-0005-0000-0000-00006F000000}"/>
    <cellStyle name="_PL 2005 NUEVA ESTRUCTvfinal" xfId="551" xr:uid="{00000000-0005-0000-0000-000070000000}"/>
    <cellStyle name="_PL abril 2005" xfId="552" xr:uid="{00000000-0005-0000-0000-000071000000}"/>
    <cellStyle name="_PL Junio 2005" xfId="553" xr:uid="{00000000-0005-0000-0000-000072000000}"/>
    <cellStyle name="_PL Mayo 2005" xfId="554" xr:uid="{00000000-0005-0000-0000-000073000000}"/>
    <cellStyle name="_PL,Market,Traffic" xfId="555" xr:uid="{00000000-0005-0000-0000-000074000000}"/>
    <cellStyle name="_Provisiones de RED a julio 2007_EN" xfId="556" xr:uid="{00000000-0005-0000-0000-000075000000}"/>
    <cellStyle name="_Proyeccion Altas" xfId="557" xr:uid="{00000000-0005-0000-0000-000076000000}"/>
    <cellStyle name="_Proyeccion Comisiones" xfId="558" xr:uid="{00000000-0005-0000-0000-000077000000}"/>
    <cellStyle name="_Proyecciones 2008" xfId="559" xr:uid="{00000000-0005-0000-0000-000078000000}"/>
    <cellStyle name="_Proyecciones y ratios 2008-ene-25" xfId="560" xr:uid="{00000000-0005-0000-0000-000079000000}"/>
    <cellStyle name="_Puntos de Venta" xfId="561" xr:uid="{00000000-0005-0000-0000-00007A000000}"/>
    <cellStyle name="_REAL VS PRESUPUESTO GP 2006" xfId="562" xr:uid="{00000000-0005-0000-0000-00007B000000}"/>
    <cellStyle name="_Recarga ene-ago 2005" xfId="563" xr:uid="{00000000-0005-0000-0000-00007C000000}"/>
    <cellStyle name="_Red" xfId="564" xr:uid="{00000000-0005-0000-0000-00007D000000}"/>
    <cellStyle name="_Reporte de Comisiones y penalidades-ENE - ABRIL 08" xfId="565" xr:uid="{00000000-0005-0000-0000-00007E000000}"/>
    <cellStyle name="_Resumen" xfId="566" xr:uid="{00000000-0005-0000-0000-00007F000000}"/>
    <cellStyle name="_Revisión Capex Red Rev 24AGO06 (12)" xfId="567" xr:uid="{00000000-0005-0000-0000-000080000000}"/>
    <cellStyle name="_Sell in abril" xfId="568" xr:uid="{00000000-0005-0000-0000-000081000000}"/>
    <cellStyle name="_Sell in marzo" xfId="569" xr:uid="{00000000-0005-0000-0000-000082000000}"/>
    <cellStyle name="_Subsidio sell in enero" xfId="570" xr:uid="{00000000-0005-0000-0000-000083000000}"/>
    <cellStyle name="_Subsidio sell in febrero TODO" xfId="571" xr:uid="{00000000-0005-0000-0000-000084000000}"/>
    <cellStyle name="_Tipo de Cambio (2)" xfId="572" xr:uid="{00000000-0005-0000-0000-000085000000}"/>
    <cellStyle name="_Voucher Nokia Vs Aplicacion 07" xfId="573" xr:uid="{00000000-0005-0000-0000-000086000000}"/>
    <cellStyle name="(4) STM-1 (LECT)_x000d__x000a_PL-4579-M-039-99_x000d__x000a_FALTA APE" xfId="495" xr:uid="{00000000-0005-0000-0000-00002B000000}"/>
    <cellStyle name="(Lefting)" xfId="496" xr:uid="{00000000-0005-0000-0000-00002C000000}"/>
    <cellStyle name="%" xfId="2" xr:uid="{00000000-0005-0000-0000-000002000000}"/>
    <cellStyle name="% 1dp" xfId="1662" xr:uid="{00000000-0005-0000-0000-000003000000}"/>
    <cellStyle name="% 2" xfId="456" xr:uid="{00000000-0005-0000-0000-000004000000}"/>
    <cellStyle name="%_Cartel1" xfId="457" xr:uid="{00000000-0005-0000-0000-000005000000}"/>
    <cellStyle name="%_Cartel1_Bdg 2003 - Debts" xfId="458" xr:uid="{00000000-0005-0000-0000-000006000000}"/>
    <cellStyle name="%_Cartel1_Data Book Plan Company brasil - antiga (não usar)" xfId="459" xr:uid="{00000000-0005-0000-0000-000007000000}"/>
    <cellStyle name="%_Cartel1_Data Book Plan Company brasil - antiga (não usar)_Pasta1" xfId="460" xr:uid="{00000000-0005-0000-0000-000008000000}"/>
    <cellStyle name="%_Cartel1_Data Book Plan Mobile (antiga)" xfId="461" xr:uid="{00000000-0005-0000-0000-000009000000}"/>
    <cellStyle name="%_Cartel1_Data Book Plan Mobile (antiga)_1" xfId="462" xr:uid="{00000000-0005-0000-0000-00000A000000}"/>
    <cellStyle name="%_Cartel1_Data Book Plan Mobile (antiga)_Pasta1" xfId="463" xr:uid="{00000000-0005-0000-0000-00000B000000}"/>
    <cellStyle name="%_Cartel1_Data Book Plan Mobile Maxitel EURO" xfId="464" xr:uid="{00000000-0005-0000-0000-00000C000000}"/>
    <cellStyle name="%_Cartel1_Pasta1" xfId="465" xr:uid="{00000000-0005-0000-0000-00000D000000}"/>
    <cellStyle name="%_Cartel1_TIM Maxitel_Plan03_05_Investments_Nov2002_14Nov_Euros" xfId="466" xr:uid="{00000000-0005-0000-0000-00000E000000}"/>
    <cellStyle name="%_Cash Costs" xfId="467" xr:uid="{00000000-0005-0000-0000-00000F000000}"/>
    <cellStyle name="%_Cronograma Deuda CMA_Nov08" xfId="468" xr:uid="{00000000-0005-0000-0000-000010000000}"/>
    <cellStyle name="%_Cuadros paraPresentación de Sindicado de Palmas del Espino (V 05 12 08)}" xfId="469" xr:uid="{00000000-0005-0000-0000-000011000000}"/>
    <cellStyle name="%_Data Book BU IOP_Febbraio2" xfId="470" xr:uid="{00000000-0005-0000-0000-000012000000}"/>
    <cellStyle name="%_Data Book BU IOP_Febbraio3" xfId="471" xr:uid="{00000000-0005-0000-0000-000013000000}"/>
    <cellStyle name="%_Deuda refinanciada" xfId="472" xr:uid="{00000000-0005-0000-0000-000014000000}"/>
    <cellStyle name="%_Effetto cambio_DW" xfId="473" xr:uid="{00000000-0005-0000-0000-000015000000}"/>
    <cellStyle name="%_Effetto cambio_DW_Bdg 2003 - Debts" xfId="474" xr:uid="{00000000-0005-0000-0000-000016000000}"/>
    <cellStyle name="%_Effetto cambio_DW_Data Book Plan Mobile (antiga)" xfId="475" xr:uid="{00000000-0005-0000-0000-000017000000}"/>
    <cellStyle name="%_Effetto cambio_DW_Data Book Plan Mobile (antiga)_1" xfId="476" xr:uid="{00000000-0005-0000-0000-000018000000}"/>
    <cellStyle name="%_Effetto cambio_DW_Data Book Plan Mobile (antiga)_Pasta1" xfId="477" xr:uid="{00000000-0005-0000-0000-000019000000}"/>
    <cellStyle name="%_Effetto cambio_DW_Data Book Plan Mobile Maxitel EURO" xfId="478" xr:uid="{00000000-0005-0000-0000-00001A000000}"/>
    <cellStyle name="%_Effetto cambio_DW_Pasta1" xfId="479" xr:uid="{00000000-0005-0000-0000-00001B000000}"/>
    <cellStyle name="%_Effetto cambio_DW_TIM Maxitel_Plan03_05_Investments_Nov2002_14Nov_Euros" xfId="480" xr:uid="{00000000-0005-0000-0000-00001C000000}"/>
    <cellStyle name="%_FM_CMA_4000TPDs" xfId="481" xr:uid="{00000000-0005-0000-0000-00001D000000}"/>
    <cellStyle name="%_Libro5 (2)" xfId="482" xr:uid="{00000000-0005-0000-0000-00001E000000}"/>
    <cellStyle name="%_Metrics Febbraio11" xfId="483" xr:uid="{00000000-0005-0000-0000-00001F000000}"/>
    <cellStyle name="%_Metrics Febbraio11_Bdg 2003 - Debts" xfId="484" xr:uid="{00000000-0005-0000-0000-000020000000}"/>
    <cellStyle name="%_Metrics Febbraio11_Data Book Plan Mobile (antiga)" xfId="485" xr:uid="{00000000-0005-0000-0000-000021000000}"/>
    <cellStyle name="%_Metrics Febbraio11_Data Book Plan Mobile (antiga)_1" xfId="486" xr:uid="{00000000-0005-0000-0000-000022000000}"/>
    <cellStyle name="%_Metrics Febbraio11_Data Book Plan Mobile (antiga)_Pasta1" xfId="487" xr:uid="{00000000-0005-0000-0000-000023000000}"/>
    <cellStyle name="%_Metrics Febbraio11_Data Book Plan Mobile Maxitel EURO" xfId="488" xr:uid="{00000000-0005-0000-0000-000024000000}"/>
    <cellStyle name="%_Metrics Febbraio11_Pasta1" xfId="489" xr:uid="{00000000-0005-0000-0000-000025000000}"/>
    <cellStyle name="%_Metrics Febbraio11_TIM Maxitel_Plan03_05_Investments_Nov2002_14Nov_Euros" xfId="490" xr:uid="{00000000-0005-0000-0000-000026000000}"/>
    <cellStyle name="%_Modelo Bonos Grupo Palmas 22 01 2007" xfId="491" xr:uid="{00000000-0005-0000-0000-000027000000}"/>
    <cellStyle name="%_Modelo Bonos Grupo Palmas 22 01 2007 2" xfId="492" xr:uid="{00000000-0005-0000-0000-000028000000}"/>
    <cellStyle name="%_Modelo Bonos Grupo Palmas 22 01 2007_Cuadros paraPresentación de Sindicado de Palmas del Espino (V 05 12 08)}" xfId="493" xr:uid="{00000000-0005-0000-0000-000029000000}"/>
    <cellStyle name="%_Traffic BU IOP def valori" xfId="494" xr:uid="{00000000-0005-0000-0000-00002A000000}"/>
    <cellStyle name="=C:\WINNT35\SYSTEM32\COMMAND.COM 3" xfId="1658" xr:uid="{00000000-0005-0000-0000-00008B000000}"/>
    <cellStyle name="£ BP" xfId="574" xr:uid="{00000000-0005-0000-0000-000087000000}"/>
    <cellStyle name="_x0004_¥" xfId="3" xr:uid="{00000000-0005-0000-0000-000088000000}"/>
    <cellStyle name="¥ JY" xfId="575" xr:uid="{00000000-0005-0000-0000-000089000000}"/>
    <cellStyle name="_x0004_¥_Peru LNG Updated Model 06.18.09 (BCP v1)" xfId="576" xr:uid="{00000000-0005-0000-0000-00008A000000}"/>
    <cellStyle name="0000" xfId="577" xr:uid="{00000000-0005-0000-0000-00008C000000}"/>
    <cellStyle name="000000" xfId="578" xr:uid="{00000000-0005-0000-0000-00008D000000}"/>
    <cellStyle name="0752-93035" xfId="104" xr:uid="{00000000-0005-0000-0000-00008E000000}"/>
    <cellStyle name="0752-93035 2" xfId="195" xr:uid="{00000000-0005-0000-0000-00008F000000}"/>
    <cellStyle name="0752-93035 2 2" xfId="194" xr:uid="{00000000-0005-0000-0000-000090000000}"/>
    <cellStyle name="0752-93035 3" xfId="193" xr:uid="{00000000-0005-0000-0000-000091000000}"/>
    <cellStyle name="0dp" xfId="579" xr:uid="{00000000-0005-0000-0000-000092000000}"/>
    <cellStyle name="20% - Accent1 2" xfId="192" xr:uid="{00000000-0005-0000-0000-000093000000}"/>
    <cellStyle name="20% - Accent1 2 2" xfId="1125" xr:uid="{00000000-0005-0000-0000-000094000000}"/>
    <cellStyle name="20% - Accent1 3" xfId="1126" xr:uid="{00000000-0005-0000-0000-000095000000}"/>
    <cellStyle name="20% - Accent1 4" xfId="1127" xr:uid="{00000000-0005-0000-0000-000096000000}"/>
    <cellStyle name="20% - Accent2 2" xfId="191" xr:uid="{00000000-0005-0000-0000-000097000000}"/>
    <cellStyle name="20% - Accent2 2 2" xfId="1128" xr:uid="{00000000-0005-0000-0000-000098000000}"/>
    <cellStyle name="20% - Accent2 3" xfId="1129" xr:uid="{00000000-0005-0000-0000-000099000000}"/>
    <cellStyle name="20% - Accent2 4" xfId="1130" xr:uid="{00000000-0005-0000-0000-00009A000000}"/>
    <cellStyle name="20% - Accent3 2" xfId="190" xr:uid="{00000000-0005-0000-0000-00009B000000}"/>
    <cellStyle name="20% - Accent3 2 2" xfId="1131" xr:uid="{00000000-0005-0000-0000-00009C000000}"/>
    <cellStyle name="20% - Accent3 3" xfId="1132" xr:uid="{00000000-0005-0000-0000-00009D000000}"/>
    <cellStyle name="20% - Accent3 4" xfId="1133" xr:uid="{00000000-0005-0000-0000-00009E000000}"/>
    <cellStyle name="20% - Accent4 2" xfId="189" xr:uid="{00000000-0005-0000-0000-00009F000000}"/>
    <cellStyle name="20% - Accent4 2 2" xfId="1134" xr:uid="{00000000-0005-0000-0000-0000A0000000}"/>
    <cellStyle name="20% - Accent4 3" xfId="1135" xr:uid="{00000000-0005-0000-0000-0000A1000000}"/>
    <cellStyle name="20% - Accent4 4" xfId="1136" xr:uid="{00000000-0005-0000-0000-0000A2000000}"/>
    <cellStyle name="20% - Accent5 2" xfId="188" xr:uid="{00000000-0005-0000-0000-0000A3000000}"/>
    <cellStyle name="20% - Accent5 2 2" xfId="1137" xr:uid="{00000000-0005-0000-0000-0000A4000000}"/>
    <cellStyle name="20% - Accent5 3" xfId="1138" xr:uid="{00000000-0005-0000-0000-0000A5000000}"/>
    <cellStyle name="20% - Accent5 4" xfId="1139" xr:uid="{00000000-0005-0000-0000-0000A6000000}"/>
    <cellStyle name="20% - Accent6 2" xfId="187" xr:uid="{00000000-0005-0000-0000-0000A7000000}"/>
    <cellStyle name="20% - Accent6 2 2" xfId="1140" xr:uid="{00000000-0005-0000-0000-0000A8000000}"/>
    <cellStyle name="20% - Accent6 3" xfId="1141" xr:uid="{00000000-0005-0000-0000-0000A9000000}"/>
    <cellStyle name="20% - Accent6 4" xfId="1142" xr:uid="{00000000-0005-0000-0000-0000AA000000}"/>
    <cellStyle name="20% - Énfasis1" xfId="186" xr:uid="{00000000-0005-0000-0000-0000AB000000}"/>
    <cellStyle name="20% - Énfasis1 2" xfId="213" xr:uid="{00000000-0005-0000-0000-0000AC000000}"/>
    <cellStyle name="20% - Énfasis1 2 2" xfId="1143" xr:uid="{00000000-0005-0000-0000-0000AD000000}"/>
    <cellStyle name="20% - Énfasis1 2 2 2" xfId="1144" xr:uid="{00000000-0005-0000-0000-0000AE000000}"/>
    <cellStyle name="20% - Énfasis1 2 3" xfId="1145" xr:uid="{00000000-0005-0000-0000-0000AF000000}"/>
    <cellStyle name="20% - Énfasis1 2 3 2" xfId="1146" xr:uid="{00000000-0005-0000-0000-0000B0000000}"/>
    <cellStyle name="20% - Énfasis1 2 4" xfId="1147" xr:uid="{00000000-0005-0000-0000-0000B1000000}"/>
    <cellStyle name="20% - Énfasis1 3" xfId="1148" xr:uid="{00000000-0005-0000-0000-0000B2000000}"/>
    <cellStyle name="20% - Énfasis1 3 2" xfId="1149" xr:uid="{00000000-0005-0000-0000-0000B3000000}"/>
    <cellStyle name="20% - Énfasis1 4" xfId="1150" xr:uid="{00000000-0005-0000-0000-0000B4000000}"/>
    <cellStyle name="20% - Énfasis1 4 2" xfId="1151" xr:uid="{00000000-0005-0000-0000-0000B5000000}"/>
    <cellStyle name="20% - Énfasis2" xfId="185" xr:uid="{00000000-0005-0000-0000-0000B6000000}"/>
    <cellStyle name="20% - Énfasis2 2" xfId="214" xr:uid="{00000000-0005-0000-0000-0000B7000000}"/>
    <cellStyle name="20% - Énfasis2 2 2" xfId="1152" xr:uid="{00000000-0005-0000-0000-0000B8000000}"/>
    <cellStyle name="20% - Énfasis2 2 2 2" xfId="1153" xr:uid="{00000000-0005-0000-0000-0000B9000000}"/>
    <cellStyle name="20% - Énfasis2 2 3" xfId="1154" xr:uid="{00000000-0005-0000-0000-0000BA000000}"/>
    <cellStyle name="20% - Énfasis2 2 3 2" xfId="1155" xr:uid="{00000000-0005-0000-0000-0000BB000000}"/>
    <cellStyle name="20% - Énfasis2 2 4" xfId="1156" xr:uid="{00000000-0005-0000-0000-0000BC000000}"/>
    <cellStyle name="20% - Énfasis2 3" xfId="1157" xr:uid="{00000000-0005-0000-0000-0000BD000000}"/>
    <cellStyle name="20% - Énfasis2 3 2" xfId="1158" xr:uid="{00000000-0005-0000-0000-0000BE000000}"/>
    <cellStyle name="20% - Énfasis2 4" xfId="1159" xr:uid="{00000000-0005-0000-0000-0000BF000000}"/>
    <cellStyle name="20% - Énfasis2 4 2" xfId="1160" xr:uid="{00000000-0005-0000-0000-0000C0000000}"/>
    <cellStyle name="20% - Énfasis3" xfId="184" xr:uid="{00000000-0005-0000-0000-0000C1000000}"/>
    <cellStyle name="20% - Énfasis3 2" xfId="215" xr:uid="{00000000-0005-0000-0000-0000C2000000}"/>
    <cellStyle name="20% - Énfasis3 2 2" xfId="1161" xr:uid="{00000000-0005-0000-0000-0000C3000000}"/>
    <cellStyle name="20% - Énfasis3 2 2 2" xfId="1162" xr:uid="{00000000-0005-0000-0000-0000C4000000}"/>
    <cellStyle name="20% - Énfasis3 2 3" xfId="1163" xr:uid="{00000000-0005-0000-0000-0000C5000000}"/>
    <cellStyle name="20% - Énfasis3 2 3 2" xfId="1164" xr:uid="{00000000-0005-0000-0000-0000C6000000}"/>
    <cellStyle name="20% - Énfasis3 2 4" xfId="1165" xr:uid="{00000000-0005-0000-0000-0000C7000000}"/>
    <cellStyle name="20% - Énfasis3 3" xfId="1166" xr:uid="{00000000-0005-0000-0000-0000C8000000}"/>
    <cellStyle name="20% - Énfasis3 3 2" xfId="1167" xr:uid="{00000000-0005-0000-0000-0000C9000000}"/>
    <cellStyle name="20% - Énfasis3 4" xfId="1168" xr:uid="{00000000-0005-0000-0000-0000CA000000}"/>
    <cellStyle name="20% - Énfasis3 4 2" xfId="1169" xr:uid="{00000000-0005-0000-0000-0000CB000000}"/>
    <cellStyle name="20% - Énfasis4" xfId="183" xr:uid="{00000000-0005-0000-0000-0000CC000000}"/>
    <cellStyle name="20% - Énfasis4 2" xfId="1170" xr:uid="{00000000-0005-0000-0000-0000CD000000}"/>
    <cellStyle name="20% - Énfasis4 2 2" xfId="1171" xr:uid="{00000000-0005-0000-0000-0000CE000000}"/>
    <cellStyle name="20% - Énfasis4 2 2 2" xfId="1172" xr:uid="{00000000-0005-0000-0000-0000CF000000}"/>
    <cellStyle name="20% - Énfasis4 2 3" xfId="1173" xr:uid="{00000000-0005-0000-0000-0000D0000000}"/>
    <cellStyle name="20% - Énfasis4 2 3 2" xfId="1174" xr:uid="{00000000-0005-0000-0000-0000D1000000}"/>
    <cellStyle name="20% - Énfasis4 2 4" xfId="1175" xr:uid="{00000000-0005-0000-0000-0000D2000000}"/>
    <cellStyle name="20% - Énfasis4 3" xfId="1176" xr:uid="{00000000-0005-0000-0000-0000D3000000}"/>
    <cellStyle name="20% - Énfasis4 3 2" xfId="1177" xr:uid="{00000000-0005-0000-0000-0000D4000000}"/>
    <cellStyle name="20% - Énfasis4 4" xfId="1178" xr:uid="{00000000-0005-0000-0000-0000D5000000}"/>
    <cellStyle name="20% - Énfasis4 4 2" xfId="1179" xr:uid="{00000000-0005-0000-0000-0000D6000000}"/>
    <cellStyle name="20% - Énfasis5" xfId="181" xr:uid="{00000000-0005-0000-0000-0000D7000000}"/>
    <cellStyle name="20% - Énfasis5 2" xfId="1180" xr:uid="{00000000-0005-0000-0000-0000D8000000}"/>
    <cellStyle name="20% - Énfasis5 2 2" xfId="1181" xr:uid="{00000000-0005-0000-0000-0000D9000000}"/>
    <cellStyle name="20% - Énfasis5 2 2 2" xfId="1182" xr:uid="{00000000-0005-0000-0000-0000DA000000}"/>
    <cellStyle name="20% - Énfasis5 2 3" xfId="1183" xr:uid="{00000000-0005-0000-0000-0000DB000000}"/>
    <cellStyle name="20% - Énfasis5 2 3 2" xfId="1184" xr:uid="{00000000-0005-0000-0000-0000DC000000}"/>
    <cellStyle name="20% - Énfasis5 2 4" xfId="1185" xr:uid="{00000000-0005-0000-0000-0000DD000000}"/>
    <cellStyle name="20% - Énfasis5 3" xfId="1186" xr:uid="{00000000-0005-0000-0000-0000DE000000}"/>
    <cellStyle name="20% - Énfasis5 3 2" xfId="1187" xr:uid="{00000000-0005-0000-0000-0000DF000000}"/>
    <cellStyle name="20% - Énfasis5 4" xfId="1188" xr:uid="{00000000-0005-0000-0000-0000E0000000}"/>
    <cellStyle name="20% - Énfasis5 4 2" xfId="1189" xr:uid="{00000000-0005-0000-0000-0000E1000000}"/>
    <cellStyle name="20% - Énfasis6" xfId="180" xr:uid="{00000000-0005-0000-0000-0000E2000000}"/>
    <cellStyle name="20% - Énfasis6 2" xfId="1190" xr:uid="{00000000-0005-0000-0000-0000E3000000}"/>
    <cellStyle name="20% - Énfasis6 2 2" xfId="1191" xr:uid="{00000000-0005-0000-0000-0000E4000000}"/>
    <cellStyle name="20% - Énfasis6 2 2 2" xfId="1192" xr:uid="{00000000-0005-0000-0000-0000E5000000}"/>
    <cellStyle name="20% - Énfasis6 2 3" xfId="1193" xr:uid="{00000000-0005-0000-0000-0000E6000000}"/>
    <cellStyle name="20% - Énfasis6 2 3 2" xfId="1194" xr:uid="{00000000-0005-0000-0000-0000E7000000}"/>
    <cellStyle name="20% - Énfasis6 2 4" xfId="1195" xr:uid="{00000000-0005-0000-0000-0000E8000000}"/>
    <cellStyle name="20% - Énfasis6 3" xfId="1196" xr:uid="{00000000-0005-0000-0000-0000E9000000}"/>
    <cellStyle name="20% - Énfasis6 3 2" xfId="1197" xr:uid="{00000000-0005-0000-0000-0000EA000000}"/>
    <cellStyle name="20% - Énfasis6 4" xfId="1198" xr:uid="{00000000-0005-0000-0000-0000EB000000}"/>
    <cellStyle name="20% - Énfasis6 4 2" xfId="1199" xr:uid="{00000000-0005-0000-0000-0000EC000000}"/>
    <cellStyle name="40% - Accent1 2" xfId="179" xr:uid="{00000000-0005-0000-0000-0000ED000000}"/>
    <cellStyle name="40% - Accent1 2 2" xfId="1200" xr:uid="{00000000-0005-0000-0000-0000EE000000}"/>
    <cellStyle name="40% - Accent1 3" xfId="1201" xr:uid="{00000000-0005-0000-0000-0000EF000000}"/>
    <cellStyle name="40% - Accent1 4" xfId="1202" xr:uid="{00000000-0005-0000-0000-0000F0000000}"/>
    <cellStyle name="40% - Accent2 2" xfId="178" xr:uid="{00000000-0005-0000-0000-0000F1000000}"/>
    <cellStyle name="40% - Accent2 2 2" xfId="1203" xr:uid="{00000000-0005-0000-0000-0000F2000000}"/>
    <cellStyle name="40% - Accent2 3" xfId="1204" xr:uid="{00000000-0005-0000-0000-0000F3000000}"/>
    <cellStyle name="40% - Accent2 4" xfId="1205" xr:uid="{00000000-0005-0000-0000-0000F4000000}"/>
    <cellStyle name="40% - Accent3 2" xfId="177" xr:uid="{00000000-0005-0000-0000-0000F5000000}"/>
    <cellStyle name="40% - Accent3 2 2" xfId="1206" xr:uid="{00000000-0005-0000-0000-0000F6000000}"/>
    <cellStyle name="40% - Accent3 3" xfId="1207" xr:uid="{00000000-0005-0000-0000-0000F7000000}"/>
    <cellStyle name="40% - Accent3 4" xfId="1208" xr:uid="{00000000-0005-0000-0000-0000F8000000}"/>
    <cellStyle name="40% - Accent4 2" xfId="176" xr:uid="{00000000-0005-0000-0000-0000F9000000}"/>
    <cellStyle name="40% - Accent4 2 2" xfId="1209" xr:uid="{00000000-0005-0000-0000-0000FA000000}"/>
    <cellStyle name="40% - Accent4 3" xfId="1210" xr:uid="{00000000-0005-0000-0000-0000FB000000}"/>
    <cellStyle name="40% - Accent4 4" xfId="1211" xr:uid="{00000000-0005-0000-0000-0000FC000000}"/>
    <cellStyle name="40% - Accent5 2" xfId="175" xr:uid="{00000000-0005-0000-0000-0000FD000000}"/>
    <cellStyle name="40% - Accent5 2 2" xfId="1212" xr:uid="{00000000-0005-0000-0000-0000FE000000}"/>
    <cellStyle name="40% - Accent5 3" xfId="1213" xr:uid="{00000000-0005-0000-0000-0000FF000000}"/>
    <cellStyle name="40% - Accent5 4" xfId="1214" xr:uid="{00000000-0005-0000-0000-000000010000}"/>
    <cellStyle name="40% - Accent6 2" xfId="174" xr:uid="{00000000-0005-0000-0000-000001010000}"/>
    <cellStyle name="40% - Accent6 2 2" xfId="1215" xr:uid="{00000000-0005-0000-0000-000002010000}"/>
    <cellStyle name="40% - Accent6 3" xfId="1216" xr:uid="{00000000-0005-0000-0000-000003010000}"/>
    <cellStyle name="40% - Accent6 4" xfId="1217" xr:uid="{00000000-0005-0000-0000-000004010000}"/>
    <cellStyle name="40% - Énfasis1" xfId="173" xr:uid="{00000000-0005-0000-0000-000005010000}"/>
    <cellStyle name="40% - Énfasis1 2" xfId="216" xr:uid="{00000000-0005-0000-0000-000006010000}"/>
    <cellStyle name="40% - Énfasis1 2 2" xfId="1218" xr:uid="{00000000-0005-0000-0000-000007010000}"/>
    <cellStyle name="40% - Énfasis1 2 2 2" xfId="1219" xr:uid="{00000000-0005-0000-0000-000008010000}"/>
    <cellStyle name="40% - Énfasis1 2 3" xfId="1220" xr:uid="{00000000-0005-0000-0000-000009010000}"/>
    <cellStyle name="40% - Énfasis1 2 3 2" xfId="1221" xr:uid="{00000000-0005-0000-0000-00000A010000}"/>
    <cellStyle name="40% - Énfasis1 2 4" xfId="1222" xr:uid="{00000000-0005-0000-0000-00000B010000}"/>
    <cellStyle name="40% - Énfasis1 3" xfId="1223" xr:uid="{00000000-0005-0000-0000-00000C010000}"/>
    <cellStyle name="40% - Énfasis1 3 2" xfId="1224" xr:uid="{00000000-0005-0000-0000-00000D010000}"/>
    <cellStyle name="40% - Énfasis1 4" xfId="1225" xr:uid="{00000000-0005-0000-0000-00000E010000}"/>
    <cellStyle name="40% - Énfasis1 4 2" xfId="1226" xr:uid="{00000000-0005-0000-0000-00000F010000}"/>
    <cellStyle name="40% - Énfasis2" xfId="197" xr:uid="{00000000-0005-0000-0000-000010010000}"/>
    <cellStyle name="40% - Énfasis2 2" xfId="1227" xr:uid="{00000000-0005-0000-0000-000011010000}"/>
    <cellStyle name="40% - Énfasis2 2 2" xfId="1228" xr:uid="{00000000-0005-0000-0000-000012010000}"/>
    <cellStyle name="40% - Énfasis2 2 2 2" xfId="1229" xr:uid="{00000000-0005-0000-0000-000013010000}"/>
    <cellStyle name="40% - Énfasis2 2 3" xfId="1230" xr:uid="{00000000-0005-0000-0000-000014010000}"/>
    <cellStyle name="40% - Énfasis2 2 3 2" xfId="1231" xr:uid="{00000000-0005-0000-0000-000015010000}"/>
    <cellStyle name="40% - Énfasis2 2 4" xfId="1232" xr:uid="{00000000-0005-0000-0000-000016010000}"/>
    <cellStyle name="40% - Énfasis2 3" xfId="1233" xr:uid="{00000000-0005-0000-0000-000017010000}"/>
    <cellStyle name="40% - Énfasis2 3 2" xfId="1234" xr:uid="{00000000-0005-0000-0000-000018010000}"/>
    <cellStyle name="40% - Énfasis2 4" xfId="1235" xr:uid="{00000000-0005-0000-0000-000019010000}"/>
    <cellStyle name="40% - Énfasis2 4 2" xfId="1236" xr:uid="{00000000-0005-0000-0000-00001A010000}"/>
    <cellStyle name="40% - Énfasis3" xfId="172" xr:uid="{00000000-0005-0000-0000-00001B010000}"/>
    <cellStyle name="40% - Énfasis3 2" xfId="217" xr:uid="{00000000-0005-0000-0000-00001C010000}"/>
    <cellStyle name="40% - Énfasis3 2 2" xfId="1237" xr:uid="{00000000-0005-0000-0000-00001D010000}"/>
    <cellStyle name="40% - Énfasis3 2 2 2" xfId="1238" xr:uid="{00000000-0005-0000-0000-00001E010000}"/>
    <cellStyle name="40% - Énfasis3 2 3" xfId="1239" xr:uid="{00000000-0005-0000-0000-00001F010000}"/>
    <cellStyle name="40% - Énfasis3 2 3 2" xfId="1240" xr:uid="{00000000-0005-0000-0000-000020010000}"/>
    <cellStyle name="40% - Énfasis3 2 4" xfId="1241" xr:uid="{00000000-0005-0000-0000-000021010000}"/>
    <cellStyle name="40% - Énfasis3 3" xfId="1242" xr:uid="{00000000-0005-0000-0000-000022010000}"/>
    <cellStyle name="40% - Énfasis3 3 2" xfId="1243" xr:uid="{00000000-0005-0000-0000-000023010000}"/>
    <cellStyle name="40% - Énfasis3 4" xfId="1244" xr:uid="{00000000-0005-0000-0000-000024010000}"/>
    <cellStyle name="40% - Énfasis3 4 2" xfId="1245" xr:uid="{00000000-0005-0000-0000-000025010000}"/>
    <cellStyle name="40% - Énfasis4" xfId="171" xr:uid="{00000000-0005-0000-0000-000026010000}"/>
    <cellStyle name="40% - Énfasis4 2" xfId="218" xr:uid="{00000000-0005-0000-0000-000027010000}"/>
    <cellStyle name="40% - Énfasis4 2 2" xfId="1246" xr:uid="{00000000-0005-0000-0000-000028010000}"/>
    <cellStyle name="40% - Énfasis4 2 2 2" xfId="1247" xr:uid="{00000000-0005-0000-0000-000029010000}"/>
    <cellStyle name="40% - Énfasis4 2 3" xfId="1248" xr:uid="{00000000-0005-0000-0000-00002A010000}"/>
    <cellStyle name="40% - Énfasis4 2 3 2" xfId="1249" xr:uid="{00000000-0005-0000-0000-00002B010000}"/>
    <cellStyle name="40% - Énfasis4 2 4" xfId="1250" xr:uid="{00000000-0005-0000-0000-00002C010000}"/>
    <cellStyle name="40% - Énfasis4 3" xfId="1251" xr:uid="{00000000-0005-0000-0000-00002D010000}"/>
    <cellStyle name="40% - Énfasis4 3 2" xfId="1252" xr:uid="{00000000-0005-0000-0000-00002E010000}"/>
    <cellStyle name="40% - Énfasis4 4" xfId="1253" xr:uid="{00000000-0005-0000-0000-00002F010000}"/>
    <cellStyle name="40% - Énfasis4 4 2" xfId="1254" xr:uid="{00000000-0005-0000-0000-000030010000}"/>
    <cellStyle name="40% - Énfasis5" xfId="170" xr:uid="{00000000-0005-0000-0000-000031010000}"/>
    <cellStyle name="40% - Énfasis5 2" xfId="1255" xr:uid="{00000000-0005-0000-0000-000032010000}"/>
    <cellStyle name="40% - Énfasis5 2 2" xfId="1256" xr:uid="{00000000-0005-0000-0000-000033010000}"/>
    <cellStyle name="40% - Énfasis5 2 2 2" xfId="1257" xr:uid="{00000000-0005-0000-0000-000034010000}"/>
    <cellStyle name="40% - Énfasis5 2 3" xfId="1258" xr:uid="{00000000-0005-0000-0000-000035010000}"/>
    <cellStyle name="40% - Énfasis5 2 3 2" xfId="1259" xr:uid="{00000000-0005-0000-0000-000036010000}"/>
    <cellStyle name="40% - Énfasis5 2 4" xfId="1260" xr:uid="{00000000-0005-0000-0000-000037010000}"/>
    <cellStyle name="40% - Énfasis5 3" xfId="1261" xr:uid="{00000000-0005-0000-0000-000038010000}"/>
    <cellStyle name="40% - Énfasis5 3 2" xfId="1262" xr:uid="{00000000-0005-0000-0000-000039010000}"/>
    <cellStyle name="40% - Énfasis5 4" xfId="1263" xr:uid="{00000000-0005-0000-0000-00003A010000}"/>
    <cellStyle name="40% - Énfasis5 4 2" xfId="1264" xr:uid="{00000000-0005-0000-0000-00003B010000}"/>
    <cellStyle name="40% - Énfasis6" xfId="169" xr:uid="{00000000-0005-0000-0000-00003C010000}"/>
    <cellStyle name="40% - Énfasis6 2" xfId="219" xr:uid="{00000000-0005-0000-0000-00003D010000}"/>
    <cellStyle name="40% - Énfasis6 2 2" xfId="1265" xr:uid="{00000000-0005-0000-0000-00003E010000}"/>
    <cellStyle name="40% - Énfasis6 2 2 2" xfId="1266" xr:uid="{00000000-0005-0000-0000-00003F010000}"/>
    <cellStyle name="40% - Énfasis6 2 3" xfId="1267" xr:uid="{00000000-0005-0000-0000-000040010000}"/>
    <cellStyle name="40% - Énfasis6 2 3 2" xfId="1268" xr:uid="{00000000-0005-0000-0000-000041010000}"/>
    <cellStyle name="40% - Énfasis6 2 4" xfId="1269" xr:uid="{00000000-0005-0000-0000-000042010000}"/>
    <cellStyle name="40% - Énfasis6 3" xfId="1270" xr:uid="{00000000-0005-0000-0000-000043010000}"/>
    <cellStyle name="40% - Énfasis6 3 2" xfId="1271" xr:uid="{00000000-0005-0000-0000-000044010000}"/>
    <cellStyle name="40% - Énfasis6 4" xfId="1272" xr:uid="{00000000-0005-0000-0000-000045010000}"/>
    <cellStyle name="40% - Énfasis6 4 2" xfId="1273" xr:uid="{00000000-0005-0000-0000-000046010000}"/>
    <cellStyle name="60% - Accent1 2" xfId="168" xr:uid="{00000000-0005-0000-0000-000047010000}"/>
    <cellStyle name="60% - Accent1 3" xfId="1274" xr:uid="{00000000-0005-0000-0000-000048010000}"/>
    <cellStyle name="60% - Accent1 4" xfId="1275" xr:uid="{00000000-0005-0000-0000-000049010000}"/>
    <cellStyle name="60% - Accent2 2" xfId="167" xr:uid="{00000000-0005-0000-0000-00004A010000}"/>
    <cellStyle name="60% - Accent2 3" xfId="1276" xr:uid="{00000000-0005-0000-0000-00004B010000}"/>
    <cellStyle name="60% - Accent2 4" xfId="1277" xr:uid="{00000000-0005-0000-0000-00004C010000}"/>
    <cellStyle name="60% - Accent3 2" xfId="166" xr:uid="{00000000-0005-0000-0000-00004D010000}"/>
    <cellStyle name="60% - Accent3 3" xfId="1278" xr:uid="{00000000-0005-0000-0000-00004E010000}"/>
    <cellStyle name="60% - Accent3 4" xfId="1279" xr:uid="{00000000-0005-0000-0000-00004F010000}"/>
    <cellStyle name="60% - Accent4 2" xfId="165" xr:uid="{00000000-0005-0000-0000-000050010000}"/>
    <cellStyle name="60% - Accent4 3" xfId="1280" xr:uid="{00000000-0005-0000-0000-000051010000}"/>
    <cellStyle name="60% - Accent4 4" xfId="1281" xr:uid="{00000000-0005-0000-0000-000052010000}"/>
    <cellStyle name="60% - Accent5 2" xfId="164" xr:uid="{00000000-0005-0000-0000-000053010000}"/>
    <cellStyle name="60% - Accent5 3" xfId="1282" xr:uid="{00000000-0005-0000-0000-000054010000}"/>
    <cellStyle name="60% - Accent5 4" xfId="1283" xr:uid="{00000000-0005-0000-0000-000055010000}"/>
    <cellStyle name="60% - Accent6 2" xfId="163" xr:uid="{00000000-0005-0000-0000-000056010000}"/>
    <cellStyle name="60% - Accent6 3" xfId="1284" xr:uid="{00000000-0005-0000-0000-000057010000}"/>
    <cellStyle name="60% - Accent6 4" xfId="1285" xr:uid="{00000000-0005-0000-0000-000058010000}"/>
    <cellStyle name="60% - Énfasis1" xfId="162" xr:uid="{00000000-0005-0000-0000-000059010000}"/>
    <cellStyle name="60% - Énfasis1 2" xfId="220" xr:uid="{00000000-0005-0000-0000-00005A010000}"/>
    <cellStyle name="60% - Énfasis1 2 2" xfId="1286" xr:uid="{00000000-0005-0000-0000-00005B010000}"/>
    <cellStyle name="60% - Énfasis1 2 3" xfId="1287" xr:uid="{00000000-0005-0000-0000-00005C010000}"/>
    <cellStyle name="60% - Énfasis1 3" xfId="1288" xr:uid="{00000000-0005-0000-0000-00005D010000}"/>
    <cellStyle name="60% - Énfasis1 4" xfId="1289" xr:uid="{00000000-0005-0000-0000-00005E010000}"/>
    <cellStyle name="60% - Énfasis2" xfId="161" xr:uid="{00000000-0005-0000-0000-00005F010000}"/>
    <cellStyle name="60% - Énfasis2 2" xfId="1290" xr:uid="{00000000-0005-0000-0000-000060010000}"/>
    <cellStyle name="60% - Énfasis2 2 2" xfId="1291" xr:uid="{00000000-0005-0000-0000-000061010000}"/>
    <cellStyle name="60% - Énfasis2 2 3" xfId="1292" xr:uid="{00000000-0005-0000-0000-000062010000}"/>
    <cellStyle name="60% - Énfasis2 3" xfId="1293" xr:uid="{00000000-0005-0000-0000-000063010000}"/>
    <cellStyle name="60% - Énfasis2 4" xfId="1294" xr:uid="{00000000-0005-0000-0000-000064010000}"/>
    <cellStyle name="60% - Énfasis3" xfId="160" xr:uid="{00000000-0005-0000-0000-000065010000}"/>
    <cellStyle name="60% - Énfasis3 2" xfId="221" xr:uid="{00000000-0005-0000-0000-000066010000}"/>
    <cellStyle name="60% - Énfasis3 2 2" xfId="1295" xr:uid="{00000000-0005-0000-0000-000067010000}"/>
    <cellStyle name="60% - Énfasis3 2 3" xfId="1296" xr:uid="{00000000-0005-0000-0000-000068010000}"/>
    <cellStyle name="60% - Énfasis3 3" xfId="1297" xr:uid="{00000000-0005-0000-0000-000069010000}"/>
    <cellStyle name="60% - Énfasis3 4" xfId="1298" xr:uid="{00000000-0005-0000-0000-00006A010000}"/>
    <cellStyle name="60% - Énfasis4" xfId="159" xr:uid="{00000000-0005-0000-0000-00006B010000}"/>
    <cellStyle name="60% - Énfasis4 2" xfId="222" xr:uid="{00000000-0005-0000-0000-00006C010000}"/>
    <cellStyle name="60% - Énfasis4 2 2" xfId="1299" xr:uid="{00000000-0005-0000-0000-00006D010000}"/>
    <cellStyle name="60% - Énfasis4 2 3" xfId="1300" xr:uid="{00000000-0005-0000-0000-00006E010000}"/>
    <cellStyle name="60% - Énfasis4 3" xfId="1301" xr:uid="{00000000-0005-0000-0000-00006F010000}"/>
    <cellStyle name="60% - Énfasis4 4" xfId="1302" xr:uid="{00000000-0005-0000-0000-000070010000}"/>
    <cellStyle name="60% - Énfasis5" xfId="158" xr:uid="{00000000-0005-0000-0000-000071010000}"/>
    <cellStyle name="60% - Énfasis5 2" xfId="1303" xr:uid="{00000000-0005-0000-0000-000072010000}"/>
    <cellStyle name="60% - Énfasis5 2 2" xfId="1304" xr:uid="{00000000-0005-0000-0000-000073010000}"/>
    <cellStyle name="60% - Énfasis5 2 3" xfId="1305" xr:uid="{00000000-0005-0000-0000-000074010000}"/>
    <cellStyle name="60% - Énfasis5 3" xfId="1306" xr:uid="{00000000-0005-0000-0000-000075010000}"/>
    <cellStyle name="60% - Énfasis5 4" xfId="1307" xr:uid="{00000000-0005-0000-0000-000076010000}"/>
    <cellStyle name="60% - Énfasis6" xfId="157" xr:uid="{00000000-0005-0000-0000-000077010000}"/>
    <cellStyle name="60% - Énfasis6 2" xfId="223" xr:uid="{00000000-0005-0000-0000-000078010000}"/>
    <cellStyle name="60% - Énfasis6 2 2" xfId="1308" xr:uid="{00000000-0005-0000-0000-000079010000}"/>
    <cellStyle name="60% - Énfasis6 2 3" xfId="1309" xr:uid="{00000000-0005-0000-0000-00007A010000}"/>
    <cellStyle name="60% - Énfasis6 3" xfId="1310" xr:uid="{00000000-0005-0000-0000-00007B010000}"/>
    <cellStyle name="60% - Énfasis6 4" xfId="1311" xr:uid="{00000000-0005-0000-0000-00007C010000}"/>
    <cellStyle name="a_Divisão" xfId="580" xr:uid="{00000000-0005-0000-0000-00007D010000}"/>
    <cellStyle name="a_normal" xfId="581" xr:uid="{00000000-0005-0000-0000-00007E010000}"/>
    <cellStyle name="a_normal_Modelo Atacocha v2" xfId="582" xr:uid="{00000000-0005-0000-0000-00007F010000}"/>
    <cellStyle name="a_quebra_1" xfId="583" xr:uid="{00000000-0005-0000-0000-000080010000}"/>
    <cellStyle name="a_quebra_2" xfId="584" xr:uid="{00000000-0005-0000-0000-000081010000}"/>
    <cellStyle name="A3 297 x 420 mm" xfId="585" xr:uid="{00000000-0005-0000-0000-000082010000}"/>
    <cellStyle name="A3 297 x 420 mm 2" xfId="1312" xr:uid="{00000000-0005-0000-0000-000083010000}"/>
    <cellStyle name="Accent1 2" xfId="156" xr:uid="{00000000-0005-0000-0000-000084010000}"/>
    <cellStyle name="Accent1 3" xfId="1313" xr:uid="{00000000-0005-0000-0000-000085010000}"/>
    <cellStyle name="Accent1 4" xfId="1314" xr:uid="{00000000-0005-0000-0000-000086010000}"/>
    <cellStyle name="Accent2 2" xfId="155" xr:uid="{00000000-0005-0000-0000-000087010000}"/>
    <cellStyle name="Accent2 3" xfId="1315" xr:uid="{00000000-0005-0000-0000-000088010000}"/>
    <cellStyle name="Accent2 4" xfId="1316" xr:uid="{00000000-0005-0000-0000-000089010000}"/>
    <cellStyle name="Accent3 2" xfId="154" xr:uid="{00000000-0005-0000-0000-00008A010000}"/>
    <cellStyle name="Accent3 3" xfId="1317" xr:uid="{00000000-0005-0000-0000-00008B010000}"/>
    <cellStyle name="Accent3 4" xfId="1318" xr:uid="{00000000-0005-0000-0000-00008C010000}"/>
    <cellStyle name="Accent4 2" xfId="153" xr:uid="{00000000-0005-0000-0000-00008D010000}"/>
    <cellStyle name="Accent4 3" xfId="1319" xr:uid="{00000000-0005-0000-0000-00008E010000}"/>
    <cellStyle name="Accent4 4" xfId="1320" xr:uid="{00000000-0005-0000-0000-00008F010000}"/>
    <cellStyle name="Accent5 2" xfId="152" xr:uid="{00000000-0005-0000-0000-000090010000}"/>
    <cellStyle name="Accent5 3" xfId="1321" xr:uid="{00000000-0005-0000-0000-000091010000}"/>
    <cellStyle name="Accent5 4" xfId="1322" xr:uid="{00000000-0005-0000-0000-000092010000}"/>
    <cellStyle name="Accent6 2" xfId="151" xr:uid="{00000000-0005-0000-0000-000093010000}"/>
    <cellStyle name="Accent6 3" xfId="1323" xr:uid="{00000000-0005-0000-0000-000094010000}"/>
    <cellStyle name="Accent6 4" xfId="1324" xr:uid="{00000000-0005-0000-0000-000095010000}"/>
    <cellStyle name="Accounting" xfId="586" xr:uid="{00000000-0005-0000-0000-000096010000}"/>
    <cellStyle name="Acctg" xfId="587" xr:uid="{00000000-0005-0000-0000-000097010000}"/>
    <cellStyle name="Acctg$" xfId="588" xr:uid="{00000000-0005-0000-0000-000098010000}"/>
    <cellStyle name="ACHINERY AND EQUIPMENT" xfId="589" xr:uid="{00000000-0005-0000-0000-000099010000}"/>
    <cellStyle name="args.style" xfId="4" xr:uid="{00000000-0005-0000-0000-00009A010000}"/>
    <cellStyle name="Array" xfId="590" xr:uid="{00000000-0005-0000-0000-00009B010000}"/>
    <cellStyle name="Array Enter" xfId="591" xr:uid="{00000000-0005-0000-0000-00009C010000}"/>
    <cellStyle name="Array Enter 2" xfId="1325" xr:uid="{00000000-0005-0000-0000-00009D010000}"/>
    <cellStyle name="background" xfId="592" xr:uid="{00000000-0005-0000-0000-00009E010000}"/>
    <cellStyle name="Bad 2" xfId="150" xr:uid="{00000000-0005-0000-0000-00009F010000}"/>
    <cellStyle name="Bad 3" xfId="1326" xr:uid="{00000000-0005-0000-0000-0000A0010000}"/>
    <cellStyle name="Bad 4" xfId="1327" xr:uid="{00000000-0005-0000-0000-0000A1010000}"/>
    <cellStyle name="banner" xfId="593" xr:uid="{00000000-0005-0000-0000-0000A2010000}"/>
    <cellStyle name="blank" xfId="594" xr:uid="{00000000-0005-0000-0000-0000A3010000}"/>
    <cellStyle name="Body_Text" xfId="5" xr:uid="{00000000-0005-0000-0000-0000A4010000}"/>
    <cellStyle name="Bold/Border" xfId="595" xr:uid="{00000000-0005-0000-0000-0000A5010000}"/>
    <cellStyle name="Border" xfId="596" xr:uid="{00000000-0005-0000-0000-0000A6010000}"/>
    <cellStyle name="bordi" xfId="597" xr:uid="{00000000-0005-0000-0000-0000A7010000}"/>
    <cellStyle name="Bottom Edge" xfId="598" xr:uid="{00000000-0005-0000-0000-0000A8010000}"/>
    <cellStyle name="Buena" xfId="149" xr:uid="{00000000-0005-0000-0000-0000A9010000}"/>
    <cellStyle name="Buena 2" xfId="599" xr:uid="{00000000-0005-0000-0000-0000AA010000}"/>
    <cellStyle name="Buena 2 2" xfId="1328" xr:uid="{00000000-0005-0000-0000-0000AB010000}"/>
    <cellStyle name="Buena 2 3" xfId="1329" xr:uid="{00000000-0005-0000-0000-0000AC010000}"/>
    <cellStyle name="Buena 2 4" xfId="1330" xr:uid="{00000000-0005-0000-0000-0000AD010000}"/>
    <cellStyle name="Buena 3" xfId="600" xr:uid="{00000000-0005-0000-0000-0000AE010000}"/>
    <cellStyle name="Buena 3 2" xfId="1331" xr:uid="{00000000-0005-0000-0000-0000AF010000}"/>
    <cellStyle name="Buena 4" xfId="1332" xr:uid="{00000000-0005-0000-0000-0000B0010000}"/>
    <cellStyle name="Bullet" xfId="601" xr:uid="{00000000-0005-0000-0000-0000B1010000}"/>
    <cellStyle name="C00A" xfId="602" xr:uid="{00000000-0005-0000-0000-0000B2010000}"/>
    <cellStyle name="C00B" xfId="603" xr:uid="{00000000-0005-0000-0000-0000B3010000}"/>
    <cellStyle name="C00L" xfId="604" xr:uid="{00000000-0005-0000-0000-0000B4010000}"/>
    <cellStyle name="C01A" xfId="605" xr:uid="{00000000-0005-0000-0000-0000B5010000}"/>
    <cellStyle name="C01B" xfId="606" xr:uid="{00000000-0005-0000-0000-0000B6010000}"/>
    <cellStyle name="C01H" xfId="607" xr:uid="{00000000-0005-0000-0000-0000B7010000}"/>
    <cellStyle name="C01L" xfId="608" xr:uid="{00000000-0005-0000-0000-0000B8010000}"/>
    <cellStyle name="C02A" xfId="609" xr:uid="{00000000-0005-0000-0000-0000B9010000}"/>
    <cellStyle name="C02B" xfId="610" xr:uid="{00000000-0005-0000-0000-0000BA010000}"/>
    <cellStyle name="C02H" xfId="611" xr:uid="{00000000-0005-0000-0000-0000BB010000}"/>
    <cellStyle name="C02L" xfId="612" xr:uid="{00000000-0005-0000-0000-0000BC010000}"/>
    <cellStyle name="C03A" xfId="613" xr:uid="{00000000-0005-0000-0000-0000BD010000}"/>
    <cellStyle name="C03B" xfId="614" xr:uid="{00000000-0005-0000-0000-0000BE010000}"/>
    <cellStyle name="C03H" xfId="615" xr:uid="{00000000-0005-0000-0000-0000BF010000}"/>
    <cellStyle name="C03L" xfId="616" xr:uid="{00000000-0005-0000-0000-0000C0010000}"/>
    <cellStyle name="C04A" xfId="617" xr:uid="{00000000-0005-0000-0000-0000C1010000}"/>
    <cellStyle name="C04B" xfId="618" xr:uid="{00000000-0005-0000-0000-0000C2010000}"/>
    <cellStyle name="C04H" xfId="619" xr:uid="{00000000-0005-0000-0000-0000C3010000}"/>
    <cellStyle name="C04L" xfId="620" xr:uid="{00000000-0005-0000-0000-0000C4010000}"/>
    <cellStyle name="C05A" xfId="621" xr:uid="{00000000-0005-0000-0000-0000C5010000}"/>
    <cellStyle name="C05B" xfId="622" xr:uid="{00000000-0005-0000-0000-0000C6010000}"/>
    <cellStyle name="C05H" xfId="623" xr:uid="{00000000-0005-0000-0000-0000C7010000}"/>
    <cellStyle name="C05L" xfId="624" xr:uid="{00000000-0005-0000-0000-0000C8010000}"/>
    <cellStyle name="C06A" xfId="625" xr:uid="{00000000-0005-0000-0000-0000C9010000}"/>
    <cellStyle name="C06B" xfId="626" xr:uid="{00000000-0005-0000-0000-0000CA010000}"/>
    <cellStyle name="C06H" xfId="627" xr:uid="{00000000-0005-0000-0000-0000CB010000}"/>
    <cellStyle name="C06L" xfId="628" xr:uid="{00000000-0005-0000-0000-0000CC010000}"/>
    <cellStyle name="C07A" xfId="629" xr:uid="{00000000-0005-0000-0000-0000CD010000}"/>
    <cellStyle name="C07B" xfId="630" xr:uid="{00000000-0005-0000-0000-0000CE010000}"/>
    <cellStyle name="C07H" xfId="631" xr:uid="{00000000-0005-0000-0000-0000CF010000}"/>
    <cellStyle name="C07L" xfId="632" xr:uid="{00000000-0005-0000-0000-0000D0010000}"/>
    <cellStyle name="Cabecera 1" xfId="633" xr:uid="{00000000-0005-0000-0000-0000D1010000}"/>
    <cellStyle name="Cabecera 1 2" xfId="1333" xr:uid="{00000000-0005-0000-0000-0000D2010000}"/>
    <cellStyle name="Cabecera 2" xfId="634" xr:uid="{00000000-0005-0000-0000-0000D3010000}"/>
    <cellStyle name="Cabecera 2 2" xfId="1334" xr:uid="{00000000-0005-0000-0000-0000D4010000}"/>
    <cellStyle name="calc" xfId="635" xr:uid="{00000000-0005-0000-0000-0000D5010000}"/>
    <cellStyle name="Calc Currency (0)" xfId="6" xr:uid="{00000000-0005-0000-0000-0000D6010000}"/>
    <cellStyle name="Calc Currency (0) 2" xfId="637" xr:uid="{00000000-0005-0000-0000-0000D7010000}"/>
    <cellStyle name="Calc Currency (0) 3" xfId="636" xr:uid="{00000000-0005-0000-0000-0000D8010000}"/>
    <cellStyle name="Calc Currency (0)_Cuadros paraPresentación de Sindicado de Palmas del Espino (V 05 12 08)}" xfId="638" xr:uid="{00000000-0005-0000-0000-0000D9010000}"/>
    <cellStyle name="Calc Currency (2)" xfId="639" xr:uid="{00000000-0005-0000-0000-0000DA010000}"/>
    <cellStyle name="Calc Percent (0)" xfId="640" xr:uid="{00000000-0005-0000-0000-0000DB010000}"/>
    <cellStyle name="Calc Percent (1)" xfId="641" xr:uid="{00000000-0005-0000-0000-0000DC010000}"/>
    <cellStyle name="Calc Percent (2)" xfId="642" xr:uid="{00000000-0005-0000-0000-0000DD010000}"/>
    <cellStyle name="Calc Units (0)" xfId="643" xr:uid="{00000000-0005-0000-0000-0000DE010000}"/>
    <cellStyle name="Calc Units (1)" xfId="644" xr:uid="{00000000-0005-0000-0000-0000DF010000}"/>
    <cellStyle name="Calc Units (2)" xfId="645" xr:uid="{00000000-0005-0000-0000-0000E0010000}"/>
    <cellStyle name="calculated" xfId="646" xr:uid="{00000000-0005-0000-0000-0000E1010000}"/>
    <cellStyle name="Calculation 2" xfId="148" xr:uid="{00000000-0005-0000-0000-0000E2010000}"/>
    <cellStyle name="Calculation 3" xfId="1335" xr:uid="{00000000-0005-0000-0000-0000E3010000}"/>
    <cellStyle name="Calculation 4" xfId="1336" xr:uid="{00000000-0005-0000-0000-0000E4010000}"/>
    <cellStyle name="Cálculo" xfId="147" xr:uid="{00000000-0005-0000-0000-0000E5010000}"/>
    <cellStyle name="Cálculo 2" xfId="224" xr:uid="{00000000-0005-0000-0000-0000E6010000}"/>
    <cellStyle name="Cálculo 2 2" xfId="1337" xr:uid="{00000000-0005-0000-0000-0000E7010000}"/>
    <cellStyle name="Cálculo 2 3" xfId="1338" xr:uid="{00000000-0005-0000-0000-0000E8010000}"/>
    <cellStyle name="Cálculo 2 4" xfId="1339" xr:uid="{00000000-0005-0000-0000-0000E9010000}"/>
    <cellStyle name="Cálculo 3" xfId="647" xr:uid="{00000000-0005-0000-0000-0000EA010000}"/>
    <cellStyle name="Cálculo 3 2" xfId="1340" xr:uid="{00000000-0005-0000-0000-0000EB010000}"/>
    <cellStyle name="Cálculo 4" xfId="1341" xr:uid="{00000000-0005-0000-0000-0000EC010000}"/>
    <cellStyle name="Cambiar to&amp;do" xfId="648" xr:uid="{00000000-0005-0000-0000-0000ED010000}"/>
    <cellStyle name="Cancel" xfId="649" xr:uid="{00000000-0005-0000-0000-0000EE010000}"/>
    <cellStyle name="Cancel 2" xfId="1342" xr:uid="{00000000-0005-0000-0000-0000EF010000}"/>
    <cellStyle name="Celda de comprobación" xfId="146" xr:uid="{00000000-0005-0000-0000-0000F0010000}"/>
    <cellStyle name="Celda de comprobación 2" xfId="650" xr:uid="{00000000-0005-0000-0000-0000F1010000}"/>
    <cellStyle name="Celda de comprobación 2 2" xfId="1343" xr:uid="{00000000-0005-0000-0000-0000F2010000}"/>
    <cellStyle name="Celda de comprobación 2 3" xfId="1344" xr:uid="{00000000-0005-0000-0000-0000F3010000}"/>
    <cellStyle name="Celda de comprobación 2 4" xfId="1345" xr:uid="{00000000-0005-0000-0000-0000F4010000}"/>
    <cellStyle name="Celda de comprobación 3" xfId="651" xr:uid="{00000000-0005-0000-0000-0000F5010000}"/>
    <cellStyle name="Celda de comprobación 3 2" xfId="1346" xr:uid="{00000000-0005-0000-0000-0000F6010000}"/>
    <cellStyle name="Celda de comprobación 4" xfId="1347" xr:uid="{00000000-0005-0000-0000-0000F7010000}"/>
    <cellStyle name="Celda vinculada" xfId="145" xr:uid="{00000000-0005-0000-0000-0000F8010000}"/>
    <cellStyle name="Celda vinculada 2" xfId="652" xr:uid="{00000000-0005-0000-0000-0000F9010000}"/>
    <cellStyle name="Celda vinculada 2 2" xfId="1348" xr:uid="{00000000-0005-0000-0000-0000FA010000}"/>
    <cellStyle name="Celda vinculada 2 3" xfId="1349" xr:uid="{00000000-0005-0000-0000-0000FB010000}"/>
    <cellStyle name="Celda vinculada 2 4" xfId="1350" xr:uid="{00000000-0005-0000-0000-0000FC010000}"/>
    <cellStyle name="Celda vinculada 3" xfId="653" xr:uid="{00000000-0005-0000-0000-0000FD010000}"/>
    <cellStyle name="Celda vinculada 3 2" xfId="1351" xr:uid="{00000000-0005-0000-0000-0000FE010000}"/>
    <cellStyle name="Celda vinculada 4" xfId="1352" xr:uid="{00000000-0005-0000-0000-0000FF010000}"/>
    <cellStyle name="Cents" xfId="654" xr:uid="{00000000-0005-0000-0000-000000020000}"/>
    <cellStyle name="Check Cell 2" xfId="144" xr:uid="{00000000-0005-0000-0000-000001020000}"/>
    <cellStyle name="Check Cell 3" xfId="1353" xr:uid="{00000000-0005-0000-0000-000002020000}"/>
    <cellStyle name="Code" xfId="7" xr:uid="{00000000-0005-0000-0000-000003020000}"/>
    <cellStyle name="Code Section" xfId="8" xr:uid="{00000000-0005-0000-0000-000004020000}"/>
    <cellStyle name="Code Section 2" xfId="97" xr:uid="{00000000-0005-0000-0000-000005020000}"/>
    <cellStyle name="Collegamento ipertestuale" xfId="655" xr:uid="{00000000-0005-0000-0000-000006020000}"/>
    <cellStyle name="Collegamento ipertestuale visitato" xfId="656" xr:uid="{00000000-0005-0000-0000-000007020000}"/>
    <cellStyle name="collegato altro file" xfId="657" xr:uid="{00000000-0005-0000-0000-000008020000}"/>
    <cellStyle name="Collegato altro foglio" xfId="658" xr:uid="{00000000-0005-0000-0000-000009020000}"/>
    <cellStyle name="ColumnHeading" xfId="659" xr:uid="{00000000-0005-0000-0000-00000A020000}"/>
    <cellStyle name="ColumnHeading 2" xfId="1354" xr:uid="{00000000-0005-0000-0000-00000B020000}"/>
    <cellStyle name="Coma0" xfId="9" xr:uid="{00000000-0005-0000-0000-00000C020000}"/>
    <cellStyle name="Coma1" xfId="10" xr:uid="{00000000-0005-0000-0000-00000D020000}"/>
    <cellStyle name="Comma  - Style1" xfId="226" xr:uid="{00000000-0005-0000-0000-00000E020000}"/>
    <cellStyle name="Comma  - Style2" xfId="227" xr:uid="{00000000-0005-0000-0000-00000F020000}"/>
    <cellStyle name="Comma  - Style3" xfId="228" xr:uid="{00000000-0005-0000-0000-000010020000}"/>
    <cellStyle name="Comma  - Style4" xfId="229" xr:uid="{00000000-0005-0000-0000-000011020000}"/>
    <cellStyle name="Comma  - Style5" xfId="230" xr:uid="{00000000-0005-0000-0000-000012020000}"/>
    <cellStyle name="Comma  - Style6" xfId="231" xr:uid="{00000000-0005-0000-0000-000013020000}"/>
    <cellStyle name="Comma  - Style7" xfId="232" xr:uid="{00000000-0005-0000-0000-000014020000}"/>
    <cellStyle name="Comma  - Style8" xfId="233" xr:uid="{00000000-0005-0000-0000-000015020000}"/>
    <cellStyle name="Comma [00]" xfId="660" xr:uid="{00000000-0005-0000-0000-000016020000}"/>
    <cellStyle name="Comma [1]" xfId="1355" xr:uid="{00000000-0005-0000-0000-000017020000}"/>
    <cellStyle name="Comma 0" xfId="661" xr:uid="{00000000-0005-0000-0000-000018020000}"/>
    <cellStyle name="Comma 10" xfId="329" xr:uid="{00000000-0005-0000-0000-000019020000}"/>
    <cellStyle name="Comma 11" xfId="331" xr:uid="{00000000-0005-0000-0000-00001A020000}"/>
    <cellStyle name="Comma 12" xfId="333" xr:uid="{00000000-0005-0000-0000-00001B020000}"/>
    <cellStyle name="Comma 13" xfId="326" xr:uid="{00000000-0005-0000-0000-00001C020000}"/>
    <cellStyle name="Comma 14" xfId="336" xr:uid="{00000000-0005-0000-0000-00001D020000}"/>
    <cellStyle name="Comma 15" xfId="338" xr:uid="{00000000-0005-0000-0000-00001E020000}"/>
    <cellStyle name="Comma 16" xfId="340" xr:uid="{00000000-0005-0000-0000-00001F020000}"/>
    <cellStyle name="Comma 17" xfId="377" xr:uid="{00000000-0005-0000-0000-000020020000}"/>
    <cellStyle name="Comma 18" xfId="381" xr:uid="{00000000-0005-0000-0000-000021020000}"/>
    <cellStyle name="Comma 19" xfId="383" xr:uid="{00000000-0005-0000-0000-000022020000}"/>
    <cellStyle name="Comma 2" xfId="11" xr:uid="{00000000-0005-0000-0000-000023020000}"/>
    <cellStyle name="Comma 2 2" xfId="662" xr:uid="{00000000-0005-0000-0000-000024020000}"/>
    <cellStyle name="Comma 2 3" xfId="1356" xr:uid="{00000000-0005-0000-0000-000025020000}"/>
    <cellStyle name="Comma 2 4" xfId="143" xr:uid="{00000000-0005-0000-0000-000026020000}"/>
    <cellStyle name="Comma 20" xfId="385" xr:uid="{00000000-0005-0000-0000-000027020000}"/>
    <cellStyle name="Comma 21" xfId="387" xr:uid="{00000000-0005-0000-0000-000028020000}"/>
    <cellStyle name="Comma 22" xfId="389" xr:uid="{00000000-0005-0000-0000-000029020000}"/>
    <cellStyle name="Comma 23" xfId="391" xr:uid="{00000000-0005-0000-0000-00002A020000}"/>
    <cellStyle name="Comma 24" xfId="421" xr:uid="{00000000-0005-0000-0000-00002B020000}"/>
    <cellStyle name="Comma 25" xfId="432" xr:uid="{00000000-0005-0000-0000-00002C020000}"/>
    <cellStyle name="Comma 26" xfId="433" xr:uid="{00000000-0005-0000-0000-00002D020000}"/>
    <cellStyle name="Comma 27" xfId="435" xr:uid="{00000000-0005-0000-0000-00002E020000}"/>
    <cellStyle name="Comma 28" xfId="437" xr:uid="{00000000-0005-0000-0000-00002F020000}"/>
    <cellStyle name="Comma 29" xfId="439" xr:uid="{00000000-0005-0000-0000-000030020000}"/>
    <cellStyle name="Comma 3" xfId="142" xr:uid="{00000000-0005-0000-0000-000031020000}"/>
    <cellStyle name="Comma 3 2" xfId="141" xr:uid="{00000000-0005-0000-0000-000032020000}"/>
    <cellStyle name="Comma 3 3" xfId="424" xr:uid="{00000000-0005-0000-0000-000033020000}"/>
    <cellStyle name="Comma 30" xfId="442" xr:uid="{00000000-0005-0000-0000-000034020000}"/>
    <cellStyle name="Comma 31" xfId="203" xr:uid="{00000000-0005-0000-0000-000035020000}"/>
    <cellStyle name="Comma 32" xfId="445" xr:uid="{00000000-0005-0000-0000-000036020000}"/>
    <cellStyle name="Comma 33" xfId="450" xr:uid="{00000000-0005-0000-0000-000037020000}"/>
    <cellStyle name="Comma 34" xfId="446" xr:uid="{00000000-0005-0000-0000-000038020000}"/>
    <cellStyle name="Comma 35" xfId="1357" xr:uid="{00000000-0005-0000-0000-000039020000}"/>
    <cellStyle name="Comma 4" xfId="140" xr:uid="{00000000-0005-0000-0000-00003A020000}"/>
    <cellStyle name="Comma 4 2" xfId="663" xr:uid="{00000000-0005-0000-0000-00003B020000}"/>
    <cellStyle name="Comma 5" xfId="139" xr:uid="{00000000-0005-0000-0000-00003C020000}"/>
    <cellStyle name="Comma 6" xfId="225" xr:uid="{00000000-0005-0000-0000-00003D020000}"/>
    <cellStyle name="Comma 7" xfId="258" xr:uid="{00000000-0005-0000-0000-00003E020000}"/>
    <cellStyle name="Comma 8" xfId="267" xr:uid="{00000000-0005-0000-0000-00003F020000}"/>
    <cellStyle name="Comma 9" xfId="325" xr:uid="{00000000-0005-0000-0000-000040020000}"/>
    <cellStyle name="Comma Cents" xfId="664" xr:uid="{00000000-0005-0000-0000-000041020000}"/>
    <cellStyle name="Comma(%)" xfId="1358" xr:uid="{00000000-0005-0000-0000-000042020000}"/>
    <cellStyle name="Comma0" xfId="12" xr:uid="{00000000-0005-0000-0000-000043020000}"/>
    <cellStyle name="Comma0 - Estilo3" xfId="665" xr:uid="{00000000-0005-0000-0000-000044020000}"/>
    <cellStyle name="Comma0 - Modelo1" xfId="13" xr:uid="{00000000-0005-0000-0000-000045020000}"/>
    <cellStyle name="Comma0 - Style1" xfId="14" xr:uid="{00000000-0005-0000-0000-000046020000}"/>
    <cellStyle name="Comma0 2" xfId="98" xr:uid="{00000000-0005-0000-0000-000047020000}"/>
    <cellStyle name="Comma1 - Estilo1" xfId="666" xr:uid="{00000000-0005-0000-0000-000048020000}"/>
    <cellStyle name="Comma1 - Modelo2" xfId="15" xr:uid="{00000000-0005-0000-0000-000049020000}"/>
    <cellStyle name="Comma1 - Style2" xfId="16" xr:uid="{00000000-0005-0000-0000-00004A020000}"/>
    <cellStyle name="Copied" xfId="17" xr:uid="{00000000-0005-0000-0000-00004B020000}"/>
    <cellStyle name="COST1" xfId="18" xr:uid="{00000000-0005-0000-0000-00004C020000}"/>
    <cellStyle name="Currency [0] U" xfId="667" xr:uid="{00000000-0005-0000-0000-00004D020000}"/>
    <cellStyle name="Currency [0] U 2" xfId="1646" xr:uid="{00000000-0005-0000-0000-00004E020000}"/>
    <cellStyle name="Currency [00]" xfId="668" xr:uid="{00000000-0005-0000-0000-00004F020000}"/>
    <cellStyle name="Currency [1]" xfId="669" xr:uid="{00000000-0005-0000-0000-000050020000}"/>
    <cellStyle name="Currency [2]" xfId="670" xr:uid="{00000000-0005-0000-0000-000051020000}"/>
    <cellStyle name="Currency [2] U" xfId="671" xr:uid="{00000000-0005-0000-0000-000052020000}"/>
    <cellStyle name="Currency [2] U 2" xfId="1647" xr:uid="{00000000-0005-0000-0000-000053020000}"/>
    <cellStyle name="Currency [2]_040805 HLH joint financial model v0.3j" xfId="672" xr:uid="{00000000-0005-0000-0000-000054020000}"/>
    <cellStyle name="Currency 0" xfId="673" xr:uid="{00000000-0005-0000-0000-000055020000}"/>
    <cellStyle name="Currency 2" xfId="19" xr:uid="{00000000-0005-0000-0000-000056020000}"/>
    <cellStyle name="Currency 2 2" xfId="1359" xr:uid="{00000000-0005-0000-0000-000057020000}"/>
    <cellStyle name="Currency 2 3" xfId="1360" xr:uid="{00000000-0005-0000-0000-000058020000}"/>
    <cellStyle name="Currency 3" xfId="138" xr:uid="{00000000-0005-0000-0000-000059020000}"/>
    <cellStyle name="Currency 3 2" xfId="1361" xr:uid="{00000000-0005-0000-0000-00005A020000}"/>
    <cellStyle name="Currency 4" xfId="1362" xr:uid="{00000000-0005-0000-0000-00005B020000}"/>
    <cellStyle name="Currency 5" xfId="1363" xr:uid="{00000000-0005-0000-0000-00005C020000}"/>
    <cellStyle name="Currency 6" xfId="1364" xr:uid="{00000000-0005-0000-0000-00005D020000}"/>
    <cellStyle name="Currency 7" xfId="1365" xr:uid="{00000000-0005-0000-0000-00005E020000}"/>
    <cellStyle name="Currency0" xfId="20" xr:uid="{00000000-0005-0000-0000-00005F020000}"/>
    <cellStyle name="Currency0 2" xfId="99" xr:uid="{00000000-0005-0000-0000-000060020000}"/>
    <cellStyle name="Dash" xfId="674" xr:uid="{00000000-0005-0000-0000-000061020000}"/>
    <cellStyle name="Data" xfId="675" xr:uid="{00000000-0005-0000-0000-000062020000}"/>
    <cellStyle name="Date" xfId="21" xr:uid="{00000000-0005-0000-0000-000063020000}"/>
    <cellStyle name="Date [mm-d-yyyy]" xfId="677" xr:uid="{00000000-0005-0000-0000-000065020000}"/>
    <cellStyle name="Date [mmm-d-yyyy]" xfId="678" xr:uid="{00000000-0005-0000-0000-000066020000}"/>
    <cellStyle name="Date [mmm-yy]" xfId="679" xr:uid="{00000000-0005-0000-0000-000067020000}"/>
    <cellStyle name="Date [mmm-yyyy]" xfId="680" xr:uid="{00000000-0005-0000-0000-000068020000}"/>
    <cellStyle name="Date &amp; Time" xfId="676" xr:uid="{00000000-0005-0000-0000-000064020000}"/>
    <cellStyle name="Date 2" xfId="100" xr:uid="{00000000-0005-0000-0000-000069020000}"/>
    <cellStyle name="Date 2 2" xfId="1366" xr:uid="{00000000-0005-0000-0000-00006A020000}"/>
    <cellStyle name="Date 3" xfId="234" xr:uid="{00000000-0005-0000-0000-00006B020000}"/>
    <cellStyle name="Date Aligned" xfId="681" xr:uid="{00000000-0005-0000-0000-00006C020000}"/>
    <cellStyle name="Date Short" xfId="682" xr:uid="{00000000-0005-0000-0000-00006D020000}"/>
    <cellStyle name="Date U" xfId="683" xr:uid="{00000000-0005-0000-0000-00006E020000}"/>
    <cellStyle name="Date U 2" xfId="1648" xr:uid="{00000000-0005-0000-0000-00006F020000}"/>
    <cellStyle name="Date_040805 HLH joint financial model v0.3j" xfId="684" xr:uid="{00000000-0005-0000-0000-000070020000}"/>
    <cellStyle name="Date2" xfId="685" xr:uid="{00000000-0005-0000-0000-000071020000}"/>
    <cellStyle name="DateDMY" xfId="1367" xr:uid="{00000000-0005-0000-0000-000072020000}"/>
    <cellStyle name="DateLong" xfId="22" xr:uid="{00000000-0005-0000-0000-000073020000}"/>
    <cellStyle name="DateLong 2" xfId="1644" xr:uid="{00000000-0005-0000-0000-000074020000}"/>
    <cellStyle name="DateShort" xfId="23" xr:uid="{00000000-0005-0000-0000-000075020000}"/>
    <cellStyle name="datetime" xfId="686" xr:uid="{00000000-0005-0000-0000-000076020000}"/>
    <cellStyle name="Datos" xfId="687" xr:uid="{00000000-0005-0000-0000-000077020000}"/>
    <cellStyle name="Datos 2" xfId="1649" xr:uid="{00000000-0005-0000-0000-000078020000}"/>
    <cellStyle name="Decimal [0]" xfId="688" xr:uid="{00000000-0005-0000-0000-000079020000}"/>
    <cellStyle name="Decimal [2]" xfId="689" xr:uid="{00000000-0005-0000-0000-00007A020000}"/>
    <cellStyle name="Decimal [2] U" xfId="690" xr:uid="{00000000-0005-0000-0000-00007B020000}"/>
    <cellStyle name="Decimal [2] U 2" xfId="1650" xr:uid="{00000000-0005-0000-0000-00007C020000}"/>
    <cellStyle name="Decimal [4]" xfId="691" xr:uid="{00000000-0005-0000-0000-00007D020000}"/>
    <cellStyle name="Decimal [4] U" xfId="692" xr:uid="{00000000-0005-0000-0000-00007E020000}"/>
    <cellStyle name="Decimal [4] U 2" xfId="1651" xr:uid="{00000000-0005-0000-0000-00007F020000}"/>
    <cellStyle name="Delta percentuale" xfId="693" xr:uid="{00000000-0005-0000-0000-000080020000}"/>
    <cellStyle name="Design" xfId="694" xr:uid="{00000000-0005-0000-0000-000081020000}"/>
    <cellStyle name="Dia" xfId="695" xr:uid="{00000000-0005-0000-0000-000082020000}"/>
    <cellStyle name="Diseño" xfId="696" xr:uid="{00000000-0005-0000-0000-000083020000}"/>
    <cellStyle name="DOBLE" xfId="697" xr:uid="{00000000-0005-0000-0000-000084020000}"/>
    <cellStyle name="Dotted Line" xfId="698" xr:uid="{00000000-0005-0000-0000-000085020000}"/>
    <cellStyle name="Encabez1" xfId="699" xr:uid="{00000000-0005-0000-0000-000086020000}"/>
    <cellStyle name="Encabez1 2" xfId="1368" xr:uid="{00000000-0005-0000-0000-000087020000}"/>
    <cellStyle name="Encabez2" xfId="700" xr:uid="{00000000-0005-0000-0000-000088020000}"/>
    <cellStyle name="Encabez2 2" xfId="1369" xr:uid="{00000000-0005-0000-0000-000089020000}"/>
    <cellStyle name="Encabezado 4" xfId="202" xr:uid="{00000000-0005-0000-0000-00008A020000}"/>
    <cellStyle name="Encabezado 4 2" xfId="235" xr:uid="{00000000-0005-0000-0000-00008B020000}"/>
    <cellStyle name="Encabezado 4 2 2" xfId="1370" xr:uid="{00000000-0005-0000-0000-00008C020000}"/>
    <cellStyle name="Encabezado 4 2 3" xfId="1371" xr:uid="{00000000-0005-0000-0000-00008D020000}"/>
    <cellStyle name="Encabezado 4 2 4" xfId="1372" xr:uid="{00000000-0005-0000-0000-00008E020000}"/>
    <cellStyle name="Encabezado 4 3" xfId="701" xr:uid="{00000000-0005-0000-0000-00008F020000}"/>
    <cellStyle name="Encabezado 4 3 2" xfId="1373" xr:uid="{00000000-0005-0000-0000-000090020000}"/>
    <cellStyle name="Encabezado 4 4" xfId="1374" xr:uid="{00000000-0005-0000-0000-000091020000}"/>
    <cellStyle name="Énfasis 1" xfId="702" xr:uid="{00000000-0005-0000-0000-000092020000}"/>
    <cellStyle name="Énfasis 2" xfId="703" xr:uid="{00000000-0005-0000-0000-000093020000}"/>
    <cellStyle name="Énfasis 3" xfId="704" xr:uid="{00000000-0005-0000-0000-000094020000}"/>
    <cellStyle name="Énfasis1" xfId="137" xr:uid="{00000000-0005-0000-0000-000095020000}"/>
    <cellStyle name="Énfasis1 - 20%" xfId="705" xr:uid="{00000000-0005-0000-0000-000096020000}"/>
    <cellStyle name="Énfasis1 - 20% 2" xfId="1375" xr:uid="{00000000-0005-0000-0000-000097020000}"/>
    <cellStyle name="Énfasis1 - 40%" xfId="706" xr:uid="{00000000-0005-0000-0000-000098020000}"/>
    <cellStyle name="Énfasis1 - 40% 2" xfId="1376" xr:uid="{00000000-0005-0000-0000-000099020000}"/>
    <cellStyle name="Énfasis1 - 60%" xfId="707" xr:uid="{00000000-0005-0000-0000-00009A020000}"/>
    <cellStyle name="Énfasis1 2" xfId="236" xr:uid="{00000000-0005-0000-0000-00009B020000}"/>
    <cellStyle name="Énfasis1 2 2" xfId="1377" xr:uid="{00000000-0005-0000-0000-00009C020000}"/>
    <cellStyle name="Énfasis1 2 3" xfId="1378" xr:uid="{00000000-0005-0000-0000-00009D020000}"/>
    <cellStyle name="Énfasis1 2 4" xfId="1379" xr:uid="{00000000-0005-0000-0000-00009E020000}"/>
    <cellStyle name="Énfasis1 3" xfId="708" xr:uid="{00000000-0005-0000-0000-00009F020000}"/>
    <cellStyle name="Énfasis1 3 2" xfId="1380" xr:uid="{00000000-0005-0000-0000-0000A0020000}"/>
    <cellStyle name="Énfasis1 4" xfId="1381" xr:uid="{00000000-0005-0000-0000-0000A1020000}"/>
    <cellStyle name="Énfasis2" xfId="136" xr:uid="{00000000-0005-0000-0000-0000A2020000}"/>
    <cellStyle name="Énfasis2 - 20%" xfId="709" xr:uid="{00000000-0005-0000-0000-0000A3020000}"/>
    <cellStyle name="Énfasis2 - 20% 2" xfId="1382" xr:uid="{00000000-0005-0000-0000-0000A4020000}"/>
    <cellStyle name="Énfasis2 - 40%" xfId="710" xr:uid="{00000000-0005-0000-0000-0000A5020000}"/>
    <cellStyle name="Énfasis2 - 40% 2" xfId="1383" xr:uid="{00000000-0005-0000-0000-0000A6020000}"/>
    <cellStyle name="Énfasis2 - 60%" xfId="711" xr:uid="{00000000-0005-0000-0000-0000A7020000}"/>
    <cellStyle name="Énfasis2 2" xfId="712" xr:uid="{00000000-0005-0000-0000-0000A8020000}"/>
    <cellStyle name="Énfasis2 2 2" xfId="1384" xr:uid="{00000000-0005-0000-0000-0000A9020000}"/>
    <cellStyle name="Énfasis2 2 3" xfId="1385" xr:uid="{00000000-0005-0000-0000-0000AA020000}"/>
    <cellStyle name="Énfasis2 2 4" xfId="1386" xr:uid="{00000000-0005-0000-0000-0000AB020000}"/>
    <cellStyle name="Énfasis2 3" xfId="713" xr:uid="{00000000-0005-0000-0000-0000AC020000}"/>
    <cellStyle name="Énfasis2 3 2" xfId="1387" xr:uid="{00000000-0005-0000-0000-0000AD020000}"/>
    <cellStyle name="Énfasis2 4" xfId="1388" xr:uid="{00000000-0005-0000-0000-0000AE020000}"/>
    <cellStyle name="Énfasis3" xfId="135" xr:uid="{00000000-0005-0000-0000-0000AF020000}"/>
    <cellStyle name="Énfasis3 - 20%" xfId="714" xr:uid="{00000000-0005-0000-0000-0000B0020000}"/>
    <cellStyle name="Énfasis3 - 20% 2" xfId="1389" xr:uid="{00000000-0005-0000-0000-0000B1020000}"/>
    <cellStyle name="Énfasis3 - 40%" xfId="715" xr:uid="{00000000-0005-0000-0000-0000B2020000}"/>
    <cellStyle name="Énfasis3 - 40% 2" xfId="1390" xr:uid="{00000000-0005-0000-0000-0000B3020000}"/>
    <cellStyle name="Énfasis3 - 60%" xfId="716" xr:uid="{00000000-0005-0000-0000-0000B4020000}"/>
    <cellStyle name="Énfasis3 2" xfId="717" xr:uid="{00000000-0005-0000-0000-0000B5020000}"/>
    <cellStyle name="Énfasis3 2 2" xfId="1391" xr:uid="{00000000-0005-0000-0000-0000B6020000}"/>
    <cellStyle name="Énfasis3 2 3" xfId="1392" xr:uid="{00000000-0005-0000-0000-0000B7020000}"/>
    <cellStyle name="Énfasis3 2 4" xfId="1393" xr:uid="{00000000-0005-0000-0000-0000B8020000}"/>
    <cellStyle name="Énfasis3 3" xfId="718" xr:uid="{00000000-0005-0000-0000-0000B9020000}"/>
    <cellStyle name="Énfasis3 3 2" xfId="1394" xr:uid="{00000000-0005-0000-0000-0000BA020000}"/>
    <cellStyle name="Énfasis3 4" xfId="1395" xr:uid="{00000000-0005-0000-0000-0000BB020000}"/>
    <cellStyle name="Énfasis4" xfId="201" xr:uid="{00000000-0005-0000-0000-0000BC020000}"/>
    <cellStyle name="Énfasis4 - 20%" xfId="719" xr:uid="{00000000-0005-0000-0000-0000BD020000}"/>
    <cellStyle name="Énfasis4 - 20% 2" xfId="1396" xr:uid="{00000000-0005-0000-0000-0000BE020000}"/>
    <cellStyle name="Énfasis4 - 40%" xfId="720" xr:uid="{00000000-0005-0000-0000-0000BF020000}"/>
    <cellStyle name="Énfasis4 - 40% 2" xfId="1397" xr:uid="{00000000-0005-0000-0000-0000C0020000}"/>
    <cellStyle name="Énfasis4 - 60%" xfId="721" xr:uid="{00000000-0005-0000-0000-0000C1020000}"/>
    <cellStyle name="Énfasis4 2" xfId="237" xr:uid="{00000000-0005-0000-0000-0000C2020000}"/>
    <cellStyle name="Énfasis4 2 2" xfId="1398" xr:uid="{00000000-0005-0000-0000-0000C3020000}"/>
    <cellStyle name="Énfasis4 2 3" xfId="1399" xr:uid="{00000000-0005-0000-0000-0000C4020000}"/>
    <cellStyle name="Énfasis4 2 4" xfId="1400" xr:uid="{00000000-0005-0000-0000-0000C5020000}"/>
    <cellStyle name="Énfasis4 3" xfId="722" xr:uid="{00000000-0005-0000-0000-0000C6020000}"/>
    <cellStyle name="Énfasis4 3 2" xfId="1401" xr:uid="{00000000-0005-0000-0000-0000C7020000}"/>
    <cellStyle name="Énfasis4 4" xfId="1402" xr:uid="{00000000-0005-0000-0000-0000C8020000}"/>
    <cellStyle name="Énfasis5" xfId="134" xr:uid="{00000000-0005-0000-0000-0000C9020000}"/>
    <cellStyle name="Énfasis5 - 20%" xfId="723" xr:uid="{00000000-0005-0000-0000-0000CA020000}"/>
    <cellStyle name="Énfasis5 - 20% 2" xfId="1403" xr:uid="{00000000-0005-0000-0000-0000CB020000}"/>
    <cellStyle name="Énfasis5 - 40%" xfId="724" xr:uid="{00000000-0005-0000-0000-0000CC020000}"/>
    <cellStyle name="Énfasis5 - 40% 2" xfId="1404" xr:uid="{00000000-0005-0000-0000-0000CD020000}"/>
    <cellStyle name="Énfasis5 - 60%" xfId="725" xr:uid="{00000000-0005-0000-0000-0000CE020000}"/>
    <cellStyle name="Énfasis5 2" xfId="726" xr:uid="{00000000-0005-0000-0000-0000CF020000}"/>
    <cellStyle name="Énfasis5 2 2" xfId="1405" xr:uid="{00000000-0005-0000-0000-0000D0020000}"/>
    <cellStyle name="Énfasis5 2 3" xfId="1406" xr:uid="{00000000-0005-0000-0000-0000D1020000}"/>
    <cellStyle name="Énfasis5 2 4" xfId="1407" xr:uid="{00000000-0005-0000-0000-0000D2020000}"/>
    <cellStyle name="Énfasis5 3" xfId="727" xr:uid="{00000000-0005-0000-0000-0000D3020000}"/>
    <cellStyle name="Énfasis5 3 2" xfId="1408" xr:uid="{00000000-0005-0000-0000-0000D4020000}"/>
    <cellStyle name="Énfasis5 4" xfId="1409" xr:uid="{00000000-0005-0000-0000-0000D5020000}"/>
    <cellStyle name="Énfasis6" xfId="133" xr:uid="{00000000-0005-0000-0000-0000D6020000}"/>
    <cellStyle name="Énfasis6 - 20%" xfId="728" xr:uid="{00000000-0005-0000-0000-0000D7020000}"/>
    <cellStyle name="Énfasis6 - 20% 2" xfId="1410" xr:uid="{00000000-0005-0000-0000-0000D8020000}"/>
    <cellStyle name="Énfasis6 - 40%" xfId="729" xr:uid="{00000000-0005-0000-0000-0000D9020000}"/>
    <cellStyle name="Énfasis6 - 40% 2" xfId="1411" xr:uid="{00000000-0005-0000-0000-0000DA020000}"/>
    <cellStyle name="Énfasis6 - 60%" xfId="730" xr:uid="{00000000-0005-0000-0000-0000DB020000}"/>
    <cellStyle name="Énfasis6 2" xfId="731" xr:uid="{00000000-0005-0000-0000-0000DC020000}"/>
    <cellStyle name="Énfasis6 2 2" xfId="1412" xr:uid="{00000000-0005-0000-0000-0000DD020000}"/>
    <cellStyle name="Énfasis6 2 3" xfId="1413" xr:uid="{00000000-0005-0000-0000-0000DE020000}"/>
    <cellStyle name="Énfasis6 2 4" xfId="1414" xr:uid="{00000000-0005-0000-0000-0000DF020000}"/>
    <cellStyle name="Énfasis6 3" xfId="732" xr:uid="{00000000-0005-0000-0000-0000E0020000}"/>
    <cellStyle name="Énfasis6 3 2" xfId="1415" xr:uid="{00000000-0005-0000-0000-0000E1020000}"/>
    <cellStyle name="Énfasis6 4" xfId="1416" xr:uid="{00000000-0005-0000-0000-0000E2020000}"/>
    <cellStyle name="Enter Currency (0)" xfId="733" xr:uid="{00000000-0005-0000-0000-0000E3020000}"/>
    <cellStyle name="Enter Currency (2)" xfId="734" xr:uid="{00000000-0005-0000-0000-0000E4020000}"/>
    <cellStyle name="Enter Units (0)" xfId="735" xr:uid="{00000000-0005-0000-0000-0000E5020000}"/>
    <cellStyle name="Enter Units (1)" xfId="736" xr:uid="{00000000-0005-0000-0000-0000E6020000}"/>
    <cellStyle name="Enter Units (2)" xfId="737" xr:uid="{00000000-0005-0000-0000-0000E7020000}"/>
    <cellStyle name="Entered" xfId="24" xr:uid="{00000000-0005-0000-0000-0000E8020000}"/>
    <cellStyle name="Entrada" xfId="132" xr:uid="{00000000-0005-0000-0000-0000E9020000}"/>
    <cellStyle name="Entrada 2" xfId="738" xr:uid="{00000000-0005-0000-0000-0000EA020000}"/>
    <cellStyle name="Entrada 2 2" xfId="1417" xr:uid="{00000000-0005-0000-0000-0000EB020000}"/>
    <cellStyle name="Entrada 2 3" xfId="1418" xr:uid="{00000000-0005-0000-0000-0000EC020000}"/>
    <cellStyle name="Entrada 2 4" xfId="1419" xr:uid="{00000000-0005-0000-0000-0000ED020000}"/>
    <cellStyle name="Entrada 3" xfId="739" xr:uid="{00000000-0005-0000-0000-0000EE020000}"/>
    <cellStyle name="Entrada 3 2" xfId="1420" xr:uid="{00000000-0005-0000-0000-0000EF020000}"/>
    <cellStyle name="Entrada 4" xfId="1421" xr:uid="{00000000-0005-0000-0000-0000F0020000}"/>
    <cellStyle name="Entry_Reporting_Pack_v6.0_NOT_IN_USE_YET" xfId="740" xr:uid="{00000000-0005-0000-0000-0000F1020000}"/>
    <cellStyle name="Estilo 1" xfId="402" xr:uid="{00000000-0005-0000-0000-0000F2020000}"/>
    <cellStyle name="Estilo 1 2" xfId="741" xr:uid="{00000000-0005-0000-0000-0000F3020000}"/>
    <cellStyle name="Estilo 1 2 2" xfId="1422" xr:uid="{00000000-0005-0000-0000-0000F4020000}"/>
    <cellStyle name="Estilo 1 3" xfId="1423" xr:uid="{00000000-0005-0000-0000-0000F5020000}"/>
    <cellStyle name="Estilo 1_Cuadros paraPresentación de Sindicado de Palmas del Espino (V 05 12 08)}" xfId="742" xr:uid="{00000000-0005-0000-0000-0000F6020000}"/>
    <cellStyle name="Estilo 2" xfId="1424" xr:uid="{00000000-0005-0000-0000-0000F7020000}"/>
    <cellStyle name="Estilo 3" xfId="1425" xr:uid="{00000000-0005-0000-0000-0000F8020000}"/>
    <cellStyle name="Euro" xfId="25" xr:uid="{00000000-0005-0000-0000-0000F9020000}"/>
    <cellStyle name="Euro 2" xfId="743" xr:uid="{00000000-0005-0000-0000-0000FA020000}"/>
    <cellStyle name="Euro 2 2" xfId="1426" xr:uid="{00000000-0005-0000-0000-0000FB020000}"/>
    <cellStyle name="Euro 3" xfId="1427" xr:uid="{00000000-0005-0000-0000-0000FC020000}"/>
    <cellStyle name="Euro 4" xfId="1428" xr:uid="{00000000-0005-0000-0000-0000FD020000}"/>
    <cellStyle name="Euro 5" xfId="1429" xr:uid="{00000000-0005-0000-0000-0000FE020000}"/>
    <cellStyle name="Euro 6" xfId="403" xr:uid="{00000000-0005-0000-0000-0000FF020000}"/>
    <cellStyle name="Euro_1.Assump" xfId="1430" xr:uid="{00000000-0005-0000-0000-000000030000}"/>
    <cellStyle name="Excel.Chart" xfId="744" xr:uid="{00000000-0005-0000-0000-000001030000}"/>
    <cellStyle name="Excel.Chart 2" xfId="745" xr:uid="{00000000-0005-0000-0000-000002030000}"/>
    <cellStyle name="Explanatory Text 2" xfId="131" xr:uid="{00000000-0005-0000-0000-000003030000}"/>
    <cellStyle name="Explanatory Text 3" xfId="1431" xr:uid="{00000000-0005-0000-0000-000004030000}"/>
    <cellStyle name="Explanatory Text 4" xfId="1432" xr:uid="{00000000-0005-0000-0000-000005030000}"/>
    <cellStyle name="EY House" xfId="1433" xr:uid="{00000000-0005-0000-0000-000006030000}"/>
    <cellStyle name="F2" xfId="26" xr:uid="{00000000-0005-0000-0000-000007030000}"/>
    <cellStyle name="F2 - Style1" xfId="130" xr:uid="{00000000-0005-0000-0000-000008030000}"/>
    <cellStyle name="F2 2" xfId="238" xr:uid="{00000000-0005-0000-0000-000009030000}"/>
    <cellStyle name="F2 3" xfId="259" xr:uid="{00000000-0005-0000-0000-00000A030000}"/>
    <cellStyle name="F2_COVER" xfId="129" xr:uid="{00000000-0005-0000-0000-00000B030000}"/>
    <cellStyle name="F3" xfId="27" xr:uid="{00000000-0005-0000-0000-00000C030000}"/>
    <cellStyle name="F3 - Style2" xfId="128" xr:uid="{00000000-0005-0000-0000-00000D030000}"/>
    <cellStyle name="F3 2" xfId="239" xr:uid="{00000000-0005-0000-0000-00000E030000}"/>
    <cellStyle name="F3 3" xfId="260" xr:uid="{00000000-0005-0000-0000-00000F030000}"/>
    <cellStyle name="F3_COVER" xfId="127" xr:uid="{00000000-0005-0000-0000-000010030000}"/>
    <cellStyle name="F4" xfId="28" xr:uid="{00000000-0005-0000-0000-000011030000}"/>
    <cellStyle name="F4 2" xfId="240" xr:uid="{00000000-0005-0000-0000-000012030000}"/>
    <cellStyle name="F4 3" xfId="126" xr:uid="{00000000-0005-0000-0000-000013030000}"/>
    <cellStyle name="F5" xfId="29" xr:uid="{00000000-0005-0000-0000-000014030000}"/>
    <cellStyle name="F5 - Style3" xfId="125" xr:uid="{00000000-0005-0000-0000-000015030000}"/>
    <cellStyle name="F5 2" xfId="241" xr:uid="{00000000-0005-0000-0000-000016030000}"/>
    <cellStyle name="F5 3" xfId="261" xr:uid="{00000000-0005-0000-0000-000017030000}"/>
    <cellStyle name="F5_COVER" xfId="200" xr:uid="{00000000-0005-0000-0000-000018030000}"/>
    <cellStyle name="F6" xfId="30" xr:uid="{00000000-0005-0000-0000-000019030000}"/>
    <cellStyle name="F6 2" xfId="242" xr:uid="{00000000-0005-0000-0000-00001A030000}"/>
    <cellStyle name="F6 3" xfId="124" xr:uid="{00000000-0005-0000-0000-00001B030000}"/>
    <cellStyle name="F7" xfId="31" xr:uid="{00000000-0005-0000-0000-00001C030000}"/>
    <cellStyle name="F7 2" xfId="243" xr:uid="{00000000-0005-0000-0000-00001D030000}"/>
    <cellStyle name="F8" xfId="32" xr:uid="{00000000-0005-0000-0000-00001E030000}"/>
    <cellStyle name="F8 2" xfId="244" xr:uid="{00000000-0005-0000-0000-00001F030000}"/>
    <cellStyle name="F8 3" xfId="123" xr:uid="{00000000-0005-0000-0000-000020030000}"/>
    <cellStyle name="fact" xfId="746" xr:uid="{00000000-0005-0000-0000-000021030000}"/>
    <cellStyle name="Factor" xfId="33" xr:uid="{00000000-0005-0000-0000-000022030000}"/>
    <cellStyle name="Fecha" xfId="747" xr:uid="{00000000-0005-0000-0000-000023030000}"/>
    <cellStyle name="Fecha 2" xfId="1434" xr:uid="{00000000-0005-0000-0000-000024030000}"/>
    <cellStyle name="Fechas" xfId="748" xr:uid="{00000000-0005-0000-0000-000025030000}"/>
    <cellStyle name="Fijo" xfId="749" xr:uid="{00000000-0005-0000-0000-000026030000}"/>
    <cellStyle name="Fijo 2" xfId="1435" xr:uid="{00000000-0005-0000-0000-000027030000}"/>
    <cellStyle name="Financiero" xfId="750" xr:uid="{00000000-0005-0000-0000-000028030000}"/>
    <cellStyle name="Financiero 2" xfId="1436" xr:uid="{00000000-0005-0000-0000-000029030000}"/>
    <cellStyle name="Fixed" xfId="34" xr:uid="{00000000-0005-0000-0000-00002A030000}"/>
    <cellStyle name="Fixed [0]" xfId="751" xr:uid="{00000000-0005-0000-0000-00002B030000}"/>
    <cellStyle name="Fixed 2" xfId="101" xr:uid="{00000000-0005-0000-0000-00002C030000}"/>
    <cellStyle name="Fixed 2 2" xfId="1437" xr:uid="{00000000-0005-0000-0000-00002D030000}"/>
    <cellStyle name="Fixed 3" xfId="245" xr:uid="{00000000-0005-0000-0000-00002E030000}"/>
    <cellStyle name="Fixed_051011 Cahua budget 2006 SNPI NOVEMBER FINAL" xfId="752" xr:uid="{00000000-0005-0000-0000-00002F030000}"/>
    <cellStyle name="Fixo" xfId="753" xr:uid="{00000000-0005-0000-0000-000030030000}"/>
    <cellStyle name="fono" xfId="1438" xr:uid="{00000000-0005-0000-0000-000031030000}"/>
    <cellStyle name="font12" xfId="35" xr:uid="{00000000-0005-0000-0000-000032030000}"/>
    <cellStyle name="font14" xfId="36" xr:uid="{00000000-0005-0000-0000-000033030000}"/>
    <cellStyle name="Footnote" xfId="754" xr:uid="{00000000-0005-0000-0000-000034030000}"/>
    <cellStyle name="Footnote 2" xfId="1439" xr:uid="{00000000-0005-0000-0000-000035030000}"/>
    <cellStyle name="general" xfId="755" xr:uid="{00000000-0005-0000-0000-000036030000}"/>
    <cellStyle name="Good 2" xfId="122" xr:uid="{00000000-0005-0000-0000-000037030000}"/>
    <cellStyle name="Good 3" xfId="1440" xr:uid="{00000000-0005-0000-0000-000038030000}"/>
    <cellStyle name="Grey" xfId="37" xr:uid="{00000000-0005-0000-0000-000039030000}"/>
    <cellStyle name="Grey 2" xfId="102" xr:uid="{00000000-0005-0000-0000-00003A030000}"/>
    <cellStyle name="Grey 3" xfId="756" xr:uid="{00000000-0005-0000-0000-00003B030000}"/>
    <cellStyle name="Hard Percent" xfId="757" xr:uid="{00000000-0005-0000-0000-00003C030000}"/>
    <cellStyle name="Hardcode 2" xfId="1661" xr:uid="{00000000-0005-0000-0000-00003D030000}"/>
    <cellStyle name="Header" xfId="758" xr:uid="{00000000-0005-0000-0000-00003E030000}"/>
    <cellStyle name="Header - Style1" xfId="759" xr:uid="{00000000-0005-0000-0000-00003F030000}"/>
    <cellStyle name="Header_Canon 2006" xfId="760" xr:uid="{00000000-0005-0000-0000-000040030000}"/>
    <cellStyle name="Header0" xfId="1441" xr:uid="{00000000-0005-0000-0000-000041030000}"/>
    <cellStyle name="Header1" xfId="38" xr:uid="{00000000-0005-0000-0000-000042030000}"/>
    <cellStyle name="Header2" xfId="39" xr:uid="{00000000-0005-0000-0000-000043030000}"/>
    <cellStyle name="Heading" xfId="761" xr:uid="{00000000-0005-0000-0000-000044030000}"/>
    <cellStyle name="Heading 1 2" xfId="40" xr:uid="{00000000-0005-0000-0000-000045030000}"/>
    <cellStyle name="Heading 1 2 2" xfId="121" xr:uid="{00000000-0005-0000-0000-000046030000}"/>
    <cellStyle name="Heading 1 3" xfId="1442" xr:uid="{00000000-0005-0000-0000-000047030000}"/>
    <cellStyle name="Heading 1 4" xfId="1443" xr:uid="{00000000-0005-0000-0000-000048030000}"/>
    <cellStyle name="Heading 2 2" xfId="41" xr:uid="{00000000-0005-0000-0000-000049030000}"/>
    <cellStyle name="Heading 2 2 2" xfId="120" xr:uid="{00000000-0005-0000-0000-00004A030000}"/>
    <cellStyle name="Heading 2 3" xfId="1444" xr:uid="{00000000-0005-0000-0000-00004B030000}"/>
    <cellStyle name="Heading 2 4" xfId="1445" xr:uid="{00000000-0005-0000-0000-00004C030000}"/>
    <cellStyle name="Heading 2a" xfId="762" xr:uid="{00000000-0005-0000-0000-00004D030000}"/>
    <cellStyle name="Heading 3 2" xfId="119" xr:uid="{00000000-0005-0000-0000-00004E030000}"/>
    <cellStyle name="Heading 3 3" xfId="1446" xr:uid="{00000000-0005-0000-0000-00004F030000}"/>
    <cellStyle name="Heading 3 4" xfId="1447" xr:uid="{00000000-0005-0000-0000-000050030000}"/>
    <cellStyle name="Heading 4 2" xfId="118" xr:uid="{00000000-0005-0000-0000-000051030000}"/>
    <cellStyle name="Heading 4 3" xfId="1448" xr:uid="{00000000-0005-0000-0000-000052030000}"/>
    <cellStyle name="Heading1" xfId="246" xr:uid="{00000000-0005-0000-0000-000053030000}"/>
    <cellStyle name="Heading1 2" xfId="1449" xr:uid="{00000000-0005-0000-0000-000054030000}"/>
    <cellStyle name="Heading2" xfId="247" xr:uid="{00000000-0005-0000-0000-000055030000}"/>
    <cellStyle name="Heading2 2" xfId="1450" xr:uid="{00000000-0005-0000-0000-000056030000}"/>
    <cellStyle name="Headings" xfId="763" xr:uid="{00000000-0005-0000-0000-000057030000}"/>
    <cellStyle name="Hipervínculo 2" xfId="764" xr:uid="{00000000-0005-0000-0000-000058030000}"/>
    <cellStyle name="Hyperlink 2" xfId="1110" xr:uid="{00000000-0005-0000-0000-000059030000}"/>
    <cellStyle name="Hyperlink seguido_apresentação 2ºsem.2001.xls Gráfico 2" xfId="765" xr:uid="{00000000-0005-0000-0000-00005A030000}"/>
    <cellStyle name="Incorrecto" xfId="199" xr:uid="{00000000-0005-0000-0000-00005B030000}"/>
    <cellStyle name="Incorrecto 2" xfId="766" xr:uid="{00000000-0005-0000-0000-00005C030000}"/>
    <cellStyle name="Incorrecto 2 2" xfId="1451" xr:uid="{00000000-0005-0000-0000-00005D030000}"/>
    <cellStyle name="Incorrecto 2 3" xfId="1452" xr:uid="{00000000-0005-0000-0000-00005E030000}"/>
    <cellStyle name="Incorrecto 2 4" xfId="1453" xr:uid="{00000000-0005-0000-0000-00005F030000}"/>
    <cellStyle name="Incorrecto 3" xfId="767" xr:uid="{00000000-0005-0000-0000-000060030000}"/>
    <cellStyle name="Incorrecto 3 2" xfId="1454" xr:uid="{00000000-0005-0000-0000-000061030000}"/>
    <cellStyle name="Incorrecto 4" xfId="1455" xr:uid="{00000000-0005-0000-0000-000062030000}"/>
    <cellStyle name="Indefinido" xfId="768" xr:uid="{00000000-0005-0000-0000-000063030000}"/>
    <cellStyle name="Infor. accio." xfId="1456" xr:uid="{00000000-0005-0000-0000-000064030000}"/>
    <cellStyle name="Input (%)" xfId="769" xr:uid="{00000000-0005-0000-0000-000065030000}"/>
    <cellStyle name="Input (£m)" xfId="770" xr:uid="{00000000-0005-0000-0000-000066030000}"/>
    <cellStyle name="Input (No)" xfId="771" xr:uid="{00000000-0005-0000-0000-000067030000}"/>
    <cellStyle name="Input [yellow]" xfId="42" xr:uid="{00000000-0005-0000-0000-000068030000}"/>
    <cellStyle name="Input [yellow] 2" xfId="103" xr:uid="{00000000-0005-0000-0000-000069030000}"/>
    <cellStyle name="Input [yellow] 2 2" xfId="1457" xr:uid="{00000000-0005-0000-0000-00006A030000}"/>
    <cellStyle name="Input [yellow] 3" xfId="772" xr:uid="{00000000-0005-0000-0000-00006B030000}"/>
    <cellStyle name="Input 2" xfId="117" xr:uid="{00000000-0005-0000-0000-00006C030000}"/>
    <cellStyle name="Input 3" xfId="1458" xr:uid="{00000000-0005-0000-0000-00006D030000}"/>
    <cellStyle name="Input 4" xfId="1459" xr:uid="{00000000-0005-0000-0000-00006E030000}"/>
    <cellStyle name="Input 5" xfId="1460" xr:uid="{00000000-0005-0000-0000-00006F030000}"/>
    <cellStyle name="Input 6" xfId="1461" xr:uid="{00000000-0005-0000-0000-000070030000}"/>
    <cellStyle name="Input 7" xfId="1462" xr:uid="{00000000-0005-0000-0000-000071030000}"/>
    <cellStyle name="Input blu" xfId="773" xr:uid="{00000000-0005-0000-0000-000072030000}"/>
    <cellStyle name="Input Cells" xfId="43" xr:uid="{00000000-0005-0000-0000-000073030000}"/>
    <cellStyle name="Input colorato" xfId="774" xr:uid="{00000000-0005-0000-0000-000074030000}"/>
    <cellStyle name="Input colorato 10" xfId="775" xr:uid="{00000000-0005-0000-0000-000075030000}"/>
    <cellStyle name="Input colorato_Cartel1" xfId="776" xr:uid="{00000000-0005-0000-0000-000076030000}"/>
    <cellStyle name="Input Normal" xfId="777" xr:uid="{00000000-0005-0000-0000-000077030000}"/>
    <cellStyle name="Input Percent" xfId="778" xr:uid="{00000000-0005-0000-0000-000078030000}"/>
    <cellStyle name="Input2" xfId="779" xr:uid="{00000000-0005-0000-0000-000079030000}"/>
    <cellStyle name="INPUTS" xfId="44" xr:uid="{00000000-0005-0000-0000-00007A030000}"/>
    <cellStyle name="INPUTS 2" xfId="1463" xr:uid="{00000000-0005-0000-0000-00007B030000}"/>
    <cellStyle name="ITEM" xfId="780" xr:uid="{00000000-0005-0000-0000-00007C030000}"/>
    <cellStyle name="jpm standard" xfId="45" xr:uid="{00000000-0005-0000-0000-00007D030000}"/>
    <cellStyle name="k3]19G_x001c_㙤ɏ灜$ᜠɏ" xfId="248" xr:uid="{00000000-0005-0000-0000-00007E030000}"/>
    <cellStyle name="kjk" xfId="781" xr:uid="{00000000-0005-0000-0000-00007F030000}"/>
    <cellStyle name="Km" xfId="1464" xr:uid="{00000000-0005-0000-0000-000080030000}"/>
    <cellStyle name="Km0dec" xfId="1465" xr:uid="{00000000-0005-0000-0000-000081030000}"/>
    <cellStyle name="Km2dec" xfId="1466" xr:uid="{00000000-0005-0000-0000-000082030000}"/>
    <cellStyle name="Kmpref2dec" xfId="1467" xr:uid="{00000000-0005-0000-0000-000083030000}"/>
    <cellStyle name="KPMG Heading 1" xfId="46" xr:uid="{00000000-0005-0000-0000-000084030000}"/>
    <cellStyle name="KPMG Heading 2" xfId="47" xr:uid="{00000000-0005-0000-0000-000085030000}"/>
    <cellStyle name="KPMG Heading 3" xfId="48" xr:uid="{00000000-0005-0000-0000-000086030000}"/>
    <cellStyle name="KPMG Heading 4" xfId="49" xr:uid="{00000000-0005-0000-0000-000087030000}"/>
    <cellStyle name="KPMG Normal" xfId="50" xr:uid="{00000000-0005-0000-0000-000088030000}"/>
    <cellStyle name="KPMG Normal Text" xfId="51" xr:uid="{00000000-0005-0000-0000-000089030000}"/>
    <cellStyle name="label" xfId="782" xr:uid="{00000000-0005-0000-0000-00008A030000}"/>
    <cellStyle name="ligne_detail" xfId="783" xr:uid="{00000000-0005-0000-0000-00008B030000}"/>
    <cellStyle name="Line" xfId="784" xr:uid="{00000000-0005-0000-0000-00008C030000}"/>
    <cellStyle name="Link Currency (0)" xfId="785" xr:uid="{00000000-0005-0000-0000-00008D030000}"/>
    <cellStyle name="Link Currency (2)" xfId="786" xr:uid="{00000000-0005-0000-0000-00008E030000}"/>
    <cellStyle name="Link Units (0)" xfId="787" xr:uid="{00000000-0005-0000-0000-00008F030000}"/>
    <cellStyle name="Link Units (1)" xfId="788" xr:uid="{00000000-0005-0000-0000-000090030000}"/>
    <cellStyle name="Link Units (2)" xfId="789" xr:uid="{00000000-0005-0000-0000-000091030000}"/>
    <cellStyle name="Linked Cell 2" xfId="116" xr:uid="{00000000-0005-0000-0000-000092030000}"/>
    <cellStyle name="Linked Cell 3" xfId="1468" xr:uid="{00000000-0005-0000-0000-000093030000}"/>
    <cellStyle name="Linked Cells" xfId="52" xr:uid="{00000000-0005-0000-0000-000094030000}"/>
    <cellStyle name="lista 3" xfId="53" xr:uid="{00000000-0005-0000-0000-000095030000}"/>
    <cellStyle name="ls Chart 393ּ*RM_Montly Report-Noviembre02.xls Chart 162ؔ_x0005_Total" xfId="249" xr:uid="{00000000-0005-0000-0000-000096030000}"/>
    <cellStyle name="MacroCode" xfId="790" xr:uid="{00000000-0005-0000-0000-000097030000}"/>
    <cellStyle name="Main Title Header" xfId="404" xr:uid="{00000000-0005-0000-0000-000098030000}"/>
    <cellStyle name="main_input" xfId="791" xr:uid="{00000000-0005-0000-0000-000099030000}"/>
    <cellStyle name="Migliaia (0)_0601PI" xfId="792" xr:uid="{00000000-0005-0000-0000-00009A030000}"/>
    <cellStyle name="Migliaia [0]_02 Databook Agosto03-10" xfId="793" xr:uid="{00000000-0005-0000-0000-00009B030000}"/>
    <cellStyle name="Migliaia_BALANCE.XLS" xfId="794" xr:uid="{00000000-0005-0000-0000-00009C030000}"/>
    <cellStyle name="Mike" xfId="795" xr:uid="{00000000-0005-0000-0000-00009D030000}"/>
    <cellStyle name="Miliardi" xfId="796" xr:uid="{00000000-0005-0000-0000-00009E030000}"/>
    <cellStyle name="Milla" xfId="797" xr:uid="{00000000-0005-0000-0000-00009F030000}"/>
    <cellStyle name="Millares [0,1]" xfId="54" xr:uid="{00000000-0005-0000-0000-0000A0030000}"/>
    <cellStyle name="Millares [0.0]" xfId="55" xr:uid="{00000000-0005-0000-0000-0000A1030000}"/>
    <cellStyle name="Millares [0.1]" xfId="56" xr:uid="{00000000-0005-0000-0000-0000A2030000}"/>
    <cellStyle name="Millares [0] 2" xfId="798" xr:uid="{00000000-0005-0000-0000-0000A3030000}"/>
    <cellStyle name="Millares [0] 3" xfId="799" xr:uid="{00000000-0005-0000-0000-0000A4030000}"/>
    <cellStyle name="Millares [1]" xfId="57" xr:uid="{00000000-0005-0000-0000-0000A5030000}"/>
    <cellStyle name="Millares [2]" xfId="58" xr:uid="{00000000-0005-0000-0000-0000A6030000}"/>
    <cellStyle name="Millares [3]" xfId="59" xr:uid="{00000000-0005-0000-0000-0000A7030000}"/>
    <cellStyle name="Millares 10" xfId="405" xr:uid="{00000000-0005-0000-0000-0000A8030000}"/>
    <cellStyle name="Millares 11" xfId="406" xr:uid="{00000000-0005-0000-0000-0000A9030000}"/>
    <cellStyle name="Millares 11 2" xfId="1469" xr:uid="{00000000-0005-0000-0000-0000AA030000}"/>
    <cellStyle name="Millares 12" xfId="407" xr:uid="{00000000-0005-0000-0000-0000AB030000}"/>
    <cellStyle name="Millares 13" xfId="408" xr:uid="{00000000-0005-0000-0000-0000AC030000}"/>
    <cellStyle name="Millares 13 2" xfId="453" xr:uid="{00000000-0005-0000-0000-0000AD030000}"/>
    <cellStyle name="Millares 14" xfId="409" xr:uid="{00000000-0005-0000-0000-0000AE030000}"/>
    <cellStyle name="Millares 2" xfId="410" xr:uid="{00000000-0005-0000-0000-0000AF030000}"/>
    <cellStyle name="Millares 2 2" xfId="800" xr:uid="{00000000-0005-0000-0000-0000B0030000}"/>
    <cellStyle name="Millares 2 2 2" xfId="1470" xr:uid="{00000000-0005-0000-0000-0000B1030000}"/>
    <cellStyle name="Millares 2 3" xfId="1471" xr:uid="{00000000-0005-0000-0000-0000B2030000}"/>
    <cellStyle name="Millares 2 4" xfId="1472" xr:uid="{00000000-0005-0000-0000-0000B3030000}"/>
    <cellStyle name="Millares 2 5" xfId="1473" xr:uid="{00000000-0005-0000-0000-0000B4030000}"/>
    <cellStyle name="Millares 2 5 2" xfId="1474" xr:uid="{00000000-0005-0000-0000-0000B5030000}"/>
    <cellStyle name="Millares 2 6" xfId="1475" xr:uid="{00000000-0005-0000-0000-0000B6030000}"/>
    <cellStyle name="Millares 2 DEC" xfId="801" xr:uid="{00000000-0005-0000-0000-0000B7030000}"/>
    <cellStyle name="Millares 3" xfId="411" xr:uid="{00000000-0005-0000-0000-0000B8030000}"/>
    <cellStyle name="Millares 3 2" xfId="454" xr:uid="{00000000-0005-0000-0000-0000B9030000}"/>
    <cellStyle name="Millares 3 3" xfId="802" xr:uid="{00000000-0005-0000-0000-0000BA030000}"/>
    <cellStyle name="Millares 36" xfId="803" xr:uid="{00000000-0005-0000-0000-0000BB030000}"/>
    <cellStyle name="Millares 4" xfId="412" xr:uid="{00000000-0005-0000-0000-0000BC030000}"/>
    <cellStyle name="Millares 4 2" xfId="804" xr:uid="{00000000-0005-0000-0000-0000BD030000}"/>
    <cellStyle name="Millares 5" xfId="413" xr:uid="{00000000-0005-0000-0000-0000BE030000}"/>
    <cellStyle name="Millares 6" xfId="414" xr:uid="{00000000-0005-0000-0000-0000BF030000}"/>
    <cellStyle name="Millares 7" xfId="415" xr:uid="{00000000-0005-0000-0000-0000C0030000}"/>
    <cellStyle name="Millares 8" xfId="416" xr:uid="{00000000-0005-0000-0000-0000C1030000}"/>
    <cellStyle name="Millares 9" xfId="417" xr:uid="{00000000-0005-0000-0000-0000C2030000}"/>
    <cellStyle name="Millares Sangría" xfId="805" xr:uid="{00000000-0005-0000-0000-0000C3030000}"/>
    <cellStyle name="Millares Sangría 1" xfId="806" xr:uid="{00000000-0005-0000-0000-0000C4030000}"/>
    <cellStyle name="Millares(0)" xfId="60" xr:uid="{00000000-0005-0000-0000-0000C5030000}"/>
    <cellStyle name="Millares(1)" xfId="61" xr:uid="{00000000-0005-0000-0000-0000C6030000}"/>
    <cellStyle name="Millares[1]" xfId="62" xr:uid="{00000000-0005-0000-0000-0000C7030000}"/>
    <cellStyle name="Milliers [0]_!!!GO" xfId="63" xr:uid="{00000000-0005-0000-0000-0000C8030000}"/>
    <cellStyle name="Milliers_!!!GO" xfId="64" xr:uid="{00000000-0005-0000-0000-0000C9030000}"/>
    <cellStyle name="Moeda [0]_2000 01 27 - Det Invest Finan" xfId="807" xr:uid="{00000000-0005-0000-0000-0000CA030000}"/>
    <cellStyle name="Moeda_2000 01 27 - Det Invest Finan" xfId="808" xr:uid="{00000000-0005-0000-0000-0000CB030000}"/>
    <cellStyle name="Moneda 2" xfId="1476" xr:uid="{00000000-0005-0000-0000-0000CC030000}"/>
    <cellStyle name="Moneda 2 2" xfId="1477" xr:uid="{00000000-0005-0000-0000-0000CD030000}"/>
    <cellStyle name="Monétaire [0]_!!!GO" xfId="65" xr:uid="{00000000-0005-0000-0000-0000CE030000}"/>
    <cellStyle name="Monétaire_!!!GO" xfId="66" xr:uid="{00000000-0005-0000-0000-0000CF030000}"/>
    <cellStyle name="Monetario" xfId="809" xr:uid="{00000000-0005-0000-0000-0000D0030000}"/>
    <cellStyle name="Monetario 2" xfId="1478" xr:uid="{00000000-0005-0000-0000-0000D1030000}"/>
    <cellStyle name="Monetario0" xfId="810" xr:uid="{00000000-0005-0000-0000-0000D2030000}"/>
    <cellStyle name="Monetario0 2" xfId="1479" xr:uid="{00000000-0005-0000-0000-0000D3030000}"/>
    <cellStyle name="movimentação" xfId="811" xr:uid="{00000000-0005-0000-0000-0000D4030000}"/>
    <cellStyle name="Muliple" xfId="812" xr:uid="{00000000-0005-0000-0000-0000D5030000}"/>
    <cellStyle name="Multiple" xfId="813" xr:uid="{00000000-0005-0000-0000-0000D6030000}"/>
    <cellStyle name="NA is zero" xfId="814" xr:uid="{00000000-0005-0000-0000-0000D7030000}"/>
    <cellStyle name="Negat1dec" xfId="1480" xr:uid="{00000000-0005-0000-0000-0000D8030000}"/>
    <cellStyle name="Neutral 2" xfId="115" xr:uid="{00000000-0005-0000-0000-0000D9030000}"/>
    <cellStyle name="Neutral 2 2" xfId="1481" xr:uid="{00000000-0005-0000-0000-0000DA030000}"/>
    <cellStyle name="Neutral 2 3" xfId="1482" xr:uid="{00000000-0005-0000-0000-0000DB030000}"/>
    <cellStyle name="Neutral 2 4" xfId="1483" xr:uid="{00000000-0005-0000-0000-0000DC030000}"/>
    <cellStyle name="Neutral 3" xfId="815" xr:uid="{00000000-0005-0000-0000-0000DD030000}"/>
    <cellStyle name="Neutral 3 2" xfId="1484" xr:uid="{00000000-0005-0000-0000-0000DE030000}"/>
    <cellStyle name="Neutral 4" xfId="1485" xr:uid="{00000000-0005-0000-0000-0000DF030000}"/>
    <cellStyle name="Neutral 5" xfId="1486" xr:uid="{00000000-0005-0000-0000-0000E0030000}"/>
    <cellStyle name="Neutral 6" xfId="1487" xr:uid="{00000000-0005-0000-0000-0000E1030000}"/>
    <cellStyle name="Next holiday" xfId="816" xr:uid="{00000000-0005-0000-0000-0000E2030000}"/>
    <cellStyle name="no dec" xfId="817" xr:uid="{00000000-0005-0000-0000-0000E3030000}"/>
    <cellStyle name="No-definido" xfId="818" xr:uid="{00000000-0005-0000-0000-0000E4030000}"/>
    <cellStyle name="Non_definito" xfId="819" xr:uid="{00000000-0005-0000-0000-0000E5030000}"/>
    <cellStyle name="Normal" xfId="0" builtinId="0"/>
    <cellStyle name="Normal - Style1" xfId="67" xr:uid="{00000000-0005-0000-0000-0000E7030000}"/>
    <cellStyle name="Normal - Style1 2" xfId="820" xr:uid="{00000000-0005-0000-0000-0000E8030000}"/>
    <cellStyle name="Normal - Style1 3" xfId="1488" xr:uid="{00000000-0005-0000-0000-0000E9030000}"/>
    <cellStyle name="Normal - Style1 4" xfId="250" xr:uid="{00000000-0005-0000-0000-0000EA030000}"/>
    <cellStyle name="Normal - Style1_Cuadros paraPresentación de Sindicado de Palmas del Espino (V 05 12 08)}" xfId="821" xr:uid="{00000000-0005-0000-0000-0000EB030000}"/>
    <cellStyle name="Normal (%)" xfId="68" xr:uid="{00000000-0005-0000-0000-0000EC030000}"/>
    <cellStyle name="Normal (%) 2" xfId="822" xr:uid="{00000000-0005-0000-0000-0000ED030000}"/>
    <cellStyle name="Normal (%)_Cuadros paraPresentación de Sindicado de Palmas del Espino (V 05 12 08)}" xfId="823" xr:uid="{00000000-0005-0000-0000-0000EE030000}"/>
    <cellStyle name="Normal (£m)" xfId="69" xr:uid="{00000000-0005-0000-0000-0000EF030000}"/>
    <cellStyle name="Normal (£m) 2" xfId="824" xr:uid="{00000000-0005-0000-0000-0000F0030000}"/>
    <cellStyle name="Normal (No)" xfId="825" xr:uid="{00000000-0005-0000-0000-0000F1030000}"/>
    <cellStyle name="Normal (x)" xfId="70" xr:uid="{00000000-0005-0000-0000-0000F2030000}"/>
    <cellStyle name="Normal (x) 2" xfId="826" xr:uid="{00000000-0005-0000-0000-0000F3030000}"/>
    <cellStyle name="Normal (x)_Cuadros paraPresentación de Sindicado de Palmas del Espino (V 05 12 08)}" xfId="827" xr:uid="{00000000-0005-0000-0000-0000F4030000}"/>
    <cellStyle name="Normal [0]" xfId="828" xr:uid="{00000000-0005-0000-0000-0000F5030000}"/>
    <cellStyle name="Normal [1]" xfId="829" xr:uid="{00000000-0005-0000-0000-0000F6030000}"/>
    <cellStyle name="Normal [2]" xfId="830" xr:uid="{00000000-0005-0000-0000-0000F7030000}"/>
    <cellStyle name="Normal [3]" xfId="831" xr:uid="{00000000-0005-0000-0000-0000F8030000}"/>
    <cellStyle name="Normal 10" xfId="324" xr:uid="{00000000-0005-0000-0000-0000F9030000}"/>
    <cellStyle name="Normal 10 2" xfId="1489" xr:uid="{00000000-0005-0000-0000-0000FA030000}"/>
    <cellStyle name="Normal 10 2 2" xfId="1490" xr:uid="{00000000-0005-0000-0000-0000FB030000}"/>
    <cellStyle name="Normal 11" xfId="330" xr:uid="{00000000-0005-0000-0000-0000FC030000}"/>
    <cellStyle name="Normal 12" xfId="332" xr:uid="{00000000-0005-0000-0000-0000FD030000}"/>
    <cellStyle name="Normal 13" xfId="334" xr:uid="{00000000-0005-0000-0000-0000FE030000}"/>
    <cellStyle name="Normal 14" xfId="335" xr:uid="{00000000-0005-0000-0000-0000FF030000}"/>
    <cellStyle name="Normal 14 2" xfId="1491" xr:uid="{00000000-0005-0000-0000-000000040000}"/>
    <cellStyle name="Normal 15" xfId="328" xr:uid="{00000000-0005-0000-0000-000001040000}"/>
    <cellStyle name="Normal 16" xfId="337" xr:uid="{00000000-0005-0000-0000-000002040000}"/>
    <cellStyle name="Normal 17" xfId="339" xr:uid="{00000000-0005-0000-0000-000003040000}"/>
    <cellStyle name="Normal 18" xfId="379" xr:uid="{00000000-0005-0000-0000-000004040000}"/>
    <cellStyle name="Normal 19" xfId="382" xr:uid="{00000000-0005-0000-0000-000005040000}"/>
    <cellStyle name="Normal 19 2" xfId="1492" xr:uid="{00000000-0005-0000-0000-000006040000}"/>
    <cellStyle name="Normal 19 3" xfId="1493" xr:uid="{00000000-0005-0000-0000-000007040000}"/>
    <cellStyle name="Normal 2" xfId="71" xr:uid="{00000000-0005-0000-0000-000008040000}"/>
    <cellStyle name="Normal 2 2" xfId="268" xr:uid="{00000000-0005-0000-0000-000009040000}"/>
    <cellStyle name="Normal 2 2 2" xfId="396" xr:uid="{00000000-0005-0000-0000-00000A040000}"/>
    <cellStyle name="Normal 2 2 3" xfId="448" xr:uid="{00000000-0005-0000-0000-00000B040000}"/>
    <cellStyle name="Normal 2 3" xfId="341" xr:uid="{00000000-0005-0000-0000-00000C040000}"/>
    <cellStyle name="Normal 2 3 2" xfId="400" xr:uid="{00000000-0005-0000-0000-00000D040000}"/>
    <cellStyle name="Normal 2 4" xfId="401" xr:uid="{00000000-0005-0000-0000-00000E040000}"/>
    <cellStyle name="Normal 2 5" xfId="394" xr:uid="{00000000-0005-0000-0000-00000F040000}"/>
    <cellStyle name="Normal 2_Peru LNG Updated Model 06.18.09 (BCP v1)" xfId="832" xr:uid="{00000000-0005-0000-0000-000010040000}"/>
    <cellStyle name="Normal 20" xfId="384" xr:uid="{00000000-0005-0000-0000-000011040000}"/>
    <cellStyle name="Normal 21" xfId="386" xr:uid="{00000000-0005-0000-0000-000012040000}"/>
    <cellStyle name="Normal 22" xfId="388" xr:uid="{00000000-0005-0000-0000-000013040000}"/>
    <cellStyle name="Normal 23" xfId="390" xr:uid="{00000000-0005-0000-0000-000014040000}"/>
    <cellStyle name="Normal 23 2" xfId="1494" xr:uid="{00000000-0005-0000-0000-000015040000}"/>
    <cellStyle name="Normal 24" xfId="392" xr:uid="{00000000-0005-0000-0000-000016040000}"/>
    <cellStyle name="Normal 24 2" xfId="1495" xr:uid="{00000000-0005-0000-0000-000017040000}"/>
    <cellStyle name="Normal 25" xfId="393" xr:uid="{00000000-0005-0000-0000-000018040000}"/>
    <cellStyle name="Normal 25 2" xfId="1496" xr:uid="{00000000-0005-0000-0000-000019040000}"/>
    <cellStyle name="Normal 26" xfId="398" xr:uid="{00000000-0005-0000-0000-00001A040000}"/>
    <cellStyle name="Normal 26 2" xfId="1497" xr:uid="{00000000-0005-0000-0000-00001B040000}"/>
    <cellStyle name="Normal 27" xfId="431" xr:uid="{00000000-0005-0000-0000-00001C040000}"/>
    <cellStyle name="Normal 28" xfId="428" xr:uid="{00000000-0005-0000-0000-00001D040000}"/>
    <cellStyle name="Normal 29" xfId="426" xr:uid="{00000000-0005-0000-0000-00001E040000}"/>
    <cellStyle name="Normal 3" xfId="96" xr:uid="{00000000-0005-0000-0000-00001F040000}"/>
    <cellStyle name="Normal 3 2" xfId="113" xr:uid="{00000000-0005-0000-0000-000020040000}"/>
    <cellStyle name="Normal 3 3" xfId="418" xr:uid="{00000000-0005-0000-0000-000021040000}"/>
    <cellStyle name="Normal 3 4" xfId="1498" xr:uid="{00000000-0005-0000-0000-000022040000}"/>
    <cellStyle name="Normal 3 5" xfId="114" xr:uid="{00000000-0005-0000-0000-000023040000}"/>
    <cellStyle name="Normal 3 6" xfId="1645" xr:uid="{00000000-0005-0000-0000-000024040000}"/>
    <cellStyle name="Normal 30" xfId="436" xr:uid="{00000000-0005-0000-0000-000025040000}"/>
    <cellStyle name="Normal 30 2" xfId="1499" xr:uid="{00000000-0005-0000-0000-000026040000}"/>
    <cellStyle name="Normal 30 2 2" xfId="1500" xr:uid="{00000000-0005-0000-0000-000027040000}"/>
    <cellStyle name="Normal 30 3" xfId="1501" xr:uid="{00000000-0005-0000-0000-000028040000}"/>
    <cellStyle name="Normal 31" xfId="438" xr:uid="{00000000-0005-0000-0000-000029040000}"/>
    <cellStyle name="Normal 31 2" xfId="1502" xr:uid="{00000000-0005-0000-0000-00002A040000}"/>
    <cellStyle name="Normal 32" xfId="196" xr:uid="{00000000-0005-0000-0000-00002B040000}"/>
    <cellStyle name="Normal 32 2" xfId="1503" xr:uid="{00000000-0005-0000-0000-00002C040000}"/>
    <cellStyle name="Normal 33" xfId="443" xr:uid="{00000000-0005-0000-0000-00002D040000}"/>
    <cellStyle name="Normal 33 2" xfId="1504" xr:uid="{00000000-0005-0000-0000-00002E040000}"/>
    <cellStyle name="Normal 34" xfId="447" xr:uid="{00000000-0005-0000-0000-00002F040000}"/>
    <cellStyle name="Normal 34 2" xfId="1505" xr:uid="{00000000-0005-0000-0000-000030040000}"/>
    <cellStyle name="Normal 35" xfId="444" xr:uid="{00000000-0005-0000-0000-000031040000}"/>
    <cellStyle name="Normal 35 2" xfId="1506" xr:uid="{00000000-0005-0000-0000-000032040000}"/>
    <cellStyle name="Normal 36" xfId="1507" xr:uid="{00000000-0005-0000-0000-000033040000}"/>
    <cellStyle name="Normal 36 2" xfId="1508" xr:uid="{00000000-0005-0000-0000-000034040000}"/>
    <cellStyle name="Normal 37" xfId="1509" xr:uid="{00000000-0005-0000-0000-000035040000}"/>
    <cellStyle name="Normal 37 2" xfId="1510" xr:uid="{00000000-0005-0000-0000-000036040000}"/>
    <cellStyle name="Normal 38" xfId="1511" xr:uid="{00000000-0005-0000-0000-000037040000}"/>
    <cellStyle name="Normal 39" xfId="1512" xr:uid="{00000000-0005-0000-0000-000038040000}"/>
    <cellStyle name="Normal 4" xfId="1" xr:uid="{00000000-0005-0000-0000-000039040000}"/>
    <cellStyle name="Normal 4 2" xfId="419" xr:uid="{00000000-0005-0000-0000-00003A040000}"/>
    <cellStyle name="Normal 4 3" xfId="1109" xr:uid="{00000000-0005-0000-0000-00003B040000}"/>
    <cellStyle name="Normal 4 4" xfId="1513" xr:uid="{00000000-0005-0000-0000-00003C040000}"/>
    <cellStyle name="Normal 4 5" xfId="198" xr:uid="{00000000-0005-0000-0000-00003D040000}"/>
    <cellStyle name="Normal 40" xfId="1514" xr:uid="{00000000-0005-0000-0000-00003E040000}"/>
    <cellStyle name="Normal 41" xfId="1515" xr:uid="{00000000-0005-0000-0000-00003F040000}"/>
    <cellStyle name="Normal 42" xfId="1516" xr:uid="{00000000-0005-0000-0000-000040040000}"/>
    <cellStyle name="Normal 43" xfId="1517" xr:uid="{00000000-0005-0000-0000-000041040000}"/>
    <cellStyle name="Normal 44" xfId="1518" xr:uid="{00000000-0005-0000-0000-000042040000}"/>
    <cellStyle name="Normal 45" xfId="1519" xr:uid="{00000000-0005-0000-0000-000043040000}"/>
    <cellStyle name="Normal 46" xfId="1520" xr:uid="{00000000-0005-0000-0000-000044040000}"/>
    <cellStyle name="Normal 47" xfId="1521" xr:uid="{00000000-0005-0000-0000-000045040000}"/>
    <cellStyle name="Normal 48" xfId="1655" xr:uid="{00000000-0005-0000-0000-000046040000}"/>
    <cellStyle name="Normal 5" xfId="105" xr:uid="{00000000-0005-0000-0000-000047040000}"/>
    <cellStyle name="Normal 5 2" xfId="423" xr:uid="{00000000-0005-0000-0000-000048040000}"/>
    <cellStyle name="Normal 5 2 2" xfId="1660" xr:uid="{00000000-0005-0000-0000-000049040000}"/>
    <cellStyle name="Normal 5 3" xfId="422" xr:uid="{00000000-0005-0000-0000-00004A040000}"/>
    <cellStyle name="Normal 5 4" xfId="262" xr:uid="{00000000-0005-0000-0000-00004B040000}"/>
    <cellStyle name="Normal 6" xfId="263" xr:uid="{00000000-0005-0000-0000-00004C040000}"/>
    <cellStyle name="Normal 6 2" xfId="833" xr:uid="{00000000-0005-0000-0000-00004D040000}"/>
    <cellStyle name="Normal 6 3" xfId="834" xr:uid="{00000000-0005-0000-0000-00004E040000}"/>
    <cellStyle name="Normal 7" xfId="264" xr:uid="{00000000-0005-0000-0000-00004F040000}"/>
    <cellStyle name="Normal 7 2" xfId="835" xr:uid="{00000000-0005-0000-0000-000050040000}"/>
    <cellStyle name="Normal 8" xfId="265" xr:uid="{00000000-0005-0000-0000-000051040000}"/>
    <cellStyle name="Normal 8 2" xfId="836" xr:uid="{00000000-0005-0000-0000-000052040000}"/>
    <cellStyle name="Normal 9" xfId="266" xr:uid="{00000000-0005-0000-0000-000053040000}"/>
    <cellStyle name="Normal 9 2" xfId="1522" xr:uid="{00000000-0005-0000-0000-000054040000}"/>
    <cellStyle name="Normal Bold" xfId="837" xr:uid="{00000000-0005-0000-0000-000055040000}"/>
    <cellStyle name="Normal Pct" xfId="838" xr:uid="{00000000-0005-0000-0000-000056040000}"/>
    <cellStyle name="Normal U" xfId="839" xr:uid="{00000000-0005-0000-0000-000057040000}"/>
    <cellStyle name="Normal U 2" xfId="1652" xr:uid="{00000000-0005-0000-0000-000058040000}"/>
    <cellStyle name="Normal_2008.04.xx_Frucor_Overview_Tables_&amp;_Graphs_v02" xfId="1659" xr:uid="{00000000-0005-0000-0000-000059040000}"/>
    <cellStyle name="Normal1" xfId="1523" xr:uid="{00000000-0005-0000-0000-00005A040000}"/>
    <cellStyle name="Normal2" xfId="1524" xr:uid="{00000000-0005-0000-0000-00005B040000}"/>
    <cellStyle name="Normale lib." xfId="840" xr:uid="{00000000-0005-0000-0000-00005C040000}"/>
    <cellStyle name="Normale_ cellular Costs" xfId="841" xr:uid="{00000000-0005-0000-0000-00005D040000}"/>
    <cellStyle name="NormalMultiple" xfId="842" xr:uid="{00000000-0005-0000-0000-00005E040000}"/>
    <cellStyle name="normální_laroux" xfId="843" xr:uid="{00000000-0005-0000-0000-00005F040000}"/>
    <cellStyle name="NormalX" xfId="844" xr:uid="{00000000-0005-0000-0000-000060040000}"/>
    <cellStyle name="Notas" xfId="112" xr:uid="{00000000-0005-0000-0000-000061040000}"/>
    <cellStyle name="Notas 2" xfId="251" xr:uid="{00000000-0005-0000-0000-000062040000}"/>
    <cellStyle name="Notas 2 2" xfId="845" xr:uid="{00000000-0005-0000-0000-000063040000}"/>
    <cellStyle name="Notas 2 3" xfId="1525" xr:uid="{00000000-0005-0000-0000-000064040000}"/>
    <cellStyle name="Notas 2 4" xfId="1526" xr:uid="{00000000-0005-0000-0000-000065040000}"/>
    <cellStyle name="Notas 3" xfId="846" xr:uid="{00000000-0005-0000-0000-000066040000}"/>
    <cellStyle name="Notas 3 2" xfId="847" xr:uid="{00000000-0005-0000-0000-000067040000}"/>
    <cellStyle name="Notas 4" xfId="848" xr:uid="{00000000-0005-0000-0000-000068040000}"/>
    <cellStyle name="Notas 5" xfId="849" xr:uid="{00000000-0005-0000-0000-000069040000}"/>
    <cellStyle name="Notas 6" xfId="850" xr:uid="{00000000-0005-0000-0000-00006A040000}"/>
    <cellStyle name="Note 2" xfId="111" xr:uid="{00000000-0005-0000-0000-00006B040000}"/>
    <cellStyle name="Note 3" xfId="1527" xr:uid="{00000000-0005-0000-0000-00006C040000}"/>
    <cellStyle name="NPPESalesPct" xfId="851" xr:uid="{00000000-0005-0000-0000-00006D040000}"/>
    <cellStyle name="Number" xfId="1663" xr:uid="{00000000-0005-0000-0000-00006E040000}"/>
    <cellStyle name="Number Bold" xfId="72" xr:uid="{00000000-0005-0000-0000-00006F040000}"/>
    <cellStyle name="Number Bold 2" xfId="852" xr:uid="{00000000-0005-0000-0000-000070040000}"/>
    <cellStyle name="Number Normal" xfId="73" xr:uid="{00000000-0005-0000-0000-000071040000}"/>
    <cellStyle name="Number Normal 2" xfId="853" xr:uid="{00000000-0005-0000-0000-000072040000}"/>
    <cellStyle name="NWI%S" xfId="854" xr:uid="{00000000-0005-0000-0000-000073040000}"/>
    <cellStyle name="Œ…‹æØ‚è [0.00]_!!!GO" xfId="74" xr:uid="{00000000-0005-0000-0000-000074040000}"/>
    <cellStyle name="Œ…‹æØ‚è_!!!GO" xfId="75" xr:uid="{00000000-0005-0000-0000-000075040000}"/>
    <cellStyle name="Option" xfId="855" xr:uid="{00000000-0005-0000-0000-000076040000}"/>
    <cellStyle name="Original" xfId="856" xr:uid="{00000000-0005-0000-0000-000077040000}"/>
    <cellStyle name="Output 2" xfId="110" xr:uid="{00000000-0005-0000-0000-000078040000}"/>
    <cellStyle name="Output 3" xfId="1528" xr:uid="{00000000-0005-0000-0000-000079040000}"/>
    <cellStyle name="Output 4" xfId="1529" xr:uid="{00000000-0005-0000-0000-00007A040000}"/>
    <cellStyle name="Output Amounts" xfId="857" xr:uid="{00000000-0005-0000-0000-00007B040000}"/>
    <cellStyle name="Output colorato" xfId="858" xr:uid="{00000000-0005-0000-0000-00007C040000}"/>
    <cellStyle name="Output Column Headings" xfId="859" xr:uid="{00000000-0005-0000-0000-00007D040000}"/>
    <cellStyle name="Output Line Items" xfId="860" xr:uid="{00000000-0005-0000-0000-00007E040000}"/>
    <cellStyle name="Output Report Heading" xfId="861" xr:uid="{00000000-0005-0000-0000-00007F040000}"/>
    <cellStyle name="Output Report Title" xfId="862" xr:uid="{00000000-0005-0000-0000-000080040000}"/>
    <cellStyle name="Overskrift" xfId="863" xr:uid="{00000000-0005-0000-0000-000081040000}"/>
    <cellStyle name="page" xfId="1530" xr:uid="{00000000-0005-0000-0000-000082040000}"/>
    <cellStyle name="page 2" xfId="1531" xr:uid="{00000000-0005-0000-0000-000083040000}"/>
    <cellStyle name="Page Number" xfId="864" xr:uid="{00000000-0005-0000-0000-000084040000}"/>
    <cellStyle name="page_Base Case  FM Inputs " xfId="1532" xr:uid="{00000000-0005-0000-0000-000085040000}"/>
    <cellStyle name="per.style" xfId="76" xr:uid="{00000000-0005-0000-0000-000086040000}"/>
    <cellStyle name="Percen - Estilo2" xfId="865" xr:uid="{00000000-0005-0000-0000-000087040000}"/>
    <cellStyle name="Percent (0)" xfId="78" xr:uid="{00000000-0005-0000-0000-000088040000}"/>
    <cellStyle name="Percent [0]" xfId="866" xr:uid="{00000000-0005-0000-0000-000089040000}"/>
    <cellStyle name="Percent [0] U" xfId="867" xr:uid="{00000000-0005-0000-0000-00008A040000}"/>
    <cellStyle name="Percent [0] U 2" xfId="1653" xr:uid="{00000000-0005-0000-0000-00008B040000}"/>
    <cellStyle name="Percent [0]_Banco Falabella Versión Preliminar" xfId="868" xr:uid="{00000000-0005-0000-0000-00008C040000}"/>
    <cellStyle name="Percent [00]" xfId="869" xr:uid="{00000000-0005-0000-0000-00008D040000}"/>
    <cellStyle name="Percent [1]" xfId="870" xr:uid="{00000000-0005-0000-0000-00008E040000}"/>
    <cellStyle name="Percent [2]" xfId="79" xr:uid="{00000000-0005-0000-0000-00008F040000}"/>
    <cellStyle name="Percent [2] 2" xfId="871" xr:uid="{00000000-0005-0000-0000-000090040000}"/>
    <cellStyle name="Percent [2] U" xfId="872" xr:uid="{00000000-0005-0000-0000-000091040000}"/>
    <cellStyle name="Percent [2] U 2" xfId="1654" xr:uid="{00000000-0005-0000-0000-000092040000}"/>
    <cellStyle name="Percent [2]_040805 HLH joint financial model v0.3j" xfId="873" xr:uid="{00000000-0005-0000-0000-000093040000}"/>
    <cellStyle name="Percent 10" xfId="1533" xr:uid="{00000000-0005-0000-0000-000094040000}"/>
    <cellStyle name="Percent 11" xfId="1534" xr:uid="{00000000-0005-0000-0000-000095040000}"/>
    <cellStyle name="Percent 12" xfId="1535" xr:uid="{00000000-0005-0000-0000-000096040000}"/>
    <cellStyle name="Percent 13" xfId="1536" xr:uid="{00000000-0005-0000-0000-000097040000}"/>
    <cellStyle name="Percent 14" xfId="1537" xr:uid="{00000000-0005-0000-0000-000098040000}"/>
    <cellStyle name="Percent 15" xfId="1538" xr:uid="{00000000-0005-0000-0000-000099040000}"/>
    <cellStyle name="Percent 16" xfId="1539" xr:uid="{00000000-0005-0000-0000-00009A040000}"/>
    <cellStyle name="Percent 17" xfId="1540" xr:uid="{00000000-0005-0000-0000-00009B040000}"/>
    <cellStyle name="Percent 18" xfId="1541" xr:uid="{00000000-0005-0000-0000-00009C040000}"/>
    <cellStyle name="Percent 19" xfId="1542" xr:uid="{00000000-0005-0000-0000-00009D040000}"/>
    <cellStyle name="Percent 2" xfId="77" xr:uid="{00000000-0005-0000-0000-00009E040000}"/>
    <cellStyle name="Percent 2 2" xfId="1543" xr:uid="{00000000-0005-0000-0000-00009F040000}"/>
    <cellStyle name="Percent 2 3" xfId="1544" xr:uid="{00000000-0005-0000-0000-0000A0040000}"/>
    <cellStyle name="Percent 2 4" xfId="1545" xr:uid="{00000000-0005-0000-0000-0000A1040000}"/>
    <cellStyle name="Percent 20" xfId="1546" xr:uid="{00000000-0005-0000-0000-0000A2040000}"/>
    <cellStyle name="Percent 21" xfId="1547" xr:uid="{00000000-0005-0000-0000-0000A3040000}"/>
    <cellStyle name="Percent 22" xfId="1548" xr:uid="{00000000-0005-0000-0000-0000A4040000}"/>
    <cellStyle name="Percent 23" xfId="1549" xr:uid="{00000000-0005-0000-0000-0000A5040000}"/>
    <cellStyle name="Percent 24" xfId="1550" xr:uid="{00000000-0005-0000-0000-0000A6040000}"/>
    <cellStyle name="Percent 25" xfId="1551" xr:uid="{00000000-0005-0000-0000-0000A7040000}"/>
    <cellStyle name="Percent 26" xfId="1552" xr:uid="{00000000-0005-0000-0000-0000A8040000}"/>
    <cellStyle name="Percent 27" xfId="1553" xr:uid="{00000000-0005-0000-0000-0000A9040000}"/>
    <cellStyle name="Percent 28" xfId="1554" xr:uid="{00000000-0005-0000-0000-0000AA040000}"/>
    <cellStyle name="Percent 29" xfId="1555" xr:uid="{00000000-0005-0000-0000-0000AB040000}"/>
    <cellStyle name="Percent 3" xfId="182" xr:uid="{00000000-0005-0000-0000-0000AC040000}"/>
    <cellStyle name="Percent 3 2" xfId="327" xr:uid="{00000000-0005-0000-0000-0000AD040000}"/>
    <cellStyle name="Percent 30" xfId="1556" xr:uid="{00000000-0005-0000-0000-0000AE040000}"/>
    <cellStyle name="Percent 31" xfId="1557" xr:uid="{00000000-0005-0000-0000-0000AF040000}"/>
    <cellStyle name="Percent 32" xfId="1558" xr:uid="{00000000-0005-0000-0000-0000B0040000}"/>
    <cellStyle name="Percent 33" xfId="1559" xr:uid="{00000000-0005-0000-0000-0000B1040000}"/>
    <cellStyle name="Percent 34" xfId="1560" xr:uid="{00000000-0005-0000-0000-0000B2040000}"/>
    <cellStyle name="Percent 35" xfId="1656" xr:uid="{00000000-0005-0000-0000-0000B3040000}"/>
    <cellStyle name="Percent 4" xfId="109" xr:uid="{00000000-0005-0000-0000-0000B4040000}"/>
    <cellStyle name="Percent 4 2" xfId="1561" xr:uid="{00000000-0005-0000-0000-0000B5040000}"/>
    <cellStyle name="Percent 5" xfId="874" xr:uid="{00000000-0005-0000-0000-0000B6040000}"/>
    <cellStyle name="Percent 6" xfId="875" xr:uid="{00000000-0005-0000-0000-0000B7040000}"/>
    <cellStyle name="Percent 7" xfId="1562" xr:uid="{00000000-0005-0000-0000-0000B8040000}"/>
    <cellStyle name="Percent 8" xfId="1563" xr:uid="{00000000-0005-0000-0000-0000B9040000}"/>
    <cellStyle name="Percent 9" xfId="1564" xr:uid="{00000000-0005-0000-0000-0000BA040000}"/>
    <cellStyle name="Percent Comma" xfId="876" xr:uid="{00000000-0005-0000-0000-0000BB040000}"/>
    <cellStyle name="Percent(0)" xfId="80" xr:uid="{00000000-0005-0000-0000-0000BC040000}"/>
    <cellStyle name="Percentage" xfId="877" xr:uid="{00000000-0005-0000-0000-0000BD040000}"/>
    <cellStyle name="PercentSales" xfId="878" xr:uid="{00000000-0005-0000-0000-0000BE040000}"/>
    <cellStyle name="Percentual" xfId="879" xr:uid="{00000000-0005-0000-0000-0000BF040000}"/>
    <cellStyle name="PillarData" xfId="880" xr:uid="{00000000-0005-0000-0000-0000C0040000}"/>
    <cellStyle name="PillarHeading" xfId="881" xr:uid="{00000000-0005-0000-0000-0000C1040000}"/>
    <cellStyle name="PillarText" xfId="882" xr:uid="{00000000-0005-0000-0000-0000C2040000}"/>
    <cellStyle name="PillarTotal" xfId="883" xr:uid="{00000000-0005-0000-0000-0000C3040000}"/>
    <cellStyle name="Platas" xfId="884" xr:uid="{00000000-0005-0000-0000-0000C4040000}"/>
    <cellStyle name="Platas 2" xfId="1565" xr:uid="{00000000-0005-0000-0000-0000C5040000}"/>
    <cellStyle name="Ponto" xfId="885" xr:uid="{00000000-0005-0000-0000-0000C6040000}"/>
    <cellStyle name="Porcentagem_Backup de orçamento6+6-oficial revisado 21.7.99 - 2" xfId="886" xr:uid="{00000000-0005-0000-0000-0000C7040000}"/>
    <cellStyle name="Porcentaje" xfId="887" xr:uid="{00000000-0005-0000-0000-0000C8040000}"/>
    <cellStyle name="Porcentaje 2" xfId="1566" xr:uid="{00000000-0005-0000-0000-0000C9040000}"/>
    <cellStyle name="Porcentual 2" xfId="888" xr:uid="{00000000-0005-0000-0000-0000CA040000}"/>
    <cellStyle name="Porcentual 2 2" xfId="889" xr:uid="{00000000-0005-0000-0000-0000CB040000}"/>
    <cellStyle name="Porcentual 2 2 2" xfId="1567" xr:uid="{00000000-0005-0000-0000-0000CC040000}"/>
    <cellStyle name="Porcentual 2 2 3" xfId="1568" xr:uid="{00000000-0005-0000-0000-0000CD040000}"/>
    <cellStyle name="Porcentual 2 2 4" xfId="1569" xr:uid="{00000000-0005-0000-0000-0000CE040000}"/>
    <cellStyle name="Porcentual 2 2 5" xfId="1570" xr:uid="{00000000-0005-0000-0000-0000CF040000}"/>
    <cellStyle name="Porcentual 2 3" xfId="452" xr:uid="{00000000-0005-0000-0000-0000D0040000}"/>
    <cellStyle name="Porcentual 2 4" xfId="1571" xr:uid="{00000000-0005-0000-0000-0000D1040000}"/>
    <cellStyle name="Porcentual 2 5" xfId="1572" xr:uid="{00000000-0005-0000-0000-0000D2040000}"/>
    <cellStyle name="Porcentual 2 6" xfId="1573" xr:uid="{00000000-0005-0000-0000-0000D3040000}"/>
    <cellStyle name="Porcentual 2 7" xfId="1574" xr:uid="{00000000-0005-0000-0000-0000D4040000}"/>
    <cellStyle name="Porcentual 3" xfId="890" xr:uid="{00000000-0005-0000-0000-0000D5040000}"/>
    <cellStyle name="Porcentual 3 2" xfId="891" xr:uid="{00000000-0005-0000-0000-0000D6040000}"/>
    <cellStyle name="Porcentual 3 2 2" xfId="1575" xr:uid="{00000000-0005-0000-0000-0000D7040000}"/>
    <cellStyle name="Porcentual 3 3" xfId="1576" xr:uid="{00000000-0005-0000-0000-0000D8040000}"/>
    <cellStyle name="Porcentual 31" xfId="892" xr:uid="{00000000-0005-0000-0000-0000D9040000}"/>
    <cellStyle name="Porcentual 4" xfId="893" xr:uid="{00000000-0005-0000-0000-0000DA040000}"/>
    <cellStyle name="Porcentual 5" xfId="451" xr:uid="{00000000-0005-0000-0000-0000DB040000}"/>
    <cellStyle name="Posit1dec" xfId="1577" xr:uid="{00000000-0005-0000-0000-0000DC040000}"/>
    <cellStyle name="PrePop Currency (0)" xfId="894" xr:uid="{00000000-0005-0000-0000-0000DD040000}"/>
    <cellStyle name="PrePop Currency (2)" xfId="895" xr:uid="{00000000-0005-0000-0000-0000DE040000}"/>
    <cellStyle name="PrePop Units (0)" xfId="896" xr:uid="{00000000-0005-0000-0000-0000DF040000}"/>
    <cellStyle name="PrePop Units (1)" xfId="897" xr:uid="{00000000-0005-0000-0000-0000E0040000}"/>
    <cellStyle name="PrePop Units (2)" xfId="898" xr:uid="{00000000-0005-0000-0000-0000E1040000}"/>
    <cellStyle name="pricing" xfId="81" xr:uid="{00000000-0005-0000-0000-0000E2040000}"/>
    <cellStyle name="pricing 2" xfId="899" xr:uid="{00000000-0005-0000-0000-0000E3040000}"/>
    <cellStyle name="producto" xfId="1578" xr:uid="{00000000-0005-0000-0000-0000E4040000}"/>
    <cellStyle name="PSChar" xfId="82" xr:uid="{00000000-0005-0000-0000-0000E5040000}"/>
    <cellStyle name="PSDate" xfId="900" xr:uid="{00000000-0005-0000-0000-0000E6040000}"/>
    <cellStyle name="PSDec" xfId="901" xr:uid="{00000000-0005-0000-0000-0000E7040000}"/>
    <cellStyle name="PSHeading" xfId="902" xr:uid="{00000000-0005-0000-0000-0000E8040000}"/>
    <cellStyle name="PSInt" xfId="903" xr:uid="{00000000-0005-0000-0000-0000E9040000}"/>
    <cellStyle name="PSSpacer" xfId="904" xr:uid="{00000000-0005-0000-0000-0000EA040000}"/>
    <cellStyle name="Punto" xfId="905" xr:uid="{00000000-0005-0000-0000-0000EB040000}"/>
    <cellStyle name="Punto0" xfId="906" xr:uid="{00000000-0005-0000-0000-0000EC040000}"/>
    <cellStyle name="Punto0 - Modelo2" xfId="907" xr:uid="{00000000-0005-0000-0000-0000ED040000}"/>
    <cellStyle name="Punto0 2" xfId="1579" xr:uid="{00000000-0005-0000-0000-0000EE040000}"/>
    <cellStyle name="Punto0_$_ENT_p98" xfId="908" xr:uid="{00000000-0005-0000-0000-0000EF040000}"/>
    <cellStyle name="Punto1 - Modelo1" xfId="909" xr:uid="{00000000-0005-0000-0000-0000F0040000}"/>
    <cellStyle name="R00A" xfId="910" xr:uid="{00000000-0005-0000-0000-0000F1040000}"/>
    <cellStyle name="R00B" xfId="911" xr:uid="{00000000-0005-0000-0000-0000F2040000}"/>
    <cellStyle name="R00L" xfId="912" xr:uid="{00000000-0005-0000-0000-0000F3040000}"/>
    <cellStyle name="R01A" xfId="913" xr:uid="{00000000-0005-0000-0000-0000F4040000}"/>
    <cellStyle name="R01B" xfId="914" xr:uid="{00000000-0005-0000-0000-0000F5040000}"/>
    <cellStyle name="R01B 2" xfId="1580" xr:uid="{00000000-0005-0000-0000-0000F6040000}"/>
    <cellStyle name="R01H" xfId="915" xr:uid="{00000000-0005-0000-0000-0000F7040000}"/>
    <cellStyle name="R01L" xfId="916" xr:uid="{00000000-0005-0000-0000-0000F8040000}"/>
    <cellStyle name="R02A" xfId="917" xr:uid="{00000000-0005-0000-0000-0000F9040000}"/>
    <cellStyle name="R02B" xfId="918" xr:uid="{00000000-0005-0000-0000-0000FA040000}"/>
    <cellStyle name="R02H" xfId="919" xr:uid="{00000000-0005-0000-0000-0000FB040000}"/>
    <cellStyle name="R02L" xfId="920" xr:uid="{00000000-0005-0000-0000-0000FC040000}"/>
    <cellStyle name="R03A" xfId="921" xr:uid="{00000000-0005-0000-0000-0000FD040000}"/>
    <cellStyle name="R03B" xfId="922" xr:uid="{00000000-0005-0000-0000-0000FE040000}"/>
    <cellStyle name="R03H" xfId="923" xr:uid="{00000000-0005-0000-0000-0000FF040000}"/>
    <cellStyle name="R03L" xfId="924" xr:uid="{00000000-0005-0000-0000-000000050000}"/>
    <cellStyle name="R04A" xfId="925" xr:uid="{00000000-0005-0000-0000-000001050000}"/>
    <cellStyle name="R04B" xfId="926" xr:uid="{00000000-0005-0000-0000-000002050000}"/>
    <cellStyle name="R04H" xfId="927" xr:uid="{00000000-0005-0000-0000-000003050000}"/>
    <cellStyle name="R04L" xfId="928" xr:uid="{00000000-0005-0000-0000-000004050000}"/>
    <cellStyle name="R05A" xfId="929" xr:uid="{00000000-0005-0000-0000-000005050000}"/>
    <cellStyle name="R05B" xfId="930" xr:uid="{00000000-0005-0000-0000-000006050000}"/>
    <cellStyle name="R05H" xfId="931" xr:uid="{00000000-0005-0000-0000-000007050000}"/>
    <cellStyle name="R05L" xfId="932" xr:uid="{00000000-0005-0000-0000-000008050000}"/>
    <cellStyle name="R06A" xfId="933" xr:uid="{00000000-0005-0000-0000-000009050000}"/>
    <cellStyle name="R06B" xfId="934" xr:uid="{00000000-0005-0000-0000-00000A050000}"/>
    <cellStyle name="R06H" xfId="935" xr:uid="{00000000-0005-0000-0000-00000B050000}"/>
    <cellStyle name="R06L" xfId="936" xr:uid="{00000000-0005-0000-0000-00000C050000}"/>
    <cellStyle name="R07A" xfId="937" xr:uid="{00000000-0005-0000-0000-00000D050000}"/>
    <cellStyle name="R07B" xfId="938" xr:uid="{00000000-0005-0000-0000-00000E050000}"/>
    <cellStyle name="R07H" xfId="939" xr:uid="{00000000-0005-0000-0000-00000F050000}"/>
    <cellStyle name="R07L" xfId="940" xr:uid="{00000000-0005-0000-0000-000010050000}"/>
    <cellStyle name="rate" xfId="941" xr:uid="{00000000-0005-0000-0000-000011050000}"/>
    <cellStyle name="Rates" xfId="942" xr:uid="{00000000-0005-0000-0000-000012050000}"/>
    <cellStyle name="Ratio" xfId="943" xr:uid="{00000000-0005-0000-0000-000013050000}"/>
    <cellStyle name="Ratio Comma" xfId="944" xr:uid="{00000000-0005-0000-0000-000014050000}"/>
    <cellStyle name="Ratio_040805 HLH joint financial model v0.3j" xfId="945" xr:uid="{00000000-0005-0000-0000-000015050000}"/>
    <cellStyle name="realtime" xfId="946" xr:uid="{00000000-0005-0000-0000-000016050000}"/>
    <cellStyle name="Red font" xfId="947" xr:uid="{00000000-0005-0000-0000-000017050000}"/>
    <cellStyle name="Red Text" xfId="948" xr:uid="{00000000-0005-0000-0000-000018050000}"/>
    <cellStyle name="Reporting Bold" xfId="83" xr:uid="{00000000-0005-0000-0000-000019050000}"/>
    <cellStyle name="Reporting Bold 14" xfId="84" xr:uid="{00000000-0005-0000-0000-00001A050000}"/>
    <cellStyle name="Reporting Normal" xfId="85" xr:uid="{00000000-0005-0000-0000-00001B050000}"/>
    <cellStyle name="Resaltar" xfId="86" xr:uid="{00000000-0005-0000-0000-00001C050000}"/>
    <cellStyle name="Resaltar1" xfId="87" xr:uid="{00000000-0005-0000-0000-00001D050000}"/>
    <cellStyle name="result" xfId="949" xr:uid="{00000000-0005-0000-0000-00001E050000}"/>
    <cellStyle name="Resultat" xfId="950" xr:uid="{00000000-0005-0000-0000-00001F050000}"/>
    <cellStyle name="RESUME" xfId="951" xr:uid="{00000000-0005-0000-0000-000020050000}"/>
    <cellStyle name="RevList" xfId="88" xr:uid="{00000000-0005-0000-0000-000021050000}"/>
    <cellStyle name="RevList 2" xfId="952" xr:uid="{00000000-0005-0000-0000-000022050000}"/>
    <cellStyle name="Right" xfId="1581" xr:uid="{00000000-0005-0000-0000-000023050000}"/>
    <cellStyle name="RM" xfId="89" xr:uid="{00000000-0005-0000-0000-000024050000}"/>
    <cellStyle name="Roadrunner" xfId="953" xr:uid="{00000000-0005-0000-0000-000025050000}"/>
    <cellStyle name="rt" xfId="954" xr:uid="{00000000-0005-0000-0000-000026050000}"/>
    <cellStyle name="Salida" xfId="108" xr:uid="{00000000-0005-0000-0000-000027050000}"/>
    <cellStyle name="Salida 2" xfId="252" xr:uid="{00000000-0005-0000-0000-000028050000}"/>
    <cellStyle name="Salida 2 2" xfId="1582" xr:uid="{00000000-0005-0000-0000-000029050000}"/>
    <cellStyle name="Salida 2 3" xfId="1583" xr:uid="{00000000-0005-0000-0000-00002A050000}"/>
    <cellStyle name="Salida 2 4" xfId="1584" xr:uid="{00000000-0005-0000-0000-00002B050000}"/>
    <cellStyle name="Salida 3" xfId="955" xr:uid="{00000000-0005-0000-0000-00002C050000}"/>
    <cellStyle name="Salida 3 2" xfId="1585" xr:uid="{00000000-0005-0000-0000-00002D050000}"/>
    <cellStyle name="Salida 4" xfId="1586" xr:uid="{00000000-0005-0000-0000-00002E050000}"/>
    <cellStyle name="SAPBEXaggData" xfId="90" xr:uid="{00000000-0005-0000-0000-00002F050000}"/>
    <cellStyle name="SAPBEXaggData 2" xfId="342" xr:uid="{00000000-0005-0000-0000-000030050000}"/>
    <cellStyle name="SAPBEXaggData 3" xfId="956" xr:uid="{00000000-0005-0000-0000-000031050000}"/>
    <cellStyle name="SAPBEXaggData 4" xfId="269" xr:uid="{00000000-0005-0000-0000-000032050000}"/>
    <cellStyle name="SAPBEXaggData_Flujo Cliente by CC" xfId="957" xr:uid="{00000000-0005-0000-0000-000033050000}"/>
    <cellStyle name="SAPBEXaggDataEmph" xfId="270" xr:uid="{00000000-0005-0000-0000-000034050000}"/>
    <cellStyle name="SAPBEXaggDataEmph 2" xfId="343" xr:uid="{00000000-0005-0000-0000-000035050000}"/>
    <cellStyle name="SAPBEXaggDataEmph 3" xfId="958" xr:uid="{00000000-0005-0000-0000-000036050000}"/>
    <cellStyle name="SAPBEXaggDataEmph_Flujo Cliente by CC" xfId="959" xr:uid="{00000000-0005-0000-0000-000037050000}"/>
    <cellStyle name="SAPBEXaggExc1" xfId="271" xr:uid="{00000000-0005-0000-0000-000038050000}"/>
    <cellStyle name="SAPBEXaggExc1Emph" xfId="272" xr:uid="{00000000-0005-0000-0000-000039050000}"/>
    <cellStyle name="SAPBEXaggExc2" xfId="273" xr:uid="{00000000-0005-0000-0000-00003A050000}"/>
    <cellStyle name="SAPBEXaggExc2Emph" xfId="274" xr:uid="{00000000-0005-0000-0000-00003B050000}"/>
    <cellStyle name="SAPBEXaggItem" xfId="275" xr:uid="{00000000-0005-0000-0000-00003C050000}"/>
    <cellStyle name="SAPBEXaggItem 2" xfId="344" xr:uid="{00000000-0005-0000-0000-00003D050000}"/>
    <cellStyle name="SAPBEXaggItem 3" xfId="960" xr:uid="{00000000-0005-0000-0000-00003E050000}"/>
    <cellStyle name="SAPBEXaggItem_Flujo Cliente by CC" xfId="961" xr:uid="{00000000-0005-0000-0000-00003F050000}"/>
    <cellStyle name="SAPBEXaggItemX" xfId="962" xr:uid="{00000000-0005-0000-0000-000040050000}"/>
    <cellStyle name="SAPBEXbackground" xfId="204" xr:uid="{00000000-0005-0000-0000-000041050000}"/>
    <cellStyle name="SAPBEXbackground 2" xfId="276" xr:uid="{00000000-0005-0000-0000-000042050000}"/>
    <cellStyle name="SAPBEXbackground 2 2" xfId="449" xr:uid="{00000000-0005-0000-0000-000043050000}"/>
    <cellStyle name="SAPBEXbackground_Flujo Cliente by CC" xfId="963" xr:uid="{00000000-0005-0000-0000-000044050000}"/>
    <cellStyle name="SAPBEXchaText" xfId="277" xr:uid="{00000000-0005-0000-0000-000045050000}"/>
    <cellStyle name="SAPBEXchaText 2" xfId="345" xr:uid="{00000000-0005-0000-0000-000046050000}"/>
    <cellStyle name="SAPBEXchaText 3" xfId="964" xr:uid="{00000000-0005-0000-0000-000047050000}"/>
    <cellStyle name="SAPBEXchaText_Flujo Cliente by CC" xfId="965" xr:uid="{00000000-0005-0000-0000-000048050000}"/>
    <cellStyle name="SAPBEXexcBad7" xfId="278" xr:uid="{00000000-0005-0000-0000-000049050000}"/>
    <cellStyle name="SAPBEXexcBad7 2" xfId="346" xr:uid="{00000000-0005-0000-0000-00004A050000}"/>
    <cellStyle name="SAPBEXexcBad7 3" xfId="966" xr:uid="{00000000-0005-0000-0000-00004B050000}"/>
    <cellStyle name="SAPBEXexcBad7_Flujo Cliente by CC" xfId="967" xr:uid="{00000000-0005-0000-0000-00004C050000}"/>
    <cellStyle name="SAPBEXexcBad8" xfId="279" xr:uid="{00000000-0005-0000-0000-00004D050000}"/>
    <cellStyle name="SAPBEXexcBad8 2" xfId="347" xr:uid="{00000000-0005-0000-0000-00004E050000}"/>
    <cellStyle name="SAPBEXexcBad8 3" xfId="968" xr:uid="{00000000-0005-0000-0000-00004F050000}"/>
    <cellStyle name="SAPBEXexcBad8_Flujo Cliente by CC" xfId="969" xr:uid="{00000000-0005-0000-0000-000050050000}"/>
    <cellStyle name="SAPBEXexcBad9" xfId="280" xr:uid="{00000000-0005-0000-0000-000051050000}"/>
    <cellStyle name="SAPBEXexcBad9 2" xfId="348" xr:uid="{00000000-0005-0000-0000-000052050000}"/>
    <cellStyle name="SAPBEXexcBad9 3" xfId="970" xr:uid="{00000000-0005-0000-0000-000053050000}"/>
    <cellStyle name="SAPBEXexcBad9_Flujo Cliente by CC" xfId="971" xr:uid="{00000000-0005-0000-0000-000054050000}"/>
    <cellStyle name="SAPBEXexcCritical4" xfId="281" xr:uid="{00000000-0005-0000-0000-000055050000}"/>
    <cellStyle name="SAPBEXexcCritical4 2" xfId="349" xr:uid="{00000000-0005-0000-0000-000056050000}"/>
    <cellStyle name="SAPBEXexcCritical4 3" xfId="972" xr:uid="{00000000-0005-0000-0000-000057050000}"/>
    <cellStyle name="SAPBEXexcCritical4_Flujo Cliente by CC" xfId="973" xr:uid="{00000000-0005-0000-0000-000058050000}"/>
    <cellStyle name="SAPBEXexcCritical5" xfId="282" xr:uid="{00000000-0005-0000-0000-000059050000}"/>
    <cellStyle name="SAPBEXexcCritical5 2" xfId="350" xr:uid="{00000000-0005-0000-0000-00005A050000}"/>
    <cellStyle name="SAPBEXexcCritical5 3" xfId="974" xr:uid="{00000000-0005-0000-0000-00005B050000}"/>
    <cellStyle name="SAPBEXexcCritical5_Flujo Cliente by CC" xfId="975" xr:uid="{00000000-0005-0000-0000-00005C050000}"/>
    <cellStyle name="SAPBEXexcCritical6" xfId="283" xr:uid="{00000000-0005-0000-0000-00005D050000}"/>
    <cellStyle name="SAPBEXexcCritical6 2" xfId="351" xr:uid="{00000000-0005-0000-0000-00005E050000}"/>
    <cellStyle name="SAPBEXexcCritical6 3" xfId="976" xr:uid="{00000000-0005-0000-0000-00005F050000}"/>
    <cellStyle name="SAPBEXexcCritical6_Flujo Cliente by CC" xfId="977" xr:uid="{00000000-0005-0000-0000-000060050000}"/>
    <cellStyle name="SAPBEXexcGood1" xfId="284" xr:uid="{00000000-0005-0000-0000-000061050000}"/>
    <cellStyle name="SAPBEXexcGood1 2" xfId="352" xr:uid="{00000000-0005-0000-0000-000062050000}"/>
    <cellStyle name="SAPBEXexcGood1 3" xfId="978" xr:uid="{00000000-0005-0000-0000-000063050000}"/>
    <cellStyle name="SAPBEXexcGood1_Flujo Cliente by CC" xfId="979" xr:uid="{00000000-0005-0000-0000-000064050000}"/>
    <cellStyle name="SAPBEXexcGood2" xfId="285" xr:uid="{00000000-0005-0000-0000-000065050000}"/>
    <cellStyle name="SAPBEXexcGood2 2" xfId="353" xr:uid="{00000000-0005-0000-0000-000066050000}"/>
    <cellStyle name="SAPBEXexcGood2 3" xfId="980" xr:uid="{00000000-0005-0000-0000-000067050000}"/>
    <cellStyle name="SAPBEXexcGood2_Flujo Cliente by CC" xfId="981" xr:uid="{00000000-0005-0000-0000-000068050000}"/>
    <cellStyle name="SAPBEXexcGood3" xfId="286" xr:uid="{00000000-0005-0000-0000-000069050000}"/>
    <cellStyle name="SAPBEXexcGood3 2" xfId="354" xr:uid="{00000000-0005-0000-0000-00006A050000}"/>
    <cellStyle name="SAPBEXexcGood3 3" xfId="982" xr:uid="{00000000-0005-0000-0000-00006B050000}"/>
    <cellStyle name="SAPBEXexcGood3_Flujo Cliente by CC" xfId="983" xr:uid="{00000000-0005-0000-0000-00006C050000}"/>
    <cellStyle name="SAPBEXfilterDrill" xfId="287" xr:uid="{00000000-0005-0000-0000-00006D050000}"/>
    <cellStyle name="SAPBEXfilterDrill 2" xfId="355" xr:uid="{00000000-0005-0000-0000-00006E050000}"/>
    <cellStyle name="SAPBEXfilterDrill 3" xfId="984" xr:uid="{00000000-0005-0000-0000-00006F050000}"/>
    <cellStyle name="SAPBEXfilterDrill_Flujo Cliente by CC" xfId="985" xr:uid="{00000000-0005-0000-0000-000070050000}"/>
    <cellStyle name="SAPBEXfilterItem" xfId="288" xr:uid="{00000000-0005-0000-0000-000071050000}"/>
    <cellStyle name="SAPBEXfilterItem 2" xfId="356" xr:uid="{00000000-0005-0000-0000-000072050000}"/>
    <cellStyle name="SAPBEXfilterItem 3" xfId="986" xr:uid="{00000000-0005-0000-0000-000073050000}"/>
    <cellStyle name="SAPBEXfilterItem_Flujo Cliente by CC" xfId="987" xr:uid="{00000000-0005-0000-0000-000074050000}"/>
    <cellStyle name="SAPBEXfilterText" xfId="289" xr:uid="{00000000-0005-0000-0000-000075050000}"/>
    <cellStyle name="SAPBEXfilterText 2" xfId="357" xr:uid="{00000000-0005-0000-0000-000076050000}"/>
    <cellStyle name="SAPBEXfilterText 3" xfId="988" xr:uid="{00000000-0005-0000-0000-000077050000}"/>
    <cellStyle name="SAPBEXfilterText_Flujo Cliente by CC" xfId="989" xr:uid="{00000000-0005-0000-0000-000078050000}"/>
    <cellStyle name="SAPBEXformats" xfId="290" xr:uid="{00000000-0005-0000-0000-000079050000}"/>
    <cellStyle name="SAPBEXformats 2" xfId="358" xr:uid="{00000000-0005-0000-0000-00007A050000}"/>
    <cellStyle name="SAPBEXformats 3" xfId="990" xr:uid="{00000000-0005-0000-0000-00007B050000}"/>
    <cellStyle name="SAPBEXformats_Flujo Cliente by CC" xfId="991" xr:uid="{00000000-0005-0000-0000-00007C050000}"/>
    <cellStyle name="SAPBEXheaderData" xfId="291" xr:uid="{00000000-0005-0000-0000-00007D050000}"/>
    <cellStyle name="SAPBEXheaderData 2" xfId="359" xr:uid="{00000000-0005-0000-0000-00007E050000}"/>
    <cellStyle name="SAPBEXheaderData_Flujo Cliente by CC" xfId="992" xr:uid="{00000000-0005-0000-0000-00007F050000}"/>
    <cellStyle name="SAPBEXheaderItem" xfId="292" xr:uid="{00000000-0005-0000-0000-000080050000}"/>
    <cellStyle name="SAPBEXheaderItem 2" xfId="360" xr:uid="{00000000-0005-0000-0000-000081050000}"/>
    <cellStyle name="SAPBEXheaderItem 3" xfId="993" xr:uid="{00000000-0005-0000-0000-000082050000}"/>
    <cellStyle name="SAPBEXheaderItem_Flujo Cliente by CC" xfId="994" xr:uid="{00000000-0005-0000-0000-000083050000}"/>
    <cellStyle name="SAPBEXheaderRowOne" xfId="293" xr:uid="{00000000-0005-0000-0000-000084050000}"/>
    <cellStyle name="SAPBEXheaderRowOne 2" xfId="361" xr:uid="{00000000-0005-0000-0000-000085050000}"/>
    <cellStyle name="SAPBEXheaderRowThree" xfId="294" xr:uid="{00000000-0005-0000-0000-000086050000}"/>
    <cellStyle name="SAPBEXheaderRowThree 2" xfId="362" xr:uid="{00000000-0005-0000-0000-000087050000}"/>
    <cellStyle name="SAPBEXheaderRowThree_Flujo Cliente by CC" xfId="995" xr:uid="{00000000-0005-0000-0000-000088050000}"/>
    <cellStyle name="SAPBEXheaderRowTwo" xfId="295" xr:uid="{00000000-0005-0000-0000-000089050000}"/>
    <cellStyle name="SAPBEXheaderRowTwo 2" xfId="363" xr:uid="{00000000-0005-0000-0000-00008A050000}"/>
    <cellStyle name="SAPBEXheaderRowTwo_Flujo Cliente by CC" xfId="996" xr:uid="{00000000-0005-0000-0000-00008B050000}"/>
    <cellStyle name="SAPBEXheaderSingleRow" xfId="296" xr:uid="{00000000-0005-0000-0000-00008C050000}"/>
    <cellStyle name="SAPBEXheaderSingleRow 2" xfId="364" xr:uid="{00000000-0005-0000-0000-00008D050000}"/>
    <cellStyle name="SAPBEXheaderText" xfId="297" xr:uid="{00000000-0005-0000-0000-00008E050000}"/>
    <cellStyle name="SAPBEXheaderText 2" xfId="365" xr:uid="{00000000-0005-0000-0000-00008F050000}"/>
    <cellStyle name="SAPBEXheaderText 3" xfId="997" xr:uid="{00000000-0005-0000-0000-000090050000}"/>
    <cellStyle name="SAPBEXheaderText_Flujo Cliente by CC" xfId="998" xr:uid="{00000000-0005-0000-0000-000091050000}"/>
    <cellStyle name="SAPBEXHLevel0" xfId="999" xr:uid="{00000000-0005-0000-0000-000092050000}"/>
    <cellStyle name="SAPBEXHLevel0X" xfId="1000" xr:uid="{00000000-0005-0000-0000-000093050000}"/>
    <cellStyle name="SAPBEXHLevel1" xfId="1001" xr:uid="{00000000-0005-0000-0000-000094050000}"/>
    <cellStyle name="SAPBEXHLevel1X" xfId="1002" xr:uid="{00000000-0005-0000-0000-000095050000}"/>
    <cellStyle name="SAPBEXHLevel2" xfId="1003" xr:uid="{00000000-0005-0000-0000-000096050000}"/>
    <cellStyle name="SAPBEXHLevel2X" xfId="1004" xr:uid="{00000000-0005-0000-0000-000097050000}"/>
    <cellStyle name="SAPBEXHLevel3" xfId="1005" xr:uid="{00000000-0005-0000-0000-000098050000}"/>
    <cellStyle name="SAPBEXHLevel3X" xfId="1006" xr:uid="{00000000-0005-0000-0000-000099050000}"/>
    <cellStyle name="SAPBEXresData" xfId="298" xr:uid="{00000000-0005-0000-0000-00009A050000}"/>
    <cellStyle name="SAPBEXresData 2" xfId="366" xr:uid="{00000000-0005-0000-0000-00009B050000}"/>
    <cellStyle name="SAPBEXresData 3" xfId="1007" xr:uid="{00000000-0005-0000-0000-00009C050000}"/>
    <cellStyle name="SAPBEXresData_Flujo Cliente by CC" xfId="1008" xr:uid="{00000000-0005-0000-0000-00009D050000}"/>
    <cellStyle name="SAPBEXresDataEmph" xfId="299" xr:uid="{00000000-0005-0000-0000-00009E050000}"/>
    <cellStyle name="SAPBEXresDataEmph 2" xfId="367" xr:uid="{00000000-0005-0000-0000-00009F050000}"/>
    <cellStyle name="SAPBEXresDataEmph 3" xfId="1009" xr:uid="{00000000-0005-0000-0000-0000A0050000}"/>
    <cellStyle name="SAPBEXresDataEmph_Flujo Cliente by CC" xfId="1010" xr:uid="{00000000-0005-0000-0000-0000A1050000}"/>
    <cellStyle name="SAPBEXresExc1" xfId="300" xr:uid="{00000000-0005-0000-0000-0000A2050000}"/>
    <cellStyle name="SAPBEXresExc1Emph" xfId="301" xr:uid="{00000000-0005-0000-0000-0000A3050000}"/>
    <cellStyle name="SAPBEXresExc2" xfId="302" xr:uid="{00000000-0005-0000-0000-0000A4050000}"/>
    <cellStyle name="SAPBEXresExc2Emph" xfId="303" xr:uid="{00000000-0005-0000-0000-0000A5050000}"/>
    <cellStyle name="SAPBEXresItem" xfId="304" xr:uid="{00000000-0005-0000-0000-0000A6050000}"/>
    <cellStyle name="SAPBEXresItem 2" xfId="368" xr:uid="{00000000-0005-0000-0000-0000A7050000}"/>
    <cellStyle name="SAPBEXresItem 3" xfId="1011" xr:uid="{00000000-0005-0000-0000-0000A8050000}"/>
    <cellStyle name="SAPBEXresItem_Flujo Cliente by CC" xfId="1012" xr:uid="{00000000-0005-0000-0000-0000A9050000}"/>
    <cellStyle name="SAPBEXresItemX" xfId="1013" xr:uid="{00000000-0005-0000-0000-0000AA050000}"/>
    <cellStyle name="SAPBEXstdData" xfId="91" xr:uid="{00000000-0005-0000-0000-0000AB050000}"/>
    <cellStyle name="SAPBEXstdData 2" xfId="369" xr:uid="{00000000-0005-0000-0000-0000AC050000}"/>
    <cellStyle name="SAPBEXstdData 3" xfId="1014" xr:uid="{00000000-0005-0000-0000-0000AD050000}"/>
    <cellStyle name="SAPBEXstdData 4" xfId="305" xr:uid="{00000000-0005-0000-0000-0000AE050000}"/>
    <cellStyle name="SAPBEXstdData_Flujo Cliente by CC" xfId="1015" xr:uid="{00000000-0005-0000-0000-0000AF050000}"/>
    <cellStyle name="SAPBEXstdDataEmph" xfId="306" xr:uid="{00000000-0005-0000-0000-0000B0050000}"/>
    <cellStyle name="SAPBEXstdDataEmph 2" xfId="370" xr:uid="{00000000-0005-0000-0000-0000B1050000}"/>
    <cellStyle name="SAPBEXstdDataEmph 3" xfId="1016" xr:uid="{00000000-0005-0000-0000-0000B2050000}"/>
    <cellStyle name="SAPBEXstdDataEmph_Flujo Cliente by CC" xfId="1017" xr:uid="{00000000-0005-0000-0000-0000B3050000}"/>
    <cellStyle name="SAPBEXstdExc1" xfId="307" xr:uid="{00000000-0005-0000-0000-0000B4050000}"/>
    <cellStyle name="SAPBEXstdExc1Emph" xfId="308" xr:uid="{00000000-0005-0000-0000-0000B5050000}"/>
    <cellStyle name="SAPBEXstdExc2" xfId="309" xr:uid="{00000000-0005-0000-0000-0000B6050000}"/>
    <cellStyle name="SAPBEXstdExc2Emph" xfId="310" xr:uid="{00000000-0005-0000-0000-0000B7050000}"/>
    <cellStyle name="SAPBEXstdItem" xfId="311" xr:uid="{00000000-0005-0000-0000-0000B8050000}"/>
    <cellStyle name="SAPBEXstdItem 2" xfId="371" xr:uid="{00000000-0005-0000-0000-0000B9050000}"/>
    <cellStyle name="SAPBEXstdItem 2 2" xfId="395" xr:uid="{00000000-0005-0000-0000-0000BA050000}"/>
    <cellStyle name="SAPBEXstdItem 2 3" xfId="427" xr:uid="{00000000-0005-0000-0000-0000BB050000}"/>
    <cellStyle name="SAPBEXstdItem 2 4" xfId="440" xr:uid="{00000000-0005-0000-0000-0000BC050000}"/>
    <cellStyle name="SAPBEXstdItem 3" xfId="399" xr:uid="{00000000-0005-0000-0000-0000BD050000}"/>
    <cellStyle name="SAPBEXstdItem 3 2" xfId="429" xr:uid="{00000000-0005-0000-0000-0000BE050000}"/>
    <cellStyle name="SAPBEXstdItem 3 3" xfId="430" xr:uid="{00000000-0005-0000-0000-0000BF050000}"/>
    <cellStyle name="SAPBEXstdItem 3 4" xfId="425" xr:uid="{00000000-0005-0000-0000-0000C0050000}"/>
    <cellStyle name="SAPBEXstdItem 4" xfId="434" xr:uid="{00000000-0005-0000-0000-0000C1050000}"/>
    <cellStyle name="SAPBEXstdItem 5" xfId="397" xr:uid="{00000000-0005-0000-0000-0000C2050000}"/>
    <cellStyle name="SAPBEXstdItem 6" xfId="441" xr:uid="{00000000-0005-0000-0000-0000C3050000}"/>
    <cellStyle name="SAPBEXstdItem_Flujo Cliente by CC" xfId="1018" xr:uid="{00000000-0005-0000-0000-0000C4050000}"/>
    <cellStyle name="SAPBEXstdItemHeader" xfId="312" xr:uid="{00000000-0005-0000-0000-0000C5050000}"/>
    <cellStyle name="SAPBEXstdItemHeader 2" xfId="372" xr:uid="{00000000-0005-0000-0000-0000C6050000}"/>
    <cellStyle name="SAPBEXstdItemHeader_Flujo Cliente by CC" xfId="1019" xr:uid="{00000000-0005-0000-0000-0000C7050000}"/>
    <cellStyle name="SAPBEXstdItemLeft" xfId="313" xr:uid="{00000000-0005-0000-0000-0000C8050000}"/>
    <cellStyle name="SAPBEXstdItemLeft 2" xfId="373" xr:uid="{00000000-0005-0000-0000-0000C9050000}"/>
    <cellStyle name="SAPBEXstdItemLeft_Flujo Cliente by CC" xfId="1020" xr:uid="{00000000-0005-0000-0000-0000CA050000}"/>
    <cellStyle name="SAPBEXstdItemLeftChart" xfId="314" xr:uid="{00000000-0005-0000-0000-0000CB050000}"/>
    <cellStyle name="SAPBEXstdItemLeftChart 2" xfId="374" xr:uid="{00000000-0005-0000-0000-0000CC050000}"/>
    <cellStyle name="SAPBEXstdItemLeftChart_Flujo Cliente by CC" xfId="1021" xr:uid="{00000000-0005-0000-0000-0000CD050000}"/>
    <cellStyle name="SAPBEXstdItemX" xfId="1022" xr:uid="{00000000-0005-0000-0000-0000CE050000}"/>
    <cellStyle name="SAPBEXsubData" xfId="315" xr:uid="{00000000-0005-0000-0000-0000CF050000}"/>
    <cellStyle name="SAPBEXsubData 2" xfId="375" xr:uid="{00000000-0005-0000-0000-0000D0050000}"/>
    <cellStyle name="SAPBEXsubData_Flujo Cliente by CC" xfId="1023" xr:uid="{00000000-0005-0000-0000-0000D1050000}"/>
    <cellStyle name="SAPBEXsubDataEmph" xfId="316" xr:uid="{00000000-0005-0000-0000-0000D2050000}"/>
    <cellStyle name="SAPBEXsubDataEmph 2" xfId="376" xr:uid="{00000000-0005-0000-0000-0000D3050000}"/>
    <cellStyle name="SAPBEXsubDataEmph_Flujo Cliente by CC" xfId="1024" xr:uid="{00000000-0005-0000-0000-0000D4050000}"/>
    <cellStyle name="SAPBEXsubExc1" xfId="317" xr:uid="{00000000-0005-0000-0000-0000D5050000}"/>
    <cellStyle name="SAPBEXsubExc1Emph" xfId="318" xr:uid="{00000000-0005-0000-0000-0000D6050000}"/>
    <cellStyle name="SAPBEXsubExc2" xfId="319" xr:uid="{00000000-0005-0000-0000-0000D7050000}"/>
    <cellStyle name="SAPBEXsubExc2Emph" xfId="320" xr:uid="{00000000-0005-0000-0000-0000D8050000}"/>
    <cellStyle name="SAPBEXsubItem" xfId="321" xr:uid="{00000000-0005-0000-0000-0000D9050000}"/>
    <cellStyle name="SAPBEXsubItem 2" xfId="378" xr:uid="{00000000-0005-0000-0000-0000DA050000}"/>
    <cellStyle name="SAPBEXsubItem_Flujo Cliente by CC" xfId="1025" xr:uid="{00000000-0005-0000-0000-0000DB050000}"/>
    <cellStyle name="SAPBEXtitle" xfId="322" xr:uid="{00000000-0005-0000-0000-0000DC050000}"/>
    <cellStyle name="SAPBEXtitle 2" xfId="1026" xr:uid="{00000000-0005-0000-0000-0000DD050000}"/>
    <cellStyle name="SAPBEXundefined" xfId="323" xr:uid="{00000000-0005-0000-0000-0000DE050000}"/>
    <cellStyle name="SAPBEXundefined 2" xfId="380" xr:uid="{00000000-0005-0000-0000-0000DF050000}"/>
    <cellStyle name="SAPBEXundefined 3" xfId="1027" xr:uid="{00000000-0005-0000-0000-0000E0050000}"/>
    <cellStyle name="SAPBEXundefined_Flujo Cliente by CC" xfId="1028" xr:uid="{00000000-0005-0000-0000-0000E1050000}"/>
    <cellStyle name="Section" xfId="1029" xr:uid="{00000000-0005-0000-0000-0000E2050000}"/>
    <cellStyle name="SectionTitle" xfId="1587" xr:uid="{00000000-0005-0000-0000-0000E3050000}"/>
    <cellStyle name="Sep. milhar [0]" xfId="1030" xr:uid="{00000000-0005-0000-0000-0000E4050000}"/>
    <cellStyle name="Separador de m" xfId="1031" xr:uid="{00000000-0005-0000-0000-0000E5050000}"/>
    <cellStyle name="Separador de milhares [0]_anexos_CDSA1" xfId="1588" xr:uid="{00000000-0005-0000-0000-0000E6050000}"/>
    <cellStyle name="Separador de milhares_anexos_CDSA1" xfId="1589" xr:uid="{00000000-0005-0000-0000-0000E7050000}"/>
    <cellStyle name="Service Category" xfId="420" xr:uid="{00000000-0005-0000-0000-0000E8050000}"/>
    <cellStyle name="SheetTitle" xfId="1032" xr:uid="{00000000-0005-0000-0000-0000E9050000}"/>
    <cellStyle name="SideOverskrift" xfId="1033" xr:uid="{00000000-0005-0000-0000-0000EA050000}"/>
    <cellStyle name="slide" xfId="1034" xr:uid="{00000000-0005-0000-0000-0000EB050000}"/>
    <cellStyle name="ssubtitulo" xfId="1035" xr:uid="{00000000-0005-0000-0000-0000EC050000}"/>
    <cellStyle name="standard" xfId="1036" xr:uid="{00000000-0005-0000-0000-0000ED050000}"/>
    <cellStyle name="StatementTerm" xfId="1037" xr:uid="{00000000-0005-0000-0000-0000EE050000}"/>
    <cellStyle name="static" xfId="1038" xr:uid="{00000000-0005-0000-0000-0000EF050000}"/>
    <cellStyle name="Stock Comma" xfId="1039" xr:uid="{00000000-0005-0000-0000-0000F0050000}"/>
    <cellStyle name="Stock Price" xfId="1040" xr:uid="{00000000-0005-0000-0000-0000F1050000}"/>
    <cellStyle name="stot" xfId="1590" xr:uid="{00000000-0005-0000-0000-0000F2050000}"/>
    <cellStyle name="Style 1" xfId="1041" xr:uid="{00000000-0005-0000-0000-0000F3050000}"/>
    <cellStyle name="Style 1 2" xfId="1042" xr:uid="{00000000-0005-0000-0000-0000F4050000}"/>
    <cellStyle name="Style 1 3" xfId="1657" xr:uid="{00000000-0005-0000-0000-0000F5050000}"/>
    <cellStyle name="Style 124" xfId="1591" xr:uid="{00000000-0005-0000-0000-0000F6050000}"/>
    <cellStyle name="Style 2" xfId="1043" xr:uid="{00000000-0005-0000-0000-0000F7050000}"/>
    <cellStyle name="Style 3" xfId="1592" xr:uid="{00000000-0005-0000-0000-0000F8050000}"/>
    <cellStyle name="Style 490" xfId="1593" xr:uid="{00000000-0005-0000-0000-0000F9050000}"/>
    <cellStyle name="subtitulo" xfId="1044" xr:uid="{00000000-0005-0000-0000-0000FA050000}"/>
    <cellStyle name="Subtotal" xfId="92" xr:uid="{00000000-0005-0000-0000-0000FB050000}"/>
    <cellStyle name="Sum" xfId="1045" xr:uid="{00000000-0005-0000-0000-0000FC050000}"/>
    <cellStyle name="Tabelloverskrift" xfId="1046" xr:uid="{00000000-0005-0000-0000-0000FD050000}"/>
    <cellStyle name="Table" xfId="1047" xr:uid="{00000000-0005-0000-0000-0000FE050000}"/>
    <cellStyle name="Table 2" xfId="1594" xr:uid="{00000000-0005-0000-0000-0000FF050000}"/>
    <cellStyle name="Table Head" xfId="1048" xr:uid="{00000000-0005-0000-0000-000000060000}"/>
    <cellStyle name="Table Head Aligned" xfId="1049" xr:uid="{00000000-0005-0000-0000-000001060000}"/>
    <cellStyle name="Table Head Blue" xfId="1050" xr:uid="{00000000-0005-0000-0000-000002060000}"/>
    <cellStyle name="Table Head Green" xfId="1051" xr:uid="{00000000-0005-0000-0000-000003060000}"/>
    <cellStyle name="Table Heading" xfId="1052" xr:uid="{00000000-0005-0000-0000-000004060000}"/>
    <cellStyle name="Table Title" xfId="1053" xr:uid="{00000000-0005-0000-0000-000005060000}"/>
    <cellStyle name="Table Title 2" xfId="1595" xr:uid="{00000000-0005-0000-0000-000006060000}"/>
    <cellStyle name="Table Units" xfId="1054" xr:uid="{00000000-0005-0000-0000-000007060000}"/>
    <cellStyle name="Table Units 2" xfId="1596" xr:uid="{00000000-0005-0000-0000-000008060000}"/>
    <cellStyle name="Table_Header" xfId="93" xr:uid="{00000000-0005-0000-0000-000009060000}"/>
    <cellStyle name="Tag" xfId="1055" xr:uid="{00000000-0005-0000-0000-00000A060000}"/>
    <cellStyle name="taples Plaza" xfId="1056" xr:uid="{00000000-0005-0000-0000-00000B060000}"/>
    <cellStyle name="Technical_Input" xfId="1597" xr:uid="{00000000-0005-0000-0000-00000C060000}"/>
    <cellStyle name="Tender" xfId="1057" xr:uid="{00000000-0005-0000-0000-00000D060000}"/>
    <cellStyle name="Test" xfId="1058" xr:uid="{00000000-0005-0000-0000-00000E060000}"/>
    <cellStyle name="TESTE" xfId="1059" xr:uid="{00000000-0005-0000-0000-00000F060000}"/>
    <cellStyle name="text" xfId="1060" xr:uid="{00000000-0005-0000-0000-000010060000}"/>
    <cellStyle name="Text Indent A" xfId="1061" xr:uid="{00000000-0005-0000-0000-000011060000}"/>
    <cellStyle name="Text Indent B" xfId="1062" xr:uid="{00000000-0005-0000-0000-000012060000}"/>
    <cellStyle name="Text Indent C" xfId="1063" xr:uid="{00000000-0005-0000-0000-000013060000}"/>
    <cellStyle name="Texto de advertencia" xfId="107" xr:uid="{00000000-0005-0000-0000-000014060000}"/>
    <cellStyle name="Texto de advertencia 2" xfId="1064" xr:uid="{00000000-0005-0000-0000-000015060000}"/>
    <cellStyle name="Texto de advertencia 2 2" xfId="1598" xr:uid="{00000000-0005-0000-0000-000016060000}"/>
    <cellStyle name="Texto de advertencia 2 3" xfId="1599" xr:uid="{00000000-0005-0000-0000-000017060000}"/>
    <cellStyle name="Texto de advertencia 3" xfId="1065" xr:uid="{00000000-0005-0000-0000-000018060000}"/>
    <cellStyle name="Texto de advertencia 4" xfId="1600" xr:uid="{00000000-0005-0000-0000-000019060000}"/>
    <cellStyle name="Texto explicativo" xfId="106" xr:uid="{00000000-0005-0000-0000-00001A060000}"/>
    <cellStyle name="Texto explicativo 2" xfId="1601" xr:uid="{00000000-0005-0000-0000-00001B060000}"/>
    <cellStyle name="Texto explicativo 2 2" xfId="1602" xr:uid="{00000000-0005-0000-0000-00001C060000}"/>
    <cellStyle name="Texto explicativo 2 3" xfId="1603" xr:uid="{00000000-0005-0000-0000-00001D060000}"/>
    <cellStyle name="Texto explicativo 3" xfId="1604" xr:uid="{00000000-0005-0000-0000-00001E060000}"/>
    <cellStyle name="Texto explicativo 4" xfId="1605" xr:uid="{00000000-0005-0000-0000-00001F060000}"/>
    <cellStyle name="TFCF" xfId="1066" xr:uid="{00000000-0005-0000-0000-000020060000}"/>
    <cellStyle name="TIM BP" xfId="1067" xr:uid="{00000000-0005-0000-0000-000021060000}"/>
    <cellStyle name="Title 2" xfId="205" xr:uid="{00000000-0005-0000-0000-000022060000}"/>
    <cellStyle name="Title 3" xfId="1606" xr:uid="{00000000-0005-0000-0000-000023060000}"/>
    <cellStyle name="tito1" xfId="1068" xr:uid="{00000000-0005-0000-0000-000024060000}"/>
    <cellStyle name="titre_col" xfId="1069" xr:uid="{00000000-0005-0000-0000-000025060000}"/>
    <cellStyle name="titulo" xfId="1070" xr:uid="{00000000-0005-0000-0000-000026060000}"/>
    <cellStyle name="Título" xfId="206" xr:uid="{00000000-0005-0000-0000-000027060000}"/>
    <cellStyle name="Título 1" xfId="207" xr:uid="{00000000-0005-0000-0000-000028060000}"/>
    <cellStyle name="Título 1 2" xfId="254" xr:uid="{00000000-0005-0000-0000-000029060000}"/>
    <cellStyle name="Título 1 2 2" xfId="1607" xr:uid="{00000000-0005-0000-0000-00002A060000}"/>
    <cellStyle name="Título 1 2 3" xfId="1608" xr:uid="{00000000-0005-0000-0000-00002B060000}"/>
    <cellStyle name="Título 1 2 4" xfId="1609" xr:uid="{00000000-0005-0000-0000-00002C060000}"/>
    <cellStyle name="Título 1 3" xfId="1071" xr:uid="{00000000-0005-0000-0000-00002D060000}"/>
    <cellStyle name="Título 1 3 2" xfId="1610" xr:uid="{00000000-0005-0000-0000-00002E060000}"/>
    <cellStyle name="Título 1 4" xfId="1611" xr:uid="{00000000-0005-0000-0000-00002F060000}"/>
    <cellStyle name="Título 2" xfId="208" xr:uid="{00000000-0005-0000-0000-000030060000}"/>
    <cellStyle name="Título 2 2" xfId="255" xr:uid="{00000000-0005-0000-0000-000031060000}"/>
    <cellStyle name="Título 2 2 2" xfId="1612" xr:uid="{00000000-0005-0000-0000-000032060000}"/>
    <cellStyle name="Título 2 2 3" xfId="1613" xr:uid="{00000000-0005-0000-0000-000033060000}"/>
    <cellStyle name="Título 2 2 4" xfId="1614" xr:uid="{00000000-0005-0000-0000-000034060000}"/>
    <cellStyle name="Título 2 3" xfId="1072" xr:uid="{00000000-0005-0000-0000-000035060000}"/>
    <cellStyle name="Título 2 3 2" xfId="1615" xr:uid="{00000000-0005-0000-0000-000036060000}"/>
    <cellStyle name="Título 2 4" xfId="1616" xr:uid="{00000000-0005-0000-0000-000037060000}"/>
    <cellStyle name="Título 3" xfId="209" xr:uid="{00000000-0005-0000-0000-000038060000}"/>
    <cellStyle name="Título 3 2" xfId="256" xr:uid="{00000000-0005-0000-0000-000039060000}"/>
    <cellStyle name="Título 3 2 2" xfId="1617" xr:uid="{00000000-0005-0000-0000-00003A060000}"/>
    <cellStyle name="Título 3 2 3" xfId="1618" xr:uid="{00000000-0005-0000-0000-00003B060000}"/>
    <cellStyle name="Título 3 2 4" xfId="1619" xr:uid="{00000000-0005-0000-0000-00003C060000}"/>
    <cellStyle name="Título 3 3" xfId="1073" xr:uid="{00000000-0005-0000-0000-00003D060000}"/>
    <cellStyle name="Título 3 3 2" xfId="1620" xr:uid="{00000000-0005-0000-0000-00003E060000}"/>
    <cellStyle name="Título 3 4" xfId="1621" xr:uid="{00000000-0005-0000-0000-00003F060000}"/>
    <cellStyle name="Título 4" xfId="253" xr:uid="{00000000-0005-0000-0000-000040060000}"/>
    <cellStyle name="Título 4 2" xfId="1622" xr:uid="{00000000-0005-0000-0000-000041060000}"/>
    <cellStyle name="Título 4 3" xfId="1623" xr:uid="{00000000-0005-0000-0000-000042060000}"/>
    <cellStyle name="Título 5" xfId="1624" xr:uid="{00000000-0005-0000-0000-000043060000}"/>
    <cellStyle name="Título 6" xfId="1625" xr:uid="{00000000-0005-0000-0000-000044060000}"/>
    <cellStyle name="Título de hoja" xfId="1074" xr:uid="{00000000-0005-0000-0000-000045060000}"/>
    <cellStyle name="Titulo1" xfId="1075" xr:uid="{00000000-0005-0000-0000-000046060000}"/>
    <cellStyle name="Titulo2" xfId="1076" xr:uid="{00000000-0005-0000-0000-000047060000}"/>
    <cellStyle name="titulomov" xfId="1077" xr:uid="{00000000-0005-0000-0000-000048060000}"/>
    <cellStyle name="Todos" xfId="1078" xr:uid="{00000000-0005-0000-0000-000049060000}"/>
    <cellStyle name="Top Edge" xfId="1079" xr:uid="{00000000-0005-0000-0000-00004A060000}"/>
    <cellStyle name="TopGrey" xfId="1080" xr:uid="{00000000-0005-0000-0000-00004B060000}"/>
    <cellStyle name="Topheader" xfId="1081" xr:uid="{00000000-0005-0000-0000-00004C060000}"/>
    <cellStyle name="tot" xfId="1626" xr:uid="{00000000-0005-0000-0000-00004D060000}"/>
    <cellStyle name="Total 1" xfId="1082" xr:uid="{00000000-0005-0000-0000-00004E060000}"/>
    <cellStyle name="Total 2" xfId="210" xr:uid="{00000000-0005-0000-0000-00004F060000}"/>
    <cellStyle name="Total 2 2" xfId="1627" xr:uid="{00000000-0005-0000-0000-000050060000}"/>
    <cellStyle name="Total 2 3" xfId="1628" xr:uid="{00000000-0005-0000-0000-000051060000}"/>
    <cellStyle name="Total 2 4" xfId="1629" xr:uid="{00000000-0005-0000-0000-000052060000}"/>
    <cellStyle name="Total 3" xfId="257" xr:uid="{00000000-0005-0000-0000-000053060000}"/>
    <cellStyle name="Total 3 2" xfId="1630" xr:uid="{00000000-0005-0000-0000-000054060000}"/>
    <cellStyle name="Total 4" xfId="1083" xr:uid="{00000000-0005-0000-0000-000055060000}"/>
    <cellStyle name="Total 5" xfId="1631" xr:uid="{00000000-0005-0000-0000-000056060000}"/>
    <cellStyle name="Total 6" xfId="1632" xr:uid="{00000000-0005-0000-0000-000057060000}"/>
    <cellStyle name="Tusenskille [0]_Bok2 Diagram 1" xfId="1084" xr:uid="{00000000-0005-0000-0000-000058060000}"/>
    <cellStyle name="Tusenskille_Bok2 Diagram 1" xfId="1085" xr:uid="{00000000-0005-0000-0000-000059060000}"/>
    <cellStyle name="Tusental (0)_FINPROTHPC,Kjell H" xfId="1086" xr:uid="{00000000-0005-0000-0000-00005A060000}"/>
    <cellStyle name="Tusental_FINPROTHPC,Kjell H" xfId="1087" xr:uid="{00000000-0005-0000-0000-00005B060000}"/>
    <cellStyle name="ubordinated Debt" xfId="1088" xr:uid="{00000000-0005-0000-0000-00005C060000}"/>
    <cellStyle name="uk" xfId="1089" xr:uid="{00000000-0005-0000-0000-00005D060000}"/>
    <cellStyle name="Un" xfId="1090" xr:uid="{00000000-0005-0000-0000-00005E060000}"/>
    <cellStyle name="Underline_Double" xfId="94" xr:uid="{00000000-0005-0000-0000-00005F060000}"/>
    <cellStyle name="Unit" xfId="1091" xr:uid="{00000000-0005-0000-0000-000060060000}"/>
    <cellStyle name="Unprot" xfId="1092" xr:uid="{00000000-0005-0000-0000-000061060000}"/>
    <cellStyle name="Unprot$" xfId="1093" xr:uid="{00000000-0005-0000-0000-000062060000}"/>
    <cellStyle name="Unprotect" xfId="1094" xr:uid="{00000000-0005-0000-0000-000064060000}"/>
    <cellStyle name="valore calcolato" xfId="1095" xr:uid="{00000000-0005-0000-0000-000065060000}"/>
    <cellStyle name="Valores[2]" xfId="1096" xr:uid="{00000000-0005-0000-0000-000066060000}"/>
    <cellStyle name="Valuta (0)_ cellular Costs" xfId="1097" xr:uid="{00000000-0005-0000-0000-000067060000}"/>
    <cellStyle name="Valuta [0]_Bok2 Diagram 1" xfId="1098" xr:uid="{00000000-0005-0000-0000-000068060000}"/>
    <cellStyle name="Valuta_ cellular Costs" xfId="1099" xr:uid="{00000000-0005-0000-0000-000069060000}"/>
    <cellStyle name="Währung [0]_Vergleich" xfId="1633" xr:uid="{00000000-0005-0000-0000-00006A060000}"/>
    <cellStyle name="Währung_Vergleich" xfId="1634" xr:uid="{00000000-0005-0000-0000-00006B060000}"/>
    <cellStyle name="Warning" xfId="1100" xr:uid="{00000000-0005-0000-0000-00006C060000}"/>
    <cellStyle name="Warning Text 2" xfId="211" xr:uid="{00000000-0005-0000-0000-00006D060000}"/>
    <cellStyle name="Warning Text 3" xfId="1635" xr:uid="{00000000-0005-0000-0000-00006E060000}"/>
    <cellStyle name="WhitePattern1" xfId="1101" xr:uid="{00000000-0005-0000-0000-00006F060000}"/>
    <cellStyle name="WingDing" xfId="95" xr:uid="{00000000-0005-0000-0000-000070060000}"/>
    <cellStyle name="Wrapped" xfId="1102" xr:uid="{00000000-0005-0000-0000-000071060000}"/>
    <cellStyle name="X" xfId="1636" xr:uid="{00000000-0005-0000-0000-000072060000}"/>
    <cellStyle name="X_Cierre 04_2005 BA v1" xfId="1637" xr:uid="{00000000-0005-0000-0000-000073060000}"/>
    <cellStyle name="X_DOTACIÓNXCARGO" xfId="1638" xr:uid="{00000000-0005-0000-0000-000074060000}"/>
    <cellStyle name="X_Libro Año 2005" xfId="1639" xr:uid="{00000000-0005-0000-0000-000075060000}"/>
    <cellStyle name="X_Libro Cierre Ppto 20051(Final)" xfId="1640" xr:uid="{00000000-0005-0000-0000-000076060000}"/>
    <cellStyle name="X_Libro FCST año 2005" xfId="1641" xr:uid="{00000000-0005-0000-0000-000077060000}"/>
    <cellStyle name="X_PLANT GAC CIERRE 2005" xfId="1642" xr:uid="{00000000-0005-0000-0000-000078060000}"/>
    <cellStyle name="ࠀ_x0002_" xfId="212" xr:uid="{00000000-0005-0000-0000-000079060000}"/>
    <cellStyle name="콤마 [0]_laroux" xfId="1103" xr:uid="{00000000-0005-0000-0000-00007A060000}"/>
    <cellStyle name="콤마_laroux" xfId="1104" xr:uid="{00000000-0005-0000-0000-00007B060000}"/>
    <cellStyle name="통화 [0]_laroux" xfId="1105" xr:uid="{00000000-0005-0000-0000-00007C060000}"/>
    <cellStyle name="통화_laroux" xfId="1106" xr:uid="{00000000-0005-0000-0000-00007D060000}"/>
    <cellStyle name="표준_laroux" xfId="1107" xr:uid="{00000000-0005-0000-0000-00007E060000}"/>
    <cellStyle name="常规_Annex 6 - Sao Paulo 20W Rev9" xfId="1108" xr:uid="{00000000-0005-0000-0000-00007F060000}"/>
    <cellStyle name="標準_ITEMRIST" xfId="1643" xr:uid="{00000000-0005-0000-0000-00008006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CC00"/>
      <rgbColor rgb="00FFFF66"/>
      <rgbColor rgb="00016699"/>
      <rgbColor rgb="00999700"/>
      <rgbColor rgb="000000FF"/>
      <rgbColor rgb="00008000"/>
      <rgbColor rgb="00FF0000"/>
      <rgbColor rgb="00CCF2FC"/>
      <rgbColor rgb="00EAEBEB"/>
      <rgbColor rgb="00002D72"/>
      <rgbColor rgb="0000BDF2"/>
      <rgbColor rgb="00CB6015"/>
      <rgbColor rgb="0053565A"/>
      <rgbColor rgb="0097999B"/>
      <rgbColor rgb="00002D72"/>
      <rgbColor rgb="0099ABC7"/>
      <rgbColor rgb="0000BDF2"/>
      <rgbColor rgb="0099E4FA"/>
      <rgbColor rgb="0053565A"/>
      <rgbColor rgb="0097999B"/>
      <rgbColor rgb="0000B0B9"/>
      <rgbColor rgb="0099DFE3"/>
      <rgbColor rgb="00C99700"/>
      <rgbColor rgb="00E9D599"/>
      <rgbColor rgb="0000843D"/>
      <rgbColor rgb="0099CEB1"/>
      <rgbColor rgb="00890C58"/>
      <rgbColor rgb="00D09EBC"/>
      <rgbColor rgb="00949300"/>
      <rgbColor rgb="00D4D499"/>
      <rgbColor rgb="00007377"/>
      <rgbColor rgb="0099C7C9"/>
      <rgbColor rgb="00ED8B00"/>
      <rgbColor rgb="00F8D199"/>
      <rgbColor rgb="006B3077"/>
      <rgbColor rgb="00C4ACC9"/>
      <rgbColor rgb="0084BD00"/>
      <rgbColor rgb="00CEE599"/>
      <rgbColor rgb="00FF99FF"/>
      <rgbColor rgb="0066FF66"/>
      <rgbColor rgb="00FF9933"/>
      <rgbColor rgb="00FF5050"/>
      <rgbColor rgb="00FF7C80"/>
      <rgbColor rgb="00FF9999"/>
      <rgbColor rgb="00003366"/>
      <rgbColor rgb="00660066"/>
      <rgbColor rgb="00CCFFCC"/>
      <rgbColor rgb="00FFFF99"/>
      <rgbColor rgb="00FFFFCC"/>
      <rgbColor rgb="00FFCC99"/>
      <rgbColor rgb="00FFCCCC"/>
      <rgbColor rgb="00FF66FF"/>
      <rgbColor rgb="00CCFFFF"/>
      <rgbColor rgb="00FFCCFF"/>
    </indexedColors>
    <mruColors>
      <color rgb="FF008000"/>
      <color rgb="FFFFFFCC"/>
      <color rgb="FF002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676328502415459E-2"/>
          <c:y val="0.10404249098185098"/>
          <c:w val="0.93864734299516905"/>
          <c:h val="0.508323293597114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Charts!$C$7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rgbClr val="002D72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Charts!$E$6:$K$6</c:f>
              <c:strCache>
                <c:ptCount val="7"/>
                <c:pt idx="0">
                  <c:v>CY17A</c:v>
                </c:pt>
                <c:pt idx="1">
                  <c:v>CY18A</c:v>
                </c:pt>
                <c:pt idx="2">
                  <c:v>CY19F</c:v>
                </c:pt>
                <c:pt idx="3">
                  <c:v>CY20F</c:v>
                </c:pt>
                <c:pt idx="4">
                  <c:v>CY21F</c:v>
                </c:pt>
                <c:pt idx="5">
                  <c:v>CY22F</c:v>
                </c:pt>
                <c:pt idx="6">
                  <c:v>CY23F</c:v>
                </c:pt>
              </c:strCache>
            </c:strRef>
          </c:cat>
          <c:val>
            <c:numRef>
              <c:f>Charts!$E$7:$K$7</c:f>
              <c:numCache>
                <c:formatCode>#,##0;\(#,##0\);\-</c:formatCode>
                <c:ptCount val="7"/>
                <c:pt idx="0">
                  <c:v>158.69999999999999</c:v>
                </c:pt>
                <c:pt idx="1">
                  <c:v>208.08880070497864</c:v>
                </c:pt>
                <c:pt idx="2">
                  <c:v>270.51544091647224</c:v>
                </c:pt>
                <c:pt idx="3">
                  <c:v>324.6185290997667</c:v>
                </c:pt>
                <c:pt idx="4">
                  <c:v>357.0803820097434</c:v>
                </c:pt>
                <c:pt idx="5">
                  <c:v>392.78842021071779</c:v>
                </c:pt>
                <c:pt idx="6">
                  <c:v>432.06726223178958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D1-40C2-9C5C-6A49BF7D5052}"/>
            </c:ext>
          </c:extLst>
        </c:ser>
        <c:ser>
          <c:idx val="1"/>
          <c:order val="1"/>
          <c:tx>
            <c:strRef>
              <c:f>Charts!$C$8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99ABC7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Charts!$E$6:$K$6</c:f>
              <c:strCache>
                <c:ptCount val="7"/>
                <c:pt idx="0">
                  <c:v>CY17A</c:v>
                </c:pt>
                <c:pt idx="1">
                  <c:v>CY18A</c:v>
                </c:pt>
                <c:pt idx="2">
                  <c:v>CY19F</c:v>
                </c:pt>
                <c:pt idx="3">
                  <c:v>CY20F</c:v>
                </c:pt>
                <c:pt idx="4">
                  <c:v>CY21F</c:v>
                </c:pt>
                <c:pt idx="5">
                  <c:v>CY22F</c:v>
                </c:pt>
                <c:pt idx="6">
                  <c:v>CY23F</c:v>
                </c:pt>
              </c:strCache>
            </c:strRef>
          </c:cat>
          <c:val>
            <c:numRef>
              <c:f>Charts!$E$8:$K$8</c:f>
              <c:numCache>
                <c:formatCode>#,##0;\(#,##0\);\-</c:formatCode>
                <c:ptCount val="7"/>
                <c:pt idx="0">
                  <c:v>98.7</c:v>
                </c:pt>
                <c:pt idx="1">
                  <c:v>104.80886613075796</c:v>
                </c:pt>
                <c:pt idx="2">
                  <c:v>107.4290877840269</c:v>
                </c:pt>
                <c:pt idx="3">
                  <c:v>110.11481497862756</c:v>
                </c:pt>
                <c:pt idx="4">
                  <c:v>112.86768535309324</c:v>
                </c:pt>
                <c:pt idx="5">
                  <c:v>115.68937748692056</c:v>
                </c:pt>
                <c:pt idx="6">
                  <c:v>118.58161192409356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D1-40C2-9C5C-6A49BF7D5052}"/>
            </c:ext>
          </c:extLst>
        </c:ser>
        <c:ser>
          <c:idx val="2"/>
          <c:order val="2"/>
          <c:tx>
            <c:strRef>
              <c:f>Charts!$C$9</c:f>
              <c:strCache>
                <c:ptCount val="1"/>
                <c:pt idx="0">
                  <c:v>Label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81DBF10-ABB8-4F46-9E38-A7DE609600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D1-40C2-9C5C-6A49BF7D50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D201D2-F24D-F54D-B2C2-934E852372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D1-40C2-9C5C-6A49BF7D50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BBAEFF-EE32-C740-91C1-3F0AEC570F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D1-40C2-9C5C-6A49BF7D50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7FC6A69-065C-9E4B-A689-E6F022D283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D1-40C2-9C5C-6A49BF7D50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5DCEE8-E191-0243-97CF-C4D86D06A5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D1-40C2-9C5C-6A49BF7D50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9DF5A6-EB42-E043-A913-4AF04BFEE2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D1-40C2-9C5C-6A49BF7D50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A99FCD-AD1E-674B-A6E8-C0C9CB6621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D1-40C2-9C5C-6A49BF7D5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solidFill>
                      <a:schemeClr val="accent3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Charts!$E$6:$K$6</c:f>
              <c:strCache>
                <c:ptCount val="7"/>
                <c:pt idx="0">
                  <c:v>CY17A</c:v>
                </c:pt>
                <c:pt idx="1">
                  <c:v>CY18A</c:v>
                </c:pt>
                <c:pt idx="2">
                  <c:v>CY19F</c:v>
                </c:pt>
                <c:pt idx="3">
                  <c:v>CY20F</c:v>
                </c:pt>
                <c:pt idx="4">
                  <c:v>CY21F</c:v>
                </c:pt>
                <c:pt idx="5">
                  <c:v>CY22F</c:v>
                </c:pt>
                <c:pt idx="6">
                  <c:v>CY23F</c:v>
                </c:pt>
              </c:strCache>
            </c:strRef>
          </c:cat>
          <c:val>
            <c:numRef>
              <c:f>Charts!$E$9:$K$9</c:f>
              <c:numCache>
                <c:formatCode>#,##0;\(#,##0\);\-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Charts!$E$10:$K$10</c15:f>
                <c15:dlblRangeCache>
                  <c:ptCount val="7"/>
                  <c:pt idx="0">
                    <c:v>257</c:v>
                  </c:pt>
                  <c:pt idx="1">
                    <c:v>313</c:v>
                  </c:pt>
                  <c:pt idx="2">
                    <c:v>378</c:v>
                  </c:pt>
                  <c:pt idx="3">
                    <c:v>435</c:v>
                  </c:pt>
                  <c:pt idx="4">
                    <c:v>470</c:v>
                  </c:pt>
                  <c:pt idx="5">
                    <c:v>508</c:v>
                  </c:pt>
                  <c:pt idx="6">
                    <c:v>551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1D1-40C2-9C5C-6A49BF7D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38638687"/>
        <c:axId val="138640983"/>
      </c:barChart>
      <c:catAx>
        <c:axId val="1386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53565A"/>
            </a:solidFill>
            <a:prstDash val="solid"/>
          </a:ln>
        </c:spPr>
        <c:txPr>
          <a:bodyPr rot="0" vert="horz"/>
          <a:lstStyle/>
          <a:p>
            <a:pPr>
              <a:defRPr sz="800" b="0" i="0">
                <a:solidFill>
                  <a:srgbClr val="53565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40983"/>
        <c:crosses val="autoZero"/>
        <c:auto val="1"/>
        <c:lblAlgn val="ctr"/>
        <c:lblOffset val="100"/>
        <c:noMultiLvlLbl val="0"/>
      </c:catAx>
      <c:valAx>
        <c:axId val="138640983"/>
        <c:scaling>
          <c:orientation val="minMax"/>
        </c:scaling>
        <c:delete val="0"/>
        <c:axPos val="l"/>
        <c:numFmt formatCode="#,##0;\(#,##0\);\-" sourceLinked="1"/>
        <c:majorTickMark val="none"/>
        <c:minorTickMark val="none"/>
        <c:tickLblPos val="none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800" b="0" i="0">
                <a:solidFill>
                  <a:srgbClr val="53565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386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9496442687747035"/>
          <c:y val="0.80886151662611516"/>
          <c:w val="0.21007114624505932"/>
          <c:h val="0.166042265528125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>
              <a:solidFill>
                <a:srgbClr val="53565A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D72"/>
            </a:solidFill>
            <a:ln w="25400">
              <a:noFill/>
            </a:ln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27A-473A-9F95-1FB237218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>
                    <a:solidFill>
                      <a:srgbClr val="53565A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Charts!$C$21:$C$23</c:f>
              <c:strCache>
                <c:ptCount val="3"/>
                <c:pt idx="0">
                  <c:v>DCF</c:v>
                </c:pt>
                <c:pt idx="1">
                  <c:v>Transaction / trading comps</c:v>
                </c:pt>
                <c:pt idx="2">
                  <c:v>Blended valuation</c:v>
                </c:pt>
              </c:strCache>
            </c:strRef>
          </c:cat>
          <c:val>
            <c:numRef>
              <c:f>Charts!$E$21:$E$23</c:f>
              <c:numCache>
                <c:formatCode>#,##0;\(#,##0\);\-</c:formatCode>
                <c:ptCount val="3"/>
                <c:pt idx="0">
                  <c:v>1182</c:v>
                </c:pt>
                <c:pt idx="1">
                  <c:v>660</c:v>
                </c:pt>
                <c:pt idx="2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7-4D78-A3A6-2C86949A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060468448"/>
        <c:axId val="1060472056"/>
      </c:barChart>
      <c:catAx>
        <c:axId val="10604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53565A"/>
            </a:solidFill>
            <a:prstDash val="solid"/>
          </a:ln>
        </c:spPr>
        <c:txPr>
          <a:bodyPr rot="0" vert="horz"/>
          <a:lstStyle/>
          <a:p>
            <a:pPr>
              <a:defRPr sz="1000" b="0" i="0">
                <a:solidFill>
                  <a:srgbClr val="53565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472056"/>
        <c:crosses val="autoZero"/>
        <c:auto val="1"/>
        <c:lblAlgn val="ctr"/>
        <c:lblOffset val="100"/>
        <c:noMultiLvlLbl val="0"/>
      </c:catAx>
      <c:valAx>
        <c:axId val="1060472056"/>
        <c:scaling>
          <c:orientation val="minMax"/>
        </c:scaling>
        <c:delete val="0"/>
        <c:axPos val="l"/>
        <c:numFmt formatCode="#,##0;\(#,##0\);\-" sourceLinked="1"/>
        <c:majorTickMark val="none"/>
        <c:minorTickMark val="none"/>
        <c:tickLblPos val="none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800" b="0" i="0">
                <a:solidFill>
                  <a:srgbClr val="53565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468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printSettings>
    <c:headerFooter/>
    <c:pageMargins b="0.75" l="0.7" r="0.7" t="0.75" header="0.3" footer="0.3"/>
    <c:pageSetup paperSize="9" orientation="portrait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8833</xdr:colOff>
      <xdr:row>11</xdr:row>
      <xdr:rowOff>132522</xdr:rowOff>
    </xdr:from>
    <xdr:to>
      <xdr:col>7</xdr:col>
      <xdr:colOff>612029</xdr:colOff>
      <xdr:row>17</xdr:row>
      <xdr:rowOff>125010</xdr:rowOff>
    </xdr:to>
    <xdr:graphicFrame macro="">
      <xdr:nvGraphicFramePr>
        <xdr:cNvPr id="2" name="STKCOL-7466720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133073</xdr:colOff>
      <xdr:row>19</xdr:row>
      <xdr:rowOff>82826</xdr:rowOff>
    </xdr:from>
    <xdr:to>
      <xdr:col>16</xdr:col>
      <xdr:colOff>86951</xdr:colOff>
      <xdr:row>29</xdr:row>
      <xdr:rowOff>24626</xdr:rowOff>
    </xdr:to>
    <xdr:graphicFrame macro="">
      <xdr:nvGraphicFramePr>
        <xdr:cNvPr id="5" name="COL-813555428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DNVNASEBT008/IBD_Financial%20Strategy/_FSG%20Europe/GoldFields/Latest%20HOCV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ravnascti017/45ac4713/Models/LBO/Gershwin%20LBO%20-%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kk77807/Desktop/Copy%20of%20LBO%20GAM%20Nov-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DNVNASCTI0042/ibd_IBDNordics_MumbaiAnalytics/Vinit/Nordic/Project%20Aspen/PPT/Sandvik%20Comps%20v39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ndalon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enchmarking Graphs"/>
      <sheetName val="__FDSCACHE__"/>
      <sheetName val="Benchmarking Graphs (2)"/>
      <sheetName val="Data Input"/>
      <sheetName val="Model"/>
      <sheetName val="Excl"/>
      <sheetName val="R-Sq"/>
      <sheetName val="AvI 1"/>
      <sheetName val="AvI 3"/>
      <sheetName val="Custom US&amp;Others"/>
      <sheetName val="Custom (2)US&amp;Others"/>
      <sheetName val="Data Table Model"/>
      <sheetName val="Scat Input"/>
      <sheetName val="Scats"/>
      <sheetName val="Settings"/>
      <sheetName val="FF Table"/>
      <sheetName val="Spider"/>
      <sheetName val="Spider (DebtCap)"/>
      <sheetName val="var desc"/>
      <sheetName val="Scenarios"/>
      <sheetName val="Rating Tables"/>
      <sheetName val="shortcuts"/>
      <sheetName val="Benchmarking_Graph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C2" t="str">
            <v>R-Squared Table</v>
          </cell>
        </row>
        <row r="4">
          <cell r="D4" t="str">
            <v>Instructions</v>
          </cell>
        </row>
        <row r="6">
          <cell r="I6" t="str">
            <v>S&amp;P Credit Rating</v>
          </cell>
          <cell r="Y6" t="str">
            <v>No-Blanks</v>
          </cell>
          <cell r="Z6">
            <v>13</v>
          </cell>
          <cell r="AA6">
            <v>13</v>
          </cell>
        </row>
        <row r="8"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</row>
        <row r="9">
          <cell r="D9" t="str">
            <v>Category</v>
          </cell>
          <cell r="F9" t="str">
            <v>Factor</v>
          </cell>
          <cell r="O9" t="str">
            <v>R2</v>
          </cell>
          <cell r="R9" t="str">
            <v>Row#</v>
          </cell>
          <cell r="S9" t="str">
            <v>Variable</v>
          </cell>
          <cell r="T9" t="str">
            <v>Linear / Log</v>
          </cell>
          <cell r="U9" t="str">
            <v>Linear R-Sq</v>
          </cell>
          <cell r="V9" t="str">
            <v>Log R-Sq</v>
          </cell>
          <cell r="Y9" t="str">
            <v>Logged?</v>
          </cell>
          <cell r="Z9" t="str">
            <v>Labels</v>
          </cell>
          <cell r="AA9" t="str">
            <v>R-Squared</v>
          </cell>
        </row>
        <row r="12">
          <cell r="D12" t="str">
            <v>Size</v>
          </cell>
          <cell r="F12" t="str">
            <v>Assets ($mm)</v>
          </cell>
          <cell r="N12" t="str">
            <v>(Log Scale)</v>
          </cell>
          <cell r="O12" t="str">
            <v>76</v>
          </cell>
          <cell r="P12" t="str">
            <v>%</v>
          </cell>
          <cell r="R12">
            <v>12</v>
          </cell>
          <cell r="S12" t="str">
            <v>as</v>
          </cell>
          <cell r="T12">
            <v>1</v>
          </cell>
          <cell r="U12">
            <v>62.075355082134664</v>
          </cell>
          <cell r="V12">
            <v>75.888973834331495</v>
          </cell>
          <cell r="X12">
            <v>24</v>
          </cell>
          <cell r="Y12">
            <v>0</v>
          </cell>
          <cell r="Z12" t="str">
            <v>ROE Volatility (%)</v>
          </cell>
          <cell r="AA12">
            <v>0.16448577851177285</v>
          </cell>
        </row>
        <row r="13">
          <cell r="F13" t="str">
            <v>Revenues ($mm)</v>
          </cell>
          <cell r="N13" t="str">
            <v>(Log Scale)</v>
          </cell>
          <cell r="O13" t="str">
            <v>63</v>
          </cell>
          <cell r="P13" t="str">
            <v>%</v>
          </cell>
          <cell r="R13">
            <v>13</v>
          </cell>
          <cell r="S13" t="str">
            <v>sal</v>
          </cell>
          <cell r="T13">
            <v>1</v>
          </cell>
          <cell r="U13">
            <v>50.566177028082883</v>
          </cell>
          <cell r="V13">
            <v>63.069118447124453</v>
          </cell>
          <cell r="X13">
            <v>23</v>
          </cell>
          <cell r="Y13">
            <v>0</v>
          </cell>
          <cell r="Z13" t="str">
            <v>ROA Volatility (%)</v>
          </cell>
          <cell r="AA13">
            <v>4.8058617401952566E-2</v>
          </cell>
        </row>
        <row r="14">
          <cell r="F14" t="str">
            <v>EBITDA ($mm)</v>
          </cell>
          <cell r="N14" t="str">
            <v>(Log Scale)</v>
          </cell>
          <cell r="O14" t="str">
            <v>80</v>
          </cell>
          <cell r="P14" t="str">
            <v>%</v>
          </cell>
          <cell r="R14">
            <v>14</v>
          </cell>
          <cell r="S14" t="str">
            <v>ebitda</v>
          </cell>
          <cell r="T14">
            <v>1</v>
          </cell>
          <cell r="U14">
            <v>50.859406092774627</v>
          </cell>
          <cell r="V14">
            <v>80.283583874810105</v>
          </cell>
          <cell r="X14">
            <v>22</v>
          </cell>
          <cell r="Y14">
            <v>0</v>
          </cell>
          <cell r="Z14" t="str">
            <v>EBITDA Margin (%)</v>
          </cell>
          <cell r="AA14">
            <v>0.68683583502379131</v>
          </cell>
        </row>
        <row r="15">
          <cell r="D15" t="str">
            <v>Leverage</v>
          </cell>
          <cell r="F15" t="str">
            <v>Market Leverage (%)</v>
          </cell>
          <cell r="N15"/>
          <cell r="O15" t="str">
            <v>48</v>
          </cell>
          <cell r="P15" t="str">
            <v>%</v>
          </cell>
          <cell r="R15">
            <v>15</v>
          </cell>
          <cell r="S15" t="str">
            <v>mv</v>
          </cell>
          <cell r="T15">
            <v>0</v>
          </cell>
          <cell r="U15">
            <v>47.685560996026055</v>
          </cell>
          <cell r="V15">
            <v>47.142363830780283</v>
          </cell>
          <cell r="X15">
            <v>21</v>
          </cell>
          <cell r="Y15">
            <v>0</v>
          </cell>
          <cell r="Z15" t="str">
            <v>Return on Equity (%)</v>
          </cell>
          <cell r="AA15">
            <v>0.28879067303083683</v>
          </cell>
        </row>
        <row r="16">
          <cell r="F16" t="str">
            <v>Book Leverage (%)</v>
          </cell>
          <cell r="N16"/>
          <cell r="O16" t="str">
            <v>37</v>
          </cell>
          <cell r="P16" t="str">
            <v>%</v>
          </cell>
          <cell r="R16">
            <v>16</v>
          </cell>
          <cell r="S16" t="str">
            <v>bv</v>
          </cell>
          <cell r="T16">
            <v>0</v>
          </cell>
          <cell r="U16">
            <v>36.570156585197964</v>
          </cell>
          <cell r="V16">
            <v>31.428416346780448</v>
          </cell>
          <cell r="X16">
            <v>20</v>
          </cell>
          <cell r="Y16">
            <v>0</v>
          </cell>
          <cell r="Z16" t="str">
            <v>Return on Assets (%)</v>
          </cell>
          <cell r="AA16">
            <v>0.44049127553271356</v>
          </cell>
        </row>
        <row r="17">
          <cell r="F17" t="str">
            <v>Debt / EBITDA (x)</v>
          </cell>
          <cell r="N17"/>
          <cell r="O17" t="str">
            <v>59</v>
          </cell>
          <cell r="P17" t="str">
            <v>%</v>
          </cell>
          <cell r="R17">
            <v>17</v>
          </cell>
          <cell r="S17" t="str">
            <v>dbed</v>
          </cell>
          <cell r="T17">
            <v>0</v>
          </cell>
          <cell r="U17">
            <v>59.272310933628283</v>
          </cell>
          <cell r="V17">
            <v>66.442240544746824</v>
          </cell>
          <cell r="X17">
            <v>19</v>
          </cell>
          <cell r="Y17">
            <v>0</v>
          </cell>
          <cell r="Z17" t="str">
            <v>EBIT Coverage (x)</v>
          </cell>
          <cell r="AA17">
            <v>0.35430731630452927</v>
          </cell>
        </row>
        <row r="18">
          <cell r="F18" t="str">
            <v>EBITDA Coverage (x)</v>
          </cell>
          <cell r="N18"/>
          <cell r="O18" t="str">
            <v>32</v>
          </cell>
          <cell r="P18" t="str">
            <v>%</v>
          </cell>
          <cell r="R18">
            <v>18</v>
          </cell>
          <cell r="S18" t="str">
            <v>edc</v>
          </cell>
          <cell r="T18">
            <v>0</v>
          </cell>
          <cell r="U18">
            <v>31.706813956141495</v>
          </cell>
          <cell r="V18">
            <v>62.364725866229584</v>
          </cell>
          <cell r="X18">
            <v>18</v>
          </cell>
          <cell r="Y18">
            <v>0</v>
          </cell>
          <cell r="Z18" t="str">
            <v>EBITDA Coverage (x)</v>
          </cell>
          <cell r="AA18">
            <v>0.31706813956141494</v>
          </cell>
        </row>
        <row r="19">
          <cell r="F19" t="str">
            <v>EBIT Coverage (x)</v>
          </cell>
          <cell r="N19"/>
          <cell r="O19" t="str">
            <v>35</v>
          </cell>
          <cell r="P19" t="str">
            <v>%</v>
          </cell>
          <cell r="R19">
            <v>19</v>
          </cell>
          <cell r="S19" t="str">
            <v>etc</v>
          </cell>
          <cell r="T19">
            <v>0</v>
          </cell>
          <cell r="U19">
            <v>35.430731630452925</v>
          </cell>
          <cell r="V19">
            <v>75.786889370746223</v>
          </cell>
          <cell r="X19">
            <v>17</v>
          </cell>
          <cell r="Y19">
            <v>0</v>
          </cell>
          <cell r="Z19" t="str">
            <v>Debt / EBITDA (x)</v>
          </cell>
          <cell r="AA19">
            <v>0.59272310933628281</v>
          </cell>
        </row>
        <row r="20">
          <cell r="F20" t="str">
            <v>Return on Assets (%)</v>
          </cell>
          <cell r="N20"/>
          <cell r="O20" t="str">
            <v>44</v>
          </cell>
          <cell r="P20" t="str">
            <v>%</v>
          </cell>
          <cell r="R20">
            <v>20</v>
          </cell>
          <cell r="S20" t="str">
            <v>roa</v>
          </cell>
          <cell r="T20">
            <v>0</v>
          </cell>
          <cell r="U20">
            <v>44.049127553271354</v>
          </cell>
          <cell r="V20">
            <v>58.364760730733842</v>
          </cell>
          <cell r="X20">
            <v>16</v>
          </cell>
          <cell r="Y20">
            <v>0</v>
          </cell>
          <cell r="Z20" t="str">
            <v>Book Leverage (%)</v>
          </cell>
          <cell r="AA20">
            <v>0.36570156585197966</v>
          </cell>
        </row>
        <row r="21">
          <cell r="D21" t="str">
            <v>Coverage</v>
          </cell>
          <cell r="F21" t="str">
            <v>Return on Equity (%)</v>
          </cell>
          <cell r="N21"/>
          <cell r="O21" t="str">
            <v>29</v>
          </cell>
          <cell r="P21" t="str">
            <v>%</v>
          </cell>
          <cell r="R21">
            <v>21</v>
          </cell>
          <cell r="S21" t="str">
            <v>roe</v>
          </cell>
          <cell r="T21">
            <v>0</v>
          </cell>
          <cell r="U21">
            <v>28.879067303083684</v>
          </cell>
          <cell r="V21">
            <v>39.732958412993</v>
          </cell>
          <cell r="X21">
            <v>15</v>
          </cell>
          <cell r="Y21">
            <v>0</v>
          </cell>
          <cell r="Z21" t="str">
            <v>Market Leverage (%)</v>
          </cell>
          <cell r="AA21">
            <v>0.47685560996026055</v>
          </cell>
        </row>
        <row r="22">
          <cell r="F22" t="str">
            <v>EBITDA Margin (%)</v>
          </cell>
          <cell r="N22"/>
          <cell r="O22" t="str">
            <v>69</v>
          </cell>
          <cell r="P22" t="str">
            <v>%</v>
          </cell>
          <cell r="R22">
            <v>22</v>
          </cell>
          <cell r="S22" t="str">
            <v>emar</v>
          </cell>
          <cell r="T22">
            <v>0</v>
          </cell>
          <cell r="U22">
            <v>68.683583502379136</v>
          </cell>
          <cell r="V22">
            <v>70.437200803304009</v>
          </cell>
          <cell r="X22">
            <v>14</v>
          </cell>
          <cell r="Y22">
            <v>1</v>
          </cell>
          <cell r="Z22" t="str">
            <v>EBITDA ($mm) (Log Scale)</v>
          </cell>
          <cell r="AA22">
            <v>0.80283583874810105</v>
          </cell>
        </row>
        <row r="23">
          <cell r="F23" t="str">
            <v>ROA Volatility (%)</v>
          </cell>
          <cell r="N23"/>
          <cell r="O23" t="str">
            <v>5</v>
          </cell>
          <cell r="P23" t="str">
            <v>%</v>
          </cell>
          <cell r="R23">
            <v>23</v>
          </cell>
          <cell r="S23" t="str">
            <v>roav</v>
          </cell>
          <cell r="T23">
            <v>0</v>
          </cell>
          <cell r="U23">
            <v>4.8058617401952564</v>
          </cell>
          <cell r="V23">
            <v>1.9482926461548606</v>
          </cell>
          <cell r="X23">
            <v>13</v>
          </cell>
          <cell r="Y23">
            <v>1</v>
          </cell>
          <cell r="Z23" t="str">
            <v>Revenues ($mm) (Log Scale)</v>
          </cell>
          <cell r="AA23">
            <v>0.6306911844712445</v>
          </cell>
        </row>
        <row r="24">
          <cell r="F24" t="str">
            <v>ROE Volatility (%)</v>
          </cell>
          <cell r="N24"/>
          <cell r="O24" t="str">
            <v>16</v>
          </cell>
          <cell r="P24" t="str">
            <v>%</v>
          </cell>
          <cell r="R24">
            <v>24</v>
          </cell>
          <cell r="S24" t="str">
            <v>roev</v>
          </cell>
          <cell r="T24">
            <v>0</v>
          </cell>
          <cell r="U24">
            <v>16.448577851177284</v>
          </cell>
          <cell r="V24">
            <v>13.763256903149459</v>
          </cell>
          <cell r="X24">
            <v>12</v>
          </cell>
          <cell r="Y24">
            <v>1</v>
          </cell>
          <cell r="Z24" t="str">
            <v>Assets ($mm) (Log Scale)</v>
          </cell>
          <cell r="AA24">
            <v>0.75888973834331497</v>
          </cell>
        </row>
        <row r="25">
          <cell r="D25" t="str">
            <v>Profitability</v>
          </cell>
          <cell r="F25"/>
          <cell r="N25"/>
          <cell r="O25"/>
          <cell r="P25" t="str">
            <v>%</v>
          </cell>
          <cell r="T25">
            <v>0</v>
          </cell>
          <cell r="U25"/>
          <cell r="V25"/>
          <cell r="X25"/>
          <cell r="Y25"/>
          <cell r="Z25"/>
          <cell r="AA25"/>
        </row>
        <row r="26">
          <cell r="F26"/>
          <cell r="N26"/>
          <cell r="O26"/>
          <cell r="P26" t="str">
            <v>%</v>
          </cell>
          <cell r="R26"/>
          <cell r="T26">
            <v>0</v>
          </cell>
          <cell r="U26"/>
          <cell r="V26"/>
          <cell r="X26"/>
          <cell r="Y26"/>
          <cell r="Z26"/>
          <cell r="AA26"/>
        </row>
        <row r="27">
          <cell r="F27"/>
          <cell r="N27"/>
          <cell r="O27"/>
          <cell r="P27" t="str">
            <v>%</v>
          </cell>
          <cell r="R27"/>
          <cell r="T27">
            <v>0</v>
          </cell>
          <cell r="U27"/>
          <cell r="V27"/>
          <cell r="X27"/>
          <cell r="Y27"/>
          <cell r="Z27"/>
          <cell r="AA27"/>
        </row>
        <row r="28">
          <cell r="D28" t="str">
            <v>Volatility</v>
          </cell>
          <cell r="F28"/>
          <cell r="N28"/>
          <cell r="O28"/>
          <cell r="P28" t="str">
            <v>%</v>
          </cell>
          <cell r="R28"/>
          <cell r="T28">
            <v>0</v>
          </cell>
          <cell r="U28"/>
          <cell r="V28"/>
          <cell r="X28"/>
          <cell r="Y28"/>
          <cell r="Z28"/>
          <cell r="AA28"/>
        </row>
        <row r="29">
          <cell r="F29"/>
          <cell r="N29"/>
          <cell r="O29"/>
          <cell r="P29" t="str">
            <v>%</v>
          </cell>
          <cell r="R29"/>
          <cell r="T29">
            <v>0</v>
          </cell>
          <cell r="U29"/>
          <cell r="V29"/>
          <cell r="X29"/>
          <cell r="Y29"/>
          <cell r="Z29"/>
          <cell r="AA29"/>
        </row>
        <row r="30">
          <cell r="F30"/>
          <cell r="N30"/>
          <cell r="O30"/>
          <cell r="P30" t="str">
            <v>%</v>
          </cell>
          <cell r="R30"/>
          <cell r="T30">
            <v>0</v>
          </cell>
          <cell r="U30"/>
          <cell r="V30"/>
          <cell r="X30"/>
          <cell r="Y30"/>
          <cell r="Z30"/>
          <cell r="AA30"/>
        </row>
        <row r="31">
          <cell r="F31"/>
          <cell r="N31"/>
          <cell r="O31"/>
          <cell r="P31" t="str">
            <v>%</v>
          </cell>
          <cell r="R31"/>
          <cell r="T31">
            <v>0</v>
          </cell>
          <cell r="U31"/>
          <cell r="V31"/>
          <cell r="X31"/>
          <cell r="Y31"/>
          <cell r="Z31"/>
          <cell r="AA31"/>
        </row>
        <row r="32">
          <cell r="F32"/>
          <cell r="N32"/>
          <cell r="O32"/>
          <cell r="P32" t="str">
            <v>%</v>
          </cell>
          <cell r="R32"/>
          <cell r="T32">
            <v>0</v>
          </cell>
          <cell r="U32"/>
          <cell r="V32"/>
          <cell r="X32"/>
          <cell r="Y32"/>
          <cell r="Z32"/>
          <cell r="AA32"/>
        </row>
        <row r="33">
          <cell r="F33"/>
          <cell r="N33"/>
          <cell r="O33"/>
          <cell r="P33" t="str">
            <v>%</v>
          </cell>
          <cell r="R33"/>
          <cell r="T33">
            <v>0</v>
          </cell>
          <cell r="U33"/>
          <cell r="V33"/>
          <cell r="X33"/>
          <cell r="Y33"/>
          <cell r="Z33"/>
          <cell r="AA33"/>
        </row>
        <row r="34">
          <cell r="F34"/>
          <cell r="N34"/>
          <cell r="O34"/>
          <cell r="P34" t="str">
            <v>%</v>
          </cell>
          <cell r="R34"/>
          <cell r="T34">
            <v>0</v>
          </cell>
          <cell r="U34"/>
          <cell r="V34"/>
          <cell r="X34"/>
          <cell r="Y34"/>
          <cell r="Z34"/>
          <cell r="AA34"/>
        </row>
        <row r="35">
          <cell r="F35"/>
          <cell r="N35"/>
          <cell r="O35"/>
          <cell r="P35" t="str">
            <v>%</v>
          </cell>
          <cell r="R35"/>
          <cell r="T35">
            <v>0</v>
          </cell>
          <cell r="U35"/>
          <cell r="V35"/>
          <cell r="X35"/>
          <cell r="Y35"/>
          <cell r="Z35"/>
          <cell r="AA35"/>
        </row>
        <row r="36">
          <cell r="F36"/>
          <cell r="N36"/>
          <cell r="O36"/>
          <cell r="P36" t="str">
            <v>%</v>
          </cell>
          <cell r="R36"/>
          <cell r="T36">
            <v>0</v>
          </cell>
          <cell r="U36"/>
          <cell r="V36"/>
          <cell r="X36"/>
          <cell r="Y36"/>
          <cell r="Z36"/>
          <cell r="AA36"/>
        </row>
        <row r="37">
          <cell r="F37"/>
          <cell r="N37"/>
          <cell r="O37"/>
          <cell r="P37" t="str">
            <v>%</v>
          </cell>
          <cell r="R37"/>
          <cell r="T37">
            <v>0</v>
          </cell>
          <cell r="U37"/>
          <cell r="V37"/>
          <cell r="X37"/>
          <cell r="Y37"/>
          <cell r="Z37"/>
          <cell r="AA37"/>
        </row>
        <row r="38">
          <cell r="F38"/>
          <cell r="N38"/>
          <cell r="O38"/>
          <cell r="P38" t="str">
            <v>%</v>
          </cell>
          <cell r="R38"/>
          <cell r="T38">
            <v>0</v>
          </cell>
          <cell r="U38"/>
          <cell r="V38"/>
          <cell r="X38"/>
          <cell r="Y38"/>
          <cell r="Z38"/>
          <cell r="AA38"/>
        </row>
        <row r="39">
          <cell r="F39"/>
          <cell r="N39"/>
          <cell r="O39"/>
          <cell r="P39" t="str">
            <v>%</v>
          </cell>
          <cell r="R39"/>
          <cell r="T39">
            <v>0</v>
          </cell>
          <cell r="U39"/>
          <cell r="V39"/>
          <cell r="X39"/>
          <cell r="Y39"/>
          <cell r="Z39"/>
          <cell r="AA39"/>
        </row>
        <row r="40">
          <cell r="F40"/>
          <cell r="N40"/>
          <cell r="O40"/>
          <cell r="P40" t="str">
            <v>%</v>
          </cell>
          <cell r="R40"/>
          <cell r="X40"/>
          <cell r="Y40"/>
          <cell r="Z40"/>
          <cell r="AA40"/>
        </row>
        <row r="41">
          <cell r="F41"/>
          <cell r="N41"/>
          <cell r="O41"/>
          <cell r="P41" t="str">
            <v>%</v>
          </cell>
          <cell r="R41"/>
          <cell r="X41"/>
          <cell r="Y41"/>
          <cell r="Z41"/>
          <cell r="AA41"/>
        </row>
        <row r="42">
          <cell r="F42"/>
          <cell r="N42"/>
          <cell r="O42"/>
          <cell r="P42" t="str">
            <v>%</v>
          </cell>
          <cell r="R42"/>
          <cell r="X42"/>
          <cell r="Y42"/>
          <cell r="Z42"/>
          <cell r="AA42"/>
        </row>
        <row r="43">
          <cell r="F43"/>
          <cell r="N43"/>
          <cell r="O43"/>
          <cell r="P43" t="str">
            <v>%</v>
          </cell>
          <cell r="R43"/>
          <cell r="X43"/>
          <cell r="Y43"/>
          <cell r="Z43"/>
          <cell r="AA43"/>
        </row>
        <row r="44">
          <cell r="F44"/>
          <cell r="N44"/>
          <cell r="O44"/>
          <cell r="P44" t="str">
            <v>%</v>
          </cell>
          <cell r="R44"/>
          <cell r="X44"/>
          <cell r="Y44"/>
          <cell r="Z44"/>
          <cell r="AA44"/>
        </row>
        <row r="45">
          <cell r="F45"/>
          <cell r="N45"/>
          <cell r="O45"/>
          <cell r="P45" t="str">
            <v>%</v>
          </cell>
          <cell r="R45"/>
          <cell r="X45"/>
          <cell r="Y45"/>
          <cell r="Z45"/>
          <cell r="AA45"/>
        </row>
        <row r="46">
          <cell r="F46"/>
          <cell r="N46"/>
          <cell r="O46"/>
          <cell r="P46" t="str">
            <v>%</v>
          </cell>
          <cell r="R46"/>
          <cell r="X46"/>
          <cell r="Y46"/>
          <cell r="Z46"/>
          <cell r="AA46"/>
        </row>
        <row r="47">
          <cell r="F47"/>
          <cell r="N47"/>
          <cell r="O47"/>
          <cell r="P47" t="str">
            <v>%</v>
          </cell>
          <cell r="R47"/>
          <cell r="X47"/>
          <cell r="Y47"/>
          <cell r="Z47"/>
          <cell r="AA47"/>
        </row>
        <row r="48">
          <cell r="F48"/>
          <cell r="N48"/>
          <cell r="O48"/>
          <cell r="P48" t="str">
            <v>%</v>
          </cell>
          <cell r="R48"/>
          <cell r="X48"/>
          <cell r="Y48"/>
          <cell r="Z48"/>
          <cell r="AA48"/>
        </row>
        <row r="49">
          <cell r="F49"/>
          <cell r="N49"/>
          <cell r="O49"/>
          <cell r="P49" t="str">
            <v>%</v>
          </cell>
          <cell r="R49"/>
          <cell r="X49"/>
          <cell r="Y49"/>
          <cell r="Z49"/>
          <cell r="AA49"/>
        </row>
        <row r="50">
          <cell r="F50"/>
          <cell r="N50"/>
          <cell r="O50"/>
          <cell r="P50" t="str">
            <v>%</v>
          </cell>
          <cell r="R50"/>
          <cell r="T50">
            <v>0</v>
          </cell>
          <cell r="U50"/>
          <cell r="V50"/>
          <cell r="X50"/>
          <cell r="Y50"/>
          <cell r="Z50"/>
          <cell r="AA50"/>
        </row>
        <row r="51"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U51"/>
          <cell r="V51"/>
          <cell r="W51"/>
          <cell r="X51"/>
          <cell r="Y51"/>
          <cell r="Z51"/>
          <cell r="AA51"/>
        </row>
        <row r="58">
          <cell r="F58" t="str">
            <v>Var#:</v>
          </cell>
          <cell r="G58">
            <v>12</v>
          </cell>
          <cell r="H58">
            <v>13</v>
          </cell>
          <cell r="I58">
            <v>14</v>
          </cell>
          <cell r="J58">
            <v>15</v>
          </cell>
          <cell r="K58">
            <v>16</v>
          </cell>
          <cell r="L58">
            <v>17</v>
          </cell>
          <cell r="M58">
            <v>18</v>
          </cell>
          <cell r="N58">
            <v>19</v>
          </cell>
          <cell r="O58">
            <v>20</v>
          </cell>
          <cell r="P58">
            <v>21</v>
          </cell>
          <cell r="Q58">
            <v>22</v>
          </cell>
          <cell r="R58">
            <v>23</v>
          </cell>
          <cell r="S58">
            <v>24</v>
          </cell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</row>
        <row r="59">
          <cell r="E59" t="str">
            <v>Slope:</v>
          </cell>
          <cell r="F59" t="str">
            <v>Linear</v>
          </cell>
          <cell r="G59">
            <v>1.1523224980754883E-4</v>
          </cell>
          <cell r="H59">
            <v>1.3777789727036253E-4</v>
          </cell>
          <cell r="I59">
            <v>4.0781804092265822E-4</v>
          </cell>
          <cell r="J59">
            <v>-0.27236941348677474</v>
          </cell>
          <cell r="K59">
            <v>-0.12438195661116266</v>
          </cell>
          <cell r="L59">
            <v>-2.2525403866469649</v>
          </cell>
          <cell r="M59">
            <v>9.1621492240949939E-2</v>
          </cell>
          <cell r="N59">
            <v>0.1037989372116819</v>
          </cell>
          <cell r="O59">
            <v>0.30379380345030443</v>
          </cell>
          <cell r="P59">
            <v>0.13169083725507486</v>
          </cell>
          <cell r="Q59">
            <v>0.252465930464706</v>
          </cell>
          <cell r="R59">
            <v>-0.18174670311373578</v>
          </cell>
          <cell r="S59">
            <v>-0.16290276112122684</v>
          </cell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</row>
        <row r="60">
          <cell r="F60" t="str">
            <v>Log</v>
          </cell>
          <cell r="G60">
            <v>4.4827772418726894</v>
          </cell>
          <cell r="H60">
            <v>4.1899712424895244</v>
          </cell>
          <cell r="I60">
            <v>4.0187198530798964</v>
          </cell>
          <cell r="J60">
            <v>-8.0453077680859355</v>
          </cell>
          <cell r="K60">
            <v>-8.9660050080488585</v>
          </cell>
          <cell r="L60">
            <v>-9.5252443216781622</v>
          </cell>
          <cell r="M60">
            <v>7.0923788285891654</v>
          </cell>
          <cell r="N60">
            <v>5.450834690527091</v>
          </cell>
          <cell r="O60">
            <v>6.0588827836913524</v>
          </cell>
          <cell r="P60">
            <v>5.0648668814502136</v>
          </cell>
          <cell r="Q60">
            <v>13.800061474226288</v>
          </cell>
          <cell r="R60">
            <v>-1.610396817899812</v>
          </cell>
          <cell r="S60">
            <v>-4.5001407931417354</v>
          </cell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</row>
        <row r="61">
          <cell r="E61" t="str">
            <v>R-Sq:</v>
          </cell>
          <cell r="F61" t="str">
            <v>Linear</v>
          </cell>
          <cell r="G61">
            <v>0.62075355082134664</v>
          </cell>
          <cell r="H61">
            <v>0.50566177028082882</v>
          </cell>
          <cell r="I61">
            <v>0.50859406092774628</v>
          </cell>
          <cell r="J61">
            <v>0.47685560996026055</v>
          </cell>
          <cell r="K61">
            <v>0.36570156585197966</v>
          </cell>
          <cell r="L61">
            <v>0.59272310933628281</v>
          </cell>
          <cell r="M61">
            <v>0.31706813956141494</v>
          </cell>
          <cell r="N61">
            <v>0.35430731630452927</v>
          </cell>
          <cell r="O61">
            <v>0.44049127553271356</v>
          </cell>
          <cell r="P61">
            <v>0.28879067303083683</v>
          </cell>
          <cell r="Q61">
            <v>0.68683583502379142</v>
          </cell>
          <cell r="R61">
            <v>4.8058617401952566E-2</v>
          </cell>
          <cell r="S61">
            <v>0.16448577851177285</v>
          </cell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</row>
        <row r="62">
          <cell r="F62" t="str">
            <v>Log</v>
          </cell>
          <cell r="G62">
            <v>0.75888973834331497</v>
          </cell>
          <cell r="H62">
            <v>0.6306911844712445</v>
          </cell>
          <cell r="I62">
            <v>0.80283583874810105</v>
          </cell>
          <cell r="J62">
            <v>0.47142363830780282</v>
          </cell>
          <cell r="K62">
            <v>0.31428416346780447</v>
          </cell>
          <cell r="L62">
            <v>0.66442240544746822</v>
          </cell>
          <cell r="M62">
            <v>0.62364725866229587</v>
          </cell>
          <cell r="N62">
            <v>0.75786889370746224</v>
          </cell>
          <cell r="O62">
            <v>0.58364760730733845</v>
          </cell>
          <cell r="P62">
            <v>0.39732958412992997</v>
          </cell>
          <cell r="Q62">
            <v>0.70437200803304012</v>
          </cell>
          <cell r="R62">
            <v>1.9482926461548606E-2</v>
          </cell>
          <cell r="S62">
            <v>0.13763256903149459</v>
          </cell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</row>
        <row r="64">
          <cell r="D64" t="str">
            <v>cnt</v>
          </cell>
          <cell r="E64" t="str">
            <v>obs</v>
          </cell>
          <cell r="F64" t="str">
            <v>r</v>
          </cell>
          <cell r="G64" t="str">
            <v>as</v>
          </cell>
          <cell r="H64" t="str">
            <v>sal</v>
          </cell>
          <cell r="I64" t="str">
            <v>ebitda</v>
          </cell>
          <cell r="J64" t="str">
            <v>mv</v>
          </cell>
          <cell r="K64" t="str">
            <v>bv</v>
          </cell>
          <cell r="L64" t="str">
            <v>dbed</v>
          </cell>
          <cell r="M64" t="str">
            <v>edc</v>
          </cell>
          <cell r="N64" t="str">
            <v>etc</v>
          </cell>
          <cell r="O64" t="str">
            <v>roa</v>
          </cell>
          <cell r="P64" t="str">
            <v>roe</v>
          </cell>
          <cell r="Q64" t="str">
            <v>emar</v>
          </cell>
          <cell r="R64" t="str">
            <v>roav</v>
          </cell>
          <cell r="S64" t="str">
            <v>roev</v>
          </cell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</row>
        <row r="65">
          <cell r="D65">
            <v>1</v>
          </cell>
          <cell r="E65">
            <v>10</v>
          </cell>
          <cell r="F65">
            <v>13.5</v>
          </cell>
          <cell r="G65">
            <v>58929.233013653102</v>
          </cell>
          <cell r="H65">
            <v>45239.371710631502</v>
          </cell>
          <cell r="I65">
            <v>17668.30249789494</v>
          </cell>
          <cell r="J65">
            <v>5.0147210718670996</v>
          </cell>
          <cell r="K65">
            <v>26.239488304996843</v>
          </cell>
          <cell r="L65">
            <v>0.6412385456950378</v>
          </cell>
          <cell r="M65">
            <v>73.45714775119292</v>
          </cell>
          <cell r="N65">
            <v>65.314291677424379</v>
          </cell>
          <cell r="O65">
            <v>26.764090000000003</v>
          </cell>
          <cell r="P65">
            <v>50.221530000000001</v>
          </cell>
          <cell r="Q65">
            <v>39.055145617203145</v>
          </cell>
          <cell r="R65">
            <v>9.1114659238608748</v>
          </cell>
          <cell r="S65">
            <v>19.321832573584992</v>
          </cell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</row>
        <row r="66">
          <cell r="D66">
            <v>2</v>
          </cell>
          <cell r="E66">
            <v>9</v>
          </cell>
          <cell r="F66">
            <v>13</v>
          </cell>
          <cell r="G66">
            <v>49097.639664000002</v>
          </cell>
          <cell r="H66">
            <v>37090.576792799999</v>
          </cell>
          <cell r="I66">
            <v>11279.024342299999</v>
          </cell>
          <cell r="J66">
            <v>6.5995132988779694</v>
          </cell>
          <cell r="K66">
            <v>18.720599162971197</v>
          </cell>
          <cell r="L66">
            <v>0.58982826200667027</v>
          </cell>
          <cell r="M66">
            <v>13.355909654612113</v>
          </cell>
          <cell r="N66">
            <v>11.822046001589824</v>
          </cell>
          <cell r="O66">
            <v>13.526650000000002</v>
          </cell>
          <cell r="P66">
            <v>25.539110000000001</v>
          </cell>
          <cell r="Q66">
            <v>30.409406694612194</v>
          </cell>
          <cell r="R66">
            <v>2.8230202248424385</v>
          </cell>
          <cell r="S66">
            <v>5.6845026985018627</v>
          </cell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</row>
        <row r="67">
          <cell r="D67">
            <v>3</v>
          </cell>
          <cell r="E67">
            <v>7</v>
          </cell>
          <cell r="F67">
            <v>12</v>
          </cell>
          <cell r="G67">
            <v>22386.016307051999</v>
          </cell>
          <cell r="H67">
            <v>6787.9632871007998</v>
          </cell>
          <cell r="I67">
            <v>2295.3908025289802</v>
          </cell>
          <cell r="J67">
            <v>8.6472100574256707</v>
          </cell>
          <cell r="K67">
            <v>18.714152909481971</v>
          </cell>
          <cell r="L67">
            <v>1.5597959615417121</v>
          </cell>
          <cell r="M67">
            <v>12.495084742533486</v>
          </cell>
          <cell r="N67">
            <v>6.3753504968604302</v>
          </cell>
          <cell r="O67">
            <v>11.303230000000001</v>
          </cell>
          <cell r="P67">
            <v>16.209190000000003</v>
          </cell>
          <cell r="Q67">
            <v>33.815604260720193</v>
          </cell>
          <cell r="R67">
            <v>7.359808339751563</v>
          </cell>
          <cell r="S67">
            <v>10.322625256363864</v>
          </cell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</row>
        <row r="68">
          <cell r="D68">
            <v>4</v>
          </cell>
          <cell r="E68">
            <v>6</v>
          </cell>
          <cell r="F68">
            <v>11</v>
          </cell>
          <cell r="G68">
            <v>39198</v>
          </cell>
          <cell r="H68">
            <v>31201</v>
          </cell>
          <cell r="I68">
            <v>5274</v>
          </cell>
          <cell r="J68">
            <v>18.133364442710743</v>
          </cell>
          <cell r="K68">
            <v>28.970257047448939</v>
          </cell>
          <cell r="L68">
            <v>1.4146757679180888</v>
          </cell>
          <cell r="M68">
            <v>12.76997578692494</v>
          </cell>
          <cell r="N68">
            <v>9.6610169491525415</v>
          </cell>
          <cell r="O68">
            <v>6.0977160000000001</v>
          </cell>
          <cell r="P68">
            <v>15.433510000000002</v>
          </cell>
          <cell r="Q68">
            <v>16.90330438126983</v>
          </cell>
          <cell r="R68">
            <v>1.6023951693611793</v>
          </cell>
          <cell r="S68">
            <v>4.6230752519749165</v>
          </cell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</row>
        <row r="69">
          <cell r="D69">
            <v>5</v>
          </cell>
          <cell r="E69">
            <v>11</v>
          </cell>
          <cell r="F69">
            <v>11</v>
          </cell>
          <cell r="G69">
            <v>5716.9170336000007</v>
          </cell>
          <cell r="H69">
            <v>2434.3977147840001</v>
          </cell>
          <cell r="I69">
            <v>922.92926420160006</v>
          </cell>
          <cell r="J69">
            <v>4.4122943256903655</v>
          </cell>
          <cell r="K69">
            <v>17.529352582535132</v>
          </cell>
          <cell r="L69">
            <v>0.78653597843301759</v>
          </cell>
          <cell r="M69">
            <v>17.0564439672299</v>
          </cell>
          <cell r="N69">
            <v>12.659536169638683</v>
          </cell>
          <cell r="O69">
            <v>7.5800919999999996</v>
          </cell>
          <cell r="P69">
            <v>14.719446</v>
          </cell>
          <cell r="Q69">
            <v>37.912016536849649</v>
          </cell>
          <cell r="R69">
            <v>3.2067058842178837</v>
          </cell>
          <cell r="S69">
            <v>5.6795297171632928</v>
          </cell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</row>
        <row r="70">
          <cell r="D70">
            <v>6</v>
          </cell>
          <cell r="E70">
            <v>12</v>
          </cell>
          <cell r="F70">
            <v>11</v>
          </cell>
          <cell r="G70">
            <v>14984</v>
          </cell>
          <cell r="H70">
            <v>5664</v>
          </cell>
          <cell r="I70">
            <v>2037</v>
          </cell>
          <cell r="J70">
            <v>10.683832188100261</v>
          </cell>
          <cell r="K70">
            <v>24.92603550295858</v>
          </cell>
          <cell r="L70">
            <v>1.4889543446244478</v>
          </cell>
          <cell r="M70">
            <v>13.490066225165563</v>
          </cell>
          <cell r="N70">
            <v>8.5298013245033104</v>
          </cell>
          <cell r="O70">
            <v>5.6770179999999995</v>
          </cell>
          <cell r="P70">
            <v>9.4845589999999991</v>
          </cell>
          <cell r="Q70">
            <v>35.96398305084746</v>
          </cell>
          <cell r="R70">
            <v>4.639994601570999</v>
          </cell>
          <cell r="S70">
            <v>9.5819685587249825</v>
          </cell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</row>
        <row r="71">
          <cell r="D71">
            <v>7</v>
          </cell>
          <cell r="E71">
            <v>15</v>
          </cell>
          <cell r="F71">
            <v>11</v>
          </cell>
          <cell r="G71">
            <v>50250.790499499992</v>
          </cell>
          <cell r="H71">
            <v>26686</v>
          </cell>
          <cell r="I71">
            <v>6291.6699307180006</v>
          </cell>
          <cell r="J71">
            <v>19.146786558588825</v>
          </cell>
          <cell r="K71">
            <v>44.16621576989882</v>
          </cell>
          <cell r="L71">
            <v>1.07</v>
          </cell>
          <cell r="M71">
            <v>8.6842107878408594</v>
          </cell>
          <cell r="N71">
            <v>9.0696606313388077</v>
          </cell>
          <cell r="O71">
            <v>7.6782600000000008</v>
          </cell>
          <cell r="P71">
            <v>14.966800000000001</v>
          </cell>
          <cell r="Q71">
            <v>31.817150156200096</v>
          </cell>
          <cell r="R71">
            <v>3.4432562213070903</v>
          </cell>
          <cell r="S71">
            <v>7.2103006457234509</v>
          </cell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</row>
        <row r="72">
          <cell r="D72">
            <v>8</v>
          </cell>
          <cell r="E72">
            <v>23</v>
          </cell>
          <cell r="F72">
            <v>7</v>
          </cell>
          <cell r="G72">
            <v>10454.5</v>
          </cell>
          <cell r="H72">
            <v>5543.9520000000002</v>
          </cell>
          <cell r="I72">
            <v>803.72300000000007</v>
          </cell>
          <cell r="J72">
            <v>18.179659943926925</v>
          </cell>
          <cell r="K72">
            <v>54.615541366662136</v>
          </cell>
          <cell r="L72">
            <v>4.0016274263645562</v>
          </cell>
          <cell r="M72">
            <v>3.3345351201095297</v>
          </cell>
          <cell r="N72">
            <v>1.5149695058706385</v>
          </cell>
          <cell r="O72">
            <v>7.3407659999999995</v>
          </cell>
          <cell r="P72">
            <v>26.59721</v>
          </cell>
          <cell r="Q72">
            <v>14.497293627361854</v>
          </cell>
          <cell r="R72">
            <v>2.7368567760077043</v>
          </cell>
          <cell r="S72">
            <v>9.0192556357489515</v>
          </cell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</row>
        <row r="73">
          <cell r="D73">
            <v>9</v>
          </cell>
          <cell r="E73">
            <v>8</v>
          </cell>
          <cell r="F73">
            <v>6</v>
          </cell>
          <cell r="G73">
            <v>3243.6930000000002</v>
          </cell>
          <cell r="H73">
            <v>2387.6019999999999</v>
          </cell>
          <cell r="I73">
            <v>418.83199999999999</v>
          </cell>
          <cell r="J73">
            <v>19.700523415412835</v>
          </cell>
          <cell r="K73">
            <v>47.339925976992689</v>
          </cell>
          <cell r="L73">
            <v>3.0954057951636931</v>
          </cell>
          <cell r="M73">
            <v>6.0456710644071707</v>
          </cell>
          <cell r="N73">
            <v>2.7052599670891189</v>
          </cell>
          <cell r="O73">
            <v>10.290100000000001</v>
          </cell>
          <cell r="P73">
            <v>20.555470000000003</v>
          </cell>
          <cell r="Q73">
            <v>17.541952134400958</v>
          </cell>
          <cell r="R73">
            <v>5.4991336205123167</v>
          </cell>
          <cell r="S73">
            <v>28.106401468285878</v>
          </cell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</row>
        <row r="74">
          <cell r="D74">
            <v>10</v>
          </cell>
          <cell r="E74">
            <v>22</v>
          </cell>
          <cell r="F74">
            <v>5</v>
          </cell>
          <cell r="G74">
            <v>2845.1</v>
          </cell>
          <cell r="H74">
            <v>2366.5940000000001</v>
          </cell>
          <cell r="I74">
            <v>409.04500000000002</v>
          </cell>
          <cell r="J74">
            <v>31.140183553392696</v>
          </cell>
          <cell r="K74">
            <v>59.147386461011138</v>
          </cell>
          <cell r="L74">
            <v>2.6999474385458813</v>
          </cell>
          <cell r="M74">
            <v>4.7650916800633727</v>
          </cell>
          <cell r="N74">
            <v>1.9425456070455023</v>
          </cell>
          <cell r="O74">
            <v>1.4533</v>
          </cell>
          <cell r="P74">
            <v>5.410736</v>
          </cell>
          <cell r="Q74">
            <v>17.284122244880194</v>
          </cell>
          <cell r="R74">
            <v>2.9406147369077495</v>
          </cell>
          <cell r="S74">
            <v>6.8513776284114432</v>
          </cell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</row>
        <row r="75">
          <cell r="D75">
            <v>11</v>
          </cell>
          <cell r="E75">
            <v>14</v>
          </cell>
          <cell r="F75">
            <v>5</v>
          </cell>
          <cell r="G75">
            <v>742.20680000000004</v>
          </cell>
          <cell r="H75">
            <v>646.04600000000005</v>
          </cell>
          <cell r="I75">
            <v>73.239999999999995</v>
          </cell>
          <cell r="J75">
            <v>12.029066193061965</v>
          </cell>
          <cell r="K75">
            <v>20.130394417882737</v>
          </cell>
          <cell r="L75">
            <v>1.7538367012561442</v>
          </cell>
          <cell r="M75">
            <v>6.4110644257703076</v>
          </cell>
          <cell r="N75">
            <v>-1.0649509803921569</v>
          </cell>
          <cell r="O75">
            <v>1.0733139999999999</v>
          </cell>
          <cell r="P75">
            <v>1.5761849999999999</v>
          </cell>
          <cell r="Q75">
            <v>11.336654046306299</v>
          </cell>
          <cell r="R75">
            <v>14.785776467992374</v>
          </cell>
          <cell r="S75">
            <v>23.004522546031751</v>
          </cell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</row>
        <row r="76">
          <cell r="D76">
            <v>201</v>
          </cell>
          <cell r="E76">
            <v>10</v>
          </cell>
          <cell r="F76">
            <v>13.5</v>
          </cell>
          <cell r="G76">
            <v>58929.233013653102</v>
          </cell>
          <cell r="H76">
            <v>45239.371710631502</v>
          </cell>
          <cell r="I76">
            <v>17668.30249789494</v>
          </cell>
          <cell r="J76">
            <v>5.0147210718670996</v>
          </cell>
          <cell r="K76">
            <v>26.239488304996843</v>
          </cell>
          <cell r="L76">
            <v>0.6412385456950378</v>
          </cell>
          <cell r="M76">
            <v>73.45714775119292</v>
          </cell>
          <cell r="N76">
            <v>65.314291677424379</v>
          </cell>
          <cell r="O76">
            <v>26.764090000000003</v>
          </cell>
          <cell r="P76">
            <v>50.221530000000001</v>
          </cell>
          <cell r="Q76">
            <v>39.055145617203145</v>
          </cell>
          <cell r="R76">
            <v>9.1114659238608748</v>
          </cell>
          <cell r="S76">
            <v>19.321832573584992</v>
          </cell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</row>
        <row r="77">
          <cell r="D77">
            <v>202</v>
          </cell>
          <cell r="E77">
            <v>9</v>
          </cell>
          <cell r="F77">
            <v>13</v>
          </cell>
          <cell r="G77">
            <v>49097.639664000002</v>
          </cell>
          <cell r="H77">
            <v>37090.576792799999</v>
          </cell>
          <cell r="I77">
            <v>11279.024342299999</v>
          </cell>
          <cell r="J77">
            <v>6.5995132988779694</v>
          </cell>
          <cell r="K77">
            <v>18.720599162971197</v>
          </cell>
          <cell r="L77">
            <v>0.58982826200667027</v>
          </cell>
          <cell r="M77">
            <v>13.355909654612113</v>
          </cell>
          <cell r="N77">
            <v>11.822046001589824</v>
          </cell>
          <cell r="O77">
            <v>13.526650000000002</v>
          </cell>
          <cell r="P77">
            <v>25.539110000000001</v>
          </cell>
          <cell r="Q77">
            <v>30.409406694612194</v>
          </cell>
          <cell r="R77">
            <v>2.8230202248424385</v>
          </cell>
          <cell r="S77">
            <v>5.6845026985018627</v>
          </cell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</row>
        <row r="78">
          <cell r="D78">
            <v>203</v>
          </cell>
          <cell r="E78">
            <v>7</v>
          </cell>
          <cell r="F78">
            <v>12</v>
          </cell>
          <cell r="G78">
            <v>22386.016307051999</v>
          </cell>
          <cell r="H78">
            <v>6787.9632871007998</v>
          </cell>
          <cell r="I78">
            <v>2295.3908025289802</v>
          </cell>
          <cell r="J78">
            <v>8.6472100574256707</v>
          </cell>
          <cell r="K78">
            <v>18.714152909481971</v>
          </cell>
          <cell r="L78">
            <v>1.5597959615417121</v>
          </cell>
          <cell r="M78">
            <v>12.495084742533486</v>
          </cell>
          <cell r="N78">
            <v>6.3753504968604302</v>
          </cell>
          <cell r="O78">
            <v>11.303230000000001</v>
          </cell>
          <cell r="P78">
            <v>16.209190000000003</v>
          </cell>
          <cell r="Q78">
            <v>33.815604260720193</v>
          </cell>
          <cell r="R78">
            <v>7.359808339751563</v>
          </cell>
          <cell r="S78">
            <v>10.322625256363864</v>
          </cell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</row>
        <row r="79">
          <cell r="D79">
            <v>204</v>
          </cell>
          <cell r="E79">
            <v>6</v>
          </cell>
          <cell r="F79">
            <v>11</v>
          </cell>
          <cell r="G79">
            <v>39198</v>
          </cell>
          <cell r="H79">
            <v>31201</v>
          </cell>
          <cell r="I79">
            <v>5274</v>
          </cell>
          <cell r="J79">
            <v>18.133364442710743</v>
          </cell>
          <cell r="K79">
            <v>28.970257047448939</v>
          </cell>
          <cell r="L79">
            <v>1.4146757679180888</v>
          </cell>
          <cell r="M79">
            <v>12.76997578692494</v>
          </cell>
          <cell r="N79">
            <v>9.6610169491525415</v>
          </cell>
          <cell r="O79">
            <v>6.0977160000000001</v>
          </cell>
          <cell r="P79">
            <v>15.433510000000002</v>
          </cell>
          <cell r="Q79">
            <v>16.90330438126983</v>
          </cell>
          <cell r="R79">
            <v>1.6023951693611793</v>
          </cell>
          <cell r="S79">
            <v>4.6230752519749165</v>
          </cell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</row>
        <row r="80">
          <cell r="D80">
            <v>205</v>
          </cell>
          <cell r="E80">
            <v>11</v>
          </cell>
          <cell r="F80">
            <v>11</v>
          </cell>
          <cell r="G80">
            <v>5716.9170336000007</v>
          </cell>
          <cell r="H80">
            <v>2434.3977147840001</v>
          </cell>
          <cell r="I80">
            <v>922.92926420160006</v>
          </cell>
          <cell r="J80">
            <v>4.4122943256903655</v>
          </cell>
          <cell r="K80">
            <v>17.529352582535132</v>
          </cell>
          <cell r="L80">
            <v>0.78653597843301759</v>
          </cell>
          <cell r="M80">
            <v>17.0564439672299</v>
          </cell>
          <cell r="N80">
            <v>12.659536169638683</v>
          </cell>
          <cell r="O80">
            <v>7.5800919999999996</v>
          </cell>
          <cell r="P80">
            <v>14.719446</v>
          </cell>
          <cell r="Q80">
            <v>37.912016536849649</v>
          </cell>
          <cell r="R80">
            <v>3.2067058842178837</v>
          </cell>
          <cell r="S80">
            <v>5.6795297171632928</v>
          </cell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</row>
        <row r="81">
          <cell r="D81">
            <v>206</v>
          </cell>
          <cell r="E81">
            <v>12</v>
          </cell>
          <cell r="F81">
            <v>11</v>
          </cell>
          <cell r="G81">
            <v>14984</v>
          </cell>
          <cell r="H81">
            <v>5664</v>
          </cell>
          <cell r="I81">
            <v>2037</v>
          </cell>
          <cell r="J81">
            <v>10.683832188100261</v>
          </cell>
          <cell r="K81">
            <v>24.92603550295858</v>
          </cell>
          <cell r="L81">
            <v>1.4889543446244478</v>
          </cell>
          <cell r="M81">
            <v>13.490066225165563</v>
          </cell>
          <cell r="N81">
            <v>8.5298013245033104</v>
          </cell>
          <cell r="O81">
            <v>5.6770179999999995</v>
          </cell>
          <cell r="P81">
            <v>9.4845589999999991</v>
          </cell>
          <cell r="Q81">
            <v>35.96398305084746</v>
          </cell>
          <cell r="R81">
            <v>4.639994601570999</v>
          </cell>
          <cell r="S81">
            <v>9.5819685587249825</v>
          </cell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</row>
        <row r="82">
          <cell r="D82">
            <v>207</v>
          </cell>
          <cell r="E82">
            <v>15</v>
          </cell>
          <cell r="F82">
            <v>11</v>
          </cell>
          <cell r="G82">
            <v>50250.790499499992</v>
          </cell>
          <cell r="H82">
            <v>26686</v>
          </cell>
          <cell r="I82">
            <v>6291.6699307180006</v>
          </cell>
          <cell r="J82">
            <v>19.146786558588825</v>
          </cell>
          <cell r="K82">
            <v>44.16621576989882</v>
          </cell>
          <cell r="L82">
            <v>1.07</v>
          </cell>
          <cell r="M82">
            <v>8.6842107878408594</v>
          </cell>
          <cell r="N82">
            <v>9.0696606313388077</v>
          </cell>
          <cell r="O82">
            <v>7.6782600000000008</v>
          </cell>
          <cell r="P82">
            <v>14.966800000000001</v>
          </cell>
          <cell r="Q82">
            <v>31.817150156200096</v>
          </cell>
          <cell r="R82">
            <v>3.4432562213070903</v>
          </cell>
          <cell r="S82">
            <v>7.2103006457234509</v>
          </cell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</row>
        <row r="83">
          <cell r="D83">
            <v>208</v>
          </cell>
          <cell r="E83">
            <v>23</v>
          </cell>
          <cell r="F83">
            <v>7</v>
          </cell>
          <cell r="G83">
            <v>10454.5</v>
          </cell>
          <cell r="H83">
            <v>5543.9520000000002</v>
          </cell>
          <cell r="I83">
            <v>803.72300000000007</v>
          </cell>
          <cell r="J83">
            <v>18.179659943926925</v>
          </cell>
          <cell r="K83">
            <v>54.615541366662136</v>
          </cell>
          <cell r="L83">
            <v>4.0016274263645562</v>
          </cell>
          <cell r="M83">
            <v>3.3345351201095297</v>
          </cell>
          <cell r="N83">
            <v>1.5149695058706385</v>
          </cell>
          <cell r="O83">
            <v>7.3407659999999995</v>
          </cell>
          <cell r="P83">
            <v>26.59721</v>
          </cell>
          <cell r="Q83">
            <v>14.497293627361854</v>
          </cell>
          <cell r="R83">
            <v>2.7368567760077043</v>
          </cell>
          <cell r="S83">
            <v>9.0192556357489515</v>
          </cell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</row>
        <row r="84">
          <cell r="D84">
            <v>209</v>
          </cell>
          <cell r="E84">
            <v>8</v>
          </cell>
          <cell r="F84">
            <v>6</v>
          </cell>
          <cell r="G84">
            <v>3243.6930000000002</v>
          </cell>
          <cell r="H84">
            <v>2387.6019999999999</v>
          </cell>
          <cell r="I84">
            <v>418.83199999999999</v>
          </cell>
          <cell r="J84">
            <v>19.700523415412835</v>
          </cell>
          <cell r="K84">
            <v>47.339925976992689</v>
          </cell>
          <cell r="L84">
            <v>3.0954057951636931</v>
          </cell>
          <cell r="M84">
            <v>6.0456710644071707</v>
          </cell>
          <cell r="N84">
            <v>2.7052599670891189</v>
          </cell>
          <cell r="O84">
            <v>10.290100000000001</v>
          </cell>
          <cell r="P84">
            <v>20.555470000000003</v>
          </cell>
          <cell r="Q84">
            <v>17.541952134400958</v>
          </cell>
          <cell r="R84">
            <v>5.4991336205123167</v>
          </cell>
          <cell r="S84">
            <v>28.106401468285878</v>
          </cell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</row>
        <row r="85">
          <cell r="D85">
            <v>210</v>
          </cell>
          <cell r="E85">
            <v>22</v>
          </cell>
          <cell r="F85">
            <v>5</v>
          </cell>
          <cell r="G85">
            <v>2845.1</v>
          </cell>
          <cell r="H85">
            <v>2366.5940000000001</v>
          </cell>
          <cell r="I85">
            <v>409.04500000000002</v>
          </cell>
          <cell r="J85">
            <v>31.140183553392696</v>
          </cell>
          <cell r="K85">
            <v>59.147386461011138</v>
          </cell>
          <cell r="L85">
            <v>2.6999474385458813</v>
          </cell>
          <cell r="M85">
            <v>4.7650916800633727</v>
          </cell>
          <cell r="N85">
            <v>1.9425456070455023</v>
          </cell>
          <cell r="O85">
            <v>1.4533</v>
          </cell>
          <cell r="P85">
            <v>5.410736</v>
          </cell>
          <cell r="Q85">
            <v>17.284122244880194</v>
          </cell>
          <cell r="R85">
            <v>2.9406147369077495</v>
          </cell>
          <cell r="S85">
            <v>6.8513776284114432</v>
          </cell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</row>
        <row r="86">
          <cell r="D86">
            <v>211</v>
          </cell>
          <cell r="E86">
            <v>14</v>
          </cell>
          <cell r="F86">
            <v>5</v>
          </cell>
          <cell r="G86">
            <v>742.20680000000004</v>
          </cell>
          <cell r="H86">
            <v>646.04600000000005</v>
          </cell>
          <cell r="I86">
            <v>73.239999999999995</v>
          </cell>
          <cell r="J86">
            <v>12.029066193061965</v>
          </cell>
          <cell r="K86">
            <v>20.130394417882737</v>
          </cell>
          <cell r="L86">
            <v>1.7538367012561442</v>
          </cell>
          <cell r="M86">
            <v>6.4110644257703076</v>
          </cell>
          <cell r="N86">
            <v>-1.0649509803921569</v>
          </cell>
          <cell r="O86">
            <v>1.0733139999999999</v>
          </cell>
          <cell r="P86">
            <v>1.5761849999999999</v>
          </cell>
          <cell r="Q86">
            <v>11.336654046306299</v>
          </cell>
          <cell r="R86">
            <v>14.785776467992374</v>
          </cell>
          <cell r="S86">
            <v>23.004522546031751</v>
          </cell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</row>
        <row r="87"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</row>
        <row r="88"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</row>
        <row r="89"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</row>
        <row r="90"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</row>
        <row r="91"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</row>
        <row r="92"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</row>
        <row r="94"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</row>
        <row r="95"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</row>
        <row r="96"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</row>
        <row r="97"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</row>
        <row r="98"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</row>
        <row r="100"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</row>
        <row r="101"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</row>
        <row r="102"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</row>
        <row r="105"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</row>
        <row r="106"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</row>
        <row r="107"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/>
          <cell r="AQ107"/>
        </row>
        <row r="108"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</row>
        <row r="113"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</row>
        <row r="115"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P115"/>
          <cell r="AQ115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P116"/>
          <cell r="AQ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</row>
        <row r="119"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</row>
        <row r="120"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</row>
        <row r="121"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/>
          <cell r="AQ121"/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  <cell r="AN123"/>
          <cell r="AO123"/>
          <cell r="AP123"/>
          <cell r="AQ123"/>
        </row>
        <row r="124"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/>
          <cell r="AQ124"/>
        </row>
        <row r="125"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/>
          <cell r="AQ125"/>
        </row>
        <row r="126"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</row>
        <row r="127"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  <cell r="AN127"/>
          <cell r="AO127"/>
          <cell r="AP127"/>
          <cell r="AQ127"/>
        </row>
        <row r="128"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  <cell r="AN128"/>
          <cell r="AO128"/>
          <cell r="AP128"/>
          <cell r="AQ128"/>
        </row>
        <row r="129"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  <cell r="AN129"/>
          <cell r="AO129"/>
          <cell r="AP129"/>
          <cell r="AQ129"/>
        </row>
        <row r="130"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  <cell r="AN130"/>
          <cell r="AO130"/>
          <cell r="AP130"/>
          <cell r="AQ130"/>
        </row>
        <row r="131"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/>
          <cell r="AN131"/>
          <cell r="AO131"/>
          <cell r="AP131"/>
          <cell r="AQ131"/>
        </row>
        <row r="132"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</row>
        <row r="133"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/>
          <cell r="AN133"/>
          <cell r="AO133"/>
          <cell r="AP133"/>
          <cell r="AQ133"/>
        </row>
        <row r="134"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  <cell r="AK134"/>
          <cell r="AL134"/>
          <cell r="AM134"/>
          <cell r="AN134"/>
          <cell r="AO134"/>
          <cell r="AP134"/>
          <cell r="AQ134"/>
        </row>
        <row r="135"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/>
          <cell r="AQ135"/>
        </row>
        <row r="136"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</row>
        <row r="137"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</row>
        <row r="138"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  <cell r="AK138"/>
          <cell r="AL138"/>
          <cell r="AM138"/>
          <cell r="AN138"/>
          <cell r="AO138"/>
          <cell r="AP138"/>
          <cell r="AQ138"/>
        </row>
        <row r="139"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  <cell r="AN139"/>
          <cell r="AO139"/>
          <cell r="AP139"/>
          <cell r="AQ139"/>
        </row>
        <row r="140"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/>
          <cell r="AQ140"/>
        </row>
        <row r="141"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  <cell r="AK141"/>
          <cell r="AL141"/>
          <cell r="AM141"/>
          <cell r="AN141"/>
          <cell r="AO141"/>
          <cell r="AP141"/>
          <cell r="AQ141"/>
        </row>
        <row r="142"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  <cell r="AN142"/>
          <cell r="AO142"/>
          <cell r="AP142"/>
          <cell r="AQ142"/>
        </row>
        <row r="143"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  <cell r="AK143"/>
          <cell r="AL143"/>
          <cell r="AM143"/>
          <cell r="AN143"/>
          <cell r="AO143"/>
          <cell r="AP143"/>
          <cell r="AQ143"/>
        </row>
        <row r="144"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  <cell r="AK144"/>
          <cell r="AL144"/>
          <cell r="AM144"/>
          <cell r="AN144"/>
          <cell r="AO144"/>
          <cell r="AP144"/>
          <cell r="AQ144"/>
        </row>
        <row r="145"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  <cell r="AN145"/>
          <cell r="AO145"/>
          <cell r="AP145"/>
          <cell r="AQ145"/>
        </row>
        <row r="146"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  <cell r="AN146"/>
          <cell r="AO146"/>
          <cell r="AP146"/>
          <cell r="AQ146"/>
        </row>
        <row r="147"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  <cell r="AK147"/>
          <cell r="AL147"/>
          <cell r="AM147"/>
          <cell r="AN147"/>
          <cell r="AO147"/>
          <cell r="AP147"/>
          <cell r="AQ147"/>
        </row>
        <row r="148"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  <cell r="AK148"/>
          <cell r="AL148"/>
          <cell r="AM148"/>
          <cell r="AN148"/>
          <cell r="AO148"/>
          <cell r="AP148"/>
          <cell r="AQ148"/>
        </row>
        <row r="149"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  <cell r="AK149"/>
          <cell r="AL149"/>
          <cell r="AM149"/>
          <cell r="AN149"/>
          <cell r="AO149"/>
          <cell r="AP149"/>
          <cell r="AQ149"/>
        </row>
        <row r="150"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/>
          <cell r="AQ150"/>
        </row>
        <row r="151"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/>
          <cell r="AM151"/>
          <cell r="AN151"/>
          <cell r="AO151"/>
          <cell r="AP151"/>
          <cell r="AQ151"/>
        </row>
        <row r="152"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  <cell r="AN152"/>
          <cell r="AO152"/>
          <cell r="AP152"/>
          <cell r="AQ152"/>
        </row>
        <row r="153"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  <cell r="AK153"/>
          <cell r="AL153"/>
          <cell r="AM153"/>
          <cell r="AN153"/>
          <cell r="AO153"/>
          <cell r="AP153"/>
          <cell r="AQ153"/>
        </row>
        <row r="154"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/>
          <cell r="AQ154"/>
        </row>
        <row r="155"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  <cell r="AK155"/>
          <cell r="AL155"/>
          <cell r="AM155"/>
          <cell r="AN155"/>
          <cell r="AO155"/>
          <cell r="AP155"/>
          <cell r="AQ155"/>
        </row>
        <row r="156"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  <cell r="AK156"/>
          <cell r="AL156"/>
          <cell r="AM156"/>
          <cell r="AN156"/>
          <cell r="AO156"/>
          <cell r="AP156"/>
          <cell r="AQ156"/>
        </row>
        <row r="157"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  <cell r="AK157"/>
          <cell r="AL157"/>
          <cell r="AM157"/>
          <cell r="AN157"/>
          <cell r="AO157"/>
          <cell r="AP157"/>
          <cell r="AQ157"/>
        </row>
        <row r="158"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  <cell r="AN158"/>
          <cell r="AO158"/>
          <cell r="AP158"/>
          <cell r="AQ158"/>
        </row>
        <row r="159"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  <cell r="AK159"/>
          <cell r="AL159"/>
          <cell r="AM159"/>
          <cell r="AN159"/>
          <cell r="AO159"/>
          <cell r="AP159"/>
          <cell r="AQ159"/>
        </row>
        <row r="160"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  <cell r="AN160"/>
          <cell r="AO160"/>
          <cell r="AP160"/>
          <cell r="AQ160"/>
        </row>
        <row r="161"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  <cell r="AK161"/>
          <cell r="AL161"/>
          <cell r="AM161"/>
          <cell r="AN161"/>
          <cell r="AO161"/>
          <cell r="AP161"/>
          <cell r="AQ161"/>
        </row>
        <row r="162"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  <cell r="AK162"/>
          <cell r="AL162"/>
          <cell r="AM162"/>
          <cell r="AN162"/>
          <cell r="AO162"/>
          <cell r="AP162"/>
          <cell r="AQ162"/>
        </row>
        <row r="163"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  <cell r="AK163"/>
          <cell r="AL163"/>
          <cell r="AM163"/>
          <cell r="AN163"/>
          <cell r="AO163"/>
          <cell r="AP163"/>
          <cell r="AQ163"/>
        </row>
        <row r="164"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  <cell r="AK164"/>
          <cell r="AL164"/>
          <cell r="AM164"/>
          <cell r="AN164"/>
          <cell r="AO164"/>
          <cell r="AP164"/>
          <cell r="AQ164"/>
        </row>
        <row r="165"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</row>
        <row r="166"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</row>
        <row r="167"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  <cell r="AK167"/>
          <cell r="AL167"/>
          <cell r="AM167"/>
          <cell r="AN167"/>
          <cell r="AO167"/>
          <cell r="AP167"/>
          <cell r="AQ167"/>
        </row>
        <row r="168"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  <cell r="AI168"/>
          <cell r="AJ168"/>
          <cell r="AK168"/>
          <cell r="AL168"/>
          <cell r="AM168"/>
          <cell r="AN168"/>
          <cell r="AO168"/>
          <cell r="AP168"/>
          <cell r="AQ168"/>
        </row>
        <row r="169"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  <cell r="AK169"/>
          <cell r="AL169"/>
          <cell r="AM169"/>
          <cell r="AN169"/>
          <cell r="AO169"/>
          <cell r="AP169"/>
          <cell r="AQ169"/>
        </row>
        <row r="170"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</row>
        <row r="171"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</row>
        <row r="172"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</row>
        <row r="173"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  <cell r="AN173"/>
          <cell r="AO173"/>
          <cell r="AP173"/>
          <cell r="AQ173"/>
        </row>
        <row r="174"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  <cell r="AK174"/>
          <cell r="AL174"/>
          <cell r="AM174"/>
          <cell r="AN174"/>
          <cell r="AO174"/>
          <cell r="AP174"/>
          <cell r="AQ174"/>
        </row>
        <row r="175"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/>
          <cell r="AM175"/>
          <cell r="AN175"/>
          <cell r="AO175"/>
          <cell r="AP175"/>
          <cell r="AQ175"/>
        </row>
        <row r="176"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  <cell r="AK176"/>
          <cell r="AL176"/>
          <cell r="AM176"/>
          <cell r="AN176"/>
          <cell r="AO176"/>
          <cell r="AP176"/>
          <cell r="AQ176"/>
        </row>
        <row r="177"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  <cell r="AK177"/>
          <cell r="AL177"/>
          <cell r="AM177"/>
          <cell r="AN177"/>
          <cell r="AO177"/>
          <cell r="AP177"/>
          <cell r="AQ177"/>
        </row>
        <row r="178"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G178"/>
          <cell r="AH178"/>
          <cell r="AI178"/>
          <cell r="AJ178"/>
          <cell r="AK178"/>
          <cell r="AL178"/>
          <cell r="AM178"/>
          <cell r="AN178"/>
          <cell r="AO178"/>
          <cell r="AP178"/>
          <cell r="AQ178"/>
        </row>
        <row r="179"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G179"/>
          <cell r="AH179"/>
          <cell r="AI179"/>
          <cell r="AJ179"/>
          <cell r="AK179"/>
          <cell r="AL179"/>
          <cell r="AM179"/>
          <cell r="AN179"/>
          <cell r="AO179"/>
          <cell r="AP179"/>
          <cell r="AQ179"/>
        </row>
        <row r="180"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  <cell r="AK180"/>
          <cell r="AL180"/>
          <cell r="AM180"/>
          <cell r="AN180"/>
          <cell r="AO180"/>
          <cell r="AP180"/>
          <cell r="AQ180"/>
        </row>
        <row r="181"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  <cell r="AN181"/>
          <cell r="AO181"/>
          <cell r="AP181"/>
          <cell r="AQ181"/>
        </row>
        <row r="182"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</row>
        <row r="183"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</row>
        <row r="184"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</row>
        <row r="185"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  <cell r="AK185"/>
          <cell r="AL185"/>
          <cell r="AM185"/>
          <cell r="AN185"/>
          <cell r="AO185"/>
          <cell r="AP185"/>
          <cell r="AQ185"/>
        </row>
        <row r="186"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</row>
        <row r="187"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</row>
        <row r="188"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</row>
        <row r="189"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</row>
        <row r="190"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</row>
        <row r="191"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</row>
        <row r="192"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</row>
        <row r="193"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G193"/>
          <cell r="AH193"/>
          <cell r="AI193"/>
          <cell r="AJ193"/>
          <cell r="AK193"/>
          <cell r="AL193"/>
          <cell r="AM193"/>
          <cell r="AN193"/>
          <cell r="AO193"/>
          <cell r="AP193"/>
          <cell r="AQ193"/>
        </row>
        <row r="194"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G194"/>
          <cell r="AH194"/>
          <cell r="AI194"/>
          <cell r="AJ194"/>
          <cell r="AK194"/>
          <cell r="AL194"/>
          <cell r="AM194"/>
          <cell r="AN194"/>
          <cell r="AO194"/>
          <cell r="AP194"/>
          <cell r="AQ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G195"/>
          <cell r="AH195"/>
          <cell r="AI195"/>
          <cell r="AJ195"/>
          <cell r="AK195"/>
          <cell r="AL195"/>
          <cell r="AM195"/>
          <cell r="AN195"/>
          <cell r="AO195"/>
          <cell r="AP195"/>
          <cell r="AQ195"/>
        </row>
        <row r="196"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</row>
        <row r="197"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</row>
        <row r="198"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/>
          <cell r="AF198"/>
          <cell r="AG198"/>
          <cell r="AH198"/>
          <cell r="AI198"/>
          <cell r="AJ198"/>
          <cell r="AK198"/>
          <cell r="AL198"/>
          <cell r="AM198"/>
          <cell r="AN198"/>
          <cell r="AO198"/>
          <cell r="AP198"/>
          <cell r="AQ198"/>
        </row>
        <row r="199"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  <cell r="AK199"/>
          <cell r="AL199"/>
          <cell r="AM199"/>
          <cell r="AN199"/>
          <cell r="AO199"/>
          <cell r="AP199"/>
          <cell r="AQ199"/>
        </row>
        <row r="200"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  <cell r="AH200"/>
          <cell r="AI200"/>
          <cell r="AJ200"/>
          <cell r="AK200"/>
          <cell r="AL200"/>
          <cell r="AM200"/>
          <cell r="AN200"/>
          <cell r="AO200"/>
          <cell r="AP200"/>
          <cell r="AQ200"/>
        </row>
        <row r="201"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G201"/>
          <cell r="AH201"/>
          <cell r="AI201"/>
          <cell r="AJ201"/>
          <cell r="AK201"/>
          <cell r="AL201"/>
          <cell r="AM201"/>
          <cell r="AN201"/>
          <cell r="AO201"/>
          <cell r="AP201"/>
          <cell r="AQ201"/>
        </row>
        <row r="202"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G202"/>
          <cell r="AH202"/>
          <cell r="AI202"/>
          <cell r="AJ202"/>
          <cell r="AK202"/>
          <cell r="AL202"/>
          <cell r="AM202"/>
          <cell r="AN202"/>
          <cell r="AO202"/>
          <cell r="AP202"/>
          <cell r="AQ202"/>
        </row>
        <row r="203"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G203"/>
          <cell r="AH203"/>
          <cell r="AI203"/>
          <cell r="AJ203"/>
          <cell r="AK203"/>
          <cell r="AL203"/>
          <cell r="AM203"/>
          <cell r="AN203"/>
          <cell r="AO203"/>
          <cell r="AP203"/>
          <cell r="AQ203"/>
        </row>
        <row r="204"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  <cell r="AH204"/>
          <cell r="AI204"/>
          <cell r="AJ204"/>
          <cell r="AK204"/>
          <cell r="AL204"/>
          <cell r="AM204"/>
          <cell r="AN204"/>
          <cell r="AO204"/>
          <cell r="AP204"/>
          <cell r="AQ204"/>
        </row>
        <row r="205"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  <cell r="AK205"/>
          <cell r="AL205"/>
          <cell r="AM205"/>
          <cell r="AN205"/>
          <cell r="AO205"/>
          <cell r="AP205"/>
          <cell r="AQ205"/>
        </row>
        <row r="206"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G206"/>
          <cell r="AH206"/>
          <cell r="AI206"/>
          <cell r="AJ206"/>
          <cell r="AK206"/>
          <cell r="AL206"/>
          <cell r="AM206"/>
          <cell r="AN206"/>
          <cell r="AO206"/>
          <cell r="AP206"/>
          <cell r="AQ206"/>
        </row>
        <row r="207"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/>
          <cell r="AK207"/>
          <cell r="AL207"/>
          <cell r="AM207"/>
          <cell r="AN207"/>
          <cell r="AO207"/>
          <cell r="AP207"/>
          <cell r="AQ207"/>
        </row>
        <row r="208"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  <cell r="AK208"/>
          <cell r="AL208"/>
          <cell r="AM208"/>
          <cell r="AN208"/>
          <cell r="AO208"/>
          <cell r="AP208"/>
          <cell r="AQ208"/>
        </row>
        <row r="209"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  <cell r="AH209"/>
          <cell r="AI209"/>
          <cell r="AJ209"/>
          <cell r="AK209"/>
          <cell r="AL209"/>
          <cell r="AM209"/>
          <cell r="AN209"/>
          <cell r="AO209"/>
          <cell r="AP209"/>
          <cell r="AQ209"/>
        </row>
        <row r="210"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  <cell r="AK210"/>
          <cell r="AL210"/>
          <cell r="AM210"/>
          <cell r="AN210"/>
          <cell r="AO210"/>
          <cell r="AP210"/>
          <cell r="AQ210"/>
        </row>
        <row r="211"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</row>
        <row r="212"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</row>
        <row r="213"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</row>
        <row r="214"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</row>
        <row r="215"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</row>
        <row r="216"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G216"/>
          <cell r="AH216"/>
          <cell r="AI216"/>
          <cell r="AJ216"/>
          <cell r="AK216"/>
          <cell r="AL216"/>
          <cell r="AM216"/>
          <cell r="AN216"/>
          <cell r="AO216"/>
          <cell r="AP216"/>
          <cell r="AQ216"/>
        </row>
        <row r="217"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</row>
        <row r="218"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</row>
        <row r="219"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</row>
        <row r="220"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</row>
        <row r="221"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</row>
        <row r="222"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</row>
        <row r="223"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</row>
        <row r="224"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  <cell r="AH224"/>
          <cell r="AI224"/>
          <cell r="AJ224"/>
          <cell r="AK224"/>
          <cell r="AL224"/>
          <cell r="AM224"/>
          <cell r="AN224"/>
          <cell r="AO224"/>
          <cell r="AP224"/>
          <cell r="AQ224"/>
        </row>
        <row r="225"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G225"/>
          <cell r="AH225"/>
          <cell r="AI225"/>
          <cell r="AJ225"/>
          <cell r="AK225"/>
          <cell r="AL225"/>
          <cell r="AM225"/>
          <cell r="AN225"/>
          <cell r="AO225"/>
          <cell r="AP225"/>
          <cell r="AQ225"/>
        </row>
        <row r="226"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G226"/>
          <cell r="AH226"/>
          <cell r="AI226"/>
          <cell r="AJ226"/>
          <cell r="AK226"/>
          <cell r="AL226"/>
          <cell r="AM226"/>
          <cell r="AN226"/>
          <cell r="AO226"/>
          <cell r="AP226"/>
          <cell r="AQ226"/>
        </row>
        <row r="227"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G227"/>
          <cell r="AH227"/>
          <cell r="AI227"/>
          <cell r="AJ227"/>
          <cell r="AK227"/>
          <cell r="AL227"/>
          <cell r="AM227"/>
          <cell r="AN227"/>
          <cell r="AO227"/>
          <cell r="AP227"/>
          <cell r="AQ227"/>
        </row>
        <row r="228"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</row>
        <row r="229"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</row>
        <row r="230"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G230"/>
          <cell r="AH230"/>
          <cell r="AI230"/>
          <cell r="AJ230"/>
          <cell r="AK230"/>
          <cell r="AL230"/>
          <cell r="AM230"/>
          <cell r="AN230"/>
          <cell r="AO230"/>
          <cell r="AP230"/>
          <cell r="AQ230"/>
        </row>
        <row r="231"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  <cell r="AE231"/>
          <cell r="AF231"/>
          <cell r="AG231"/>
          <cell r="AH231"/>
          <cell r="AI231"/>
          <cell r="AJ231"/>
          <cell r="AK231"/>
          <cell r="AL231"/>
          <cell r="AM231"/>
          <cell r="AN231"/>
          <cell r="AO231"/>
          <cell r="AP231"/>
          <cell r="AQ231"/>
        </row>
        <row r="232"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</row>
        <row r="233"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</row>
        <row r="234"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</row>
        <row r="235"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</row>
        <row r="236"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</row>
        <row r="237"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  <cell r="AK237"/>
          <cell r="AL237"/>
          <cell r="AM237"/>
          <cell r="AN237"/>
          <cell r="AO237"/>
          <cell r="AP237"/>
          <cell r="AQ237"/>
        </row>
        <row r="238"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</row>
        <row r="239"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</row>
        <row r="240"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</row>
        <row r="241"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</row>
        <row r="242"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</row>
        <row r="243"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</row>
        <row r="244"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</row>
        <row r="245"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  <cell r="AI245"/>
          <cell r="AJ245"/>
          <cell r="AK245"/>
          <cell r="AL245"/>
          <cell r="AM245"/>
          <cell r="AN245"/>
          <cell r="AO245"/>
          <cell r="AP245"/>
          <cell r="AQ245"/>
        </row>
        <row r="246"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  <cell r="AK246"/>
          <cell r="AL246"/>
          <cell r="AM246"/>
          <cell r="AN246"/>
          <cell r="AO246"/>
          <cell r="AP246"/>
          <cell r="AQ246"/>
        </row>
        <row r="247"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  <cell r="AH247"/>
          <cell r="AI247"/>
          <cell r="AJ247"/>
          <cell r="AK247"/>
          <cell r="AL247"/>
          <cell r="AM247"/>
          <cell r="AN247"/>
          <cell r="AO247"/>
          <cell r="AP247"/>
          <cell r="AQ247"/>
        </row>
        <row r="248"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  <cell r="AK248"/>
          <cell r="AL248"/>
          <cell r="AM248"/>
          <cell r="AN248"/>
          <cell r="AO248"/>
          <cell r="AP248"/>
          <cell r="AQ248"/>
        </row>
        <row r="249"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</row>
        <row r="250"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</row>
        <row r="251"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G251"/>
          <cell r="AH251"/>
          <cell r="AI251"/>
          <cell r="AJ251"/>
          <cell r="AK251"/>
          <cell r="AL251"/>
          <cell r="AM251"/>
          <cell r="AN251"/>
          <cell r="AO251"/>
          <cell r="AP251"/>
          <cell r="AQ251"/>
        </row>
        <row r="252"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  <cell r="AK252"/>
          <cell r="AL252"/>
          <cell r="AM252"/>
          <cell r="AN252"/>
          <cell r="AO252"/>
          <cell r="AP252"/>
          <cell r="AQ252"/>
        </row>
        <row r="253"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</row>
        <row r="254"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</row>
        <row r="255"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</row>
        <row r="256"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</row>
        <row r="257"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</row>
        <row r="258"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G258"/>
          <cell r="AH258"/>
          <cell r="AI258"/>
          <cell r="AJ258"/>
          <cell r="AK258"/>
          <cell r="AL258"/>
          <cell r="AM258"/>
          <cell r="AN258"/>
          <cell r="AO258"/>
          <cell r="AP258"/>
          <cell r="AQ258"/>
        </row>
        <row r="259"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</row>
        <row r="260"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</row>
        <row r="261"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</row>
        <row r="262"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</row>
        <row r="263"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</row>
        <row r="264"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</row>
        <row r="277">
          <cell r="G277" t="str">
            <v>as</v>
          </cell>
          <cell r="H277" t="str">
            <v>sal</v>
          </cell>
          <cell r="I277" t="str">
            <v>ebitda</v>
          </cell>
          <cell r="J277" t="str">
            <v>mv</v>
          </cell>
          <cell r="K277" t="str">
            <v>bv</v>
          </cell>
          <cell r="L277" t="str">
            <v>dbed</v>
          </cell>
          <cell r="M277" t="str">
            <v>edc</v>
          </cell>
          <cell r="N277" t="str">
            <v>etc</v>
          </cell>
          <cell r="O277" t="str">
            <v>roa</v>
          </cell>
          <cell r="P277" t="str">
            <v>roe</v>
          </cell>
          <cell r="Q277" t="str">
            <v>emar</v>
          </cell>
          <cell r="R277" t="str">
            <v>roav</v>
          </cell>
          <cell r="S277" t="str">
            <v>roev</v>
          </cell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  <cell r="AK277"/>
          <cell r="AL277"/>
          <cell r="AM277"/>
          <cell r="AN277"/>
          <cell r="AO277"/>
          <cell r="AP277"/>
          <cell r="AQ277"/>
        </row>
        <row r="278">
          <cell r="G278">
            <v>4.7703307886243218</v>
          </cell>
          <cell r="H278">
            <v>4.6555165647657839</v>
          </cell>
          <cell r="I278">
            <v>4.247194826178494</v>
          </cell>
          <cell r="J278">
            <v>0.70024678175966026</v>
          </cell>
          <cell r="K278">
            <v>1.4189553616303343</v>
          </cell>
          <cell r="L278">
            <v>-0.19298037951890851</v>
          </cell>
          <cell r="M278">
            <v>1.8660340612272641</v>
          </cell>
          <cell r="N278">
            <v>1.8150082213597019</v>
          </cell>
          <cell r="O278">
            <v>1.4275524816183054</v>
          </cell>
          <cell r="P278">
            <v>1.7008899393692505</v>
          </cell>
          <cell r="Q278">
            <v>1.5916782614127098</v>
          </cell>
          <cell r="R278">
            <v>0.95958825528550085</v>
          </cell>
          <cell r="S278">
            <v>1.2860483145666437</v>
          </cell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  <cell r="AE278"/>
          <cell r="AF278"/>
          <cell r="AG278"/>
          <cell r="AH278"/>
          <cell r="AI278"/>
          <cell r="AJ278"/>
          <cell r="AK278"/>
          <cell r="AL278"/>
          <cell r="AM278"/>
          <cell r="AN278"/>
          <cell r="AO278"/>
          <cell r="AP278"/>
          <cell r="AQ278"/>
        </row>
        <row r="279">
          <cell r="G279">
            <v>4.6910606142097331</v>
          </cell>
          <cell r="H279">
            <v>4.5692635870622986</v>
          </cell>
          <cell r="I279">
            <v>4.052271533948633</v>
          </cell>
          <cell r="J279">
            <v>0.81951190835920762</v>
          </cell>
          <cell r="K279">
            <v>1.2723197444559313</v>
          </cell>
          <cell r="L279">
            <v>-0.22927442178171051</v>
          </cell>
          <cell r="M279">
            <v>1.1256734726288042</v>
          </cell>
          <cell r="N279">
            <v>1.072692644929782</v>
          </cell>
          <cell r="O279">
            <v>1.1311902528683135</v>
          </cell>
          <cell r="P279">
            <v>1.4072057586743161</v>
          </cell>
          <cell r="Q279">
            <v>1.4830079468863344</v>
          </cell>
          <cell r="R279">
            <v>0.45071398955535169</v>
          </cell>
          <cell r="S279">
            <v>0.75469247698446251</v>
          </cell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  <cell r="AK279"/>
          <cell r="AL279"/>
          <cell r="AM279"/>
          <cell r="AN279"/>
          <cell r="AO279"/>
          <cell r="AP279"/>
          <cell r="AQ279"/>
        </row>
        <row r="280">
          <cell r="G280">
            <v>4.3499768157855963</v>
          </cell>
          <cell r="H280">
            <v>3.8317394847575041</v>
          </cell>
          <cell r="I280">
            <v>3.3608566371207198</v>
          </cell>
          <cell r="J280">
            <v>0.93687600895513057</v>
          </cell>
          <cell r="K280">
            <v>1.2721701736858846</v>
          </cell>
          <cell r="L280">
            <v>0.19306779157751261</v>
          </cell>
          <cell r="M280">
            <v>1.0967392058878289</v>
          </cell>
          <cell r="N280">
            <v>0.80450406591667101</v>
          </cell>
          <cell r="O280">
            <v>1.0532025647869765</v>
          </cell>
          <cell r="P280">
            <v>1.2097613129780849</v>
          </cell>
          <cell r="Q280">
            <v>1.5291171523632159</v>
          </cell>
          <cell r="R280">
            <v>0.86686650481683392</v>
          </cell>
          <cell r="S280">
            <v>1.0137901613764913</v>
          </cell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  <cell r="AH280"/>
          <cell r="AI280"/>
          <cell r="AJ280"/>
          <cell r="AK280"/>
          <cell r="AL280"/>
          <cell r="AM280"/>
          <cell r="AN280"/>
          <cell r="AO280"/>
          <cell r="AP280"/>
          <cell r="AQ280"/>
        </row>
        <row r="281">
          <cell r="G281">
            <v>4.5932639085734559</v>
          </cell>
          <cell r="H281">
            <v>4.4941685134903082</v>
          </cell>
          <cell r="I281">
            <v>3.7221401254574156</v>
          </cell>
          <cell r="J281">
            <v>1.2584783900494378</v>
          </cell>
          <cell r="K281">
            <v>1.461952348631218</v>
          </cell>
          <cell r="L281">
            <v>0.15065691453218291</v>
          </cell>
          <cell r="M281">
            <v>1.1061900738010144</v>
          </cell>
          <cell r="N281">
            <v>0.98502284403034712</v>
          </cell>
          <cell r="O281">
            <v>0.78516719331485285</v>
          </cell>
          <cell r="P281">
            <v>1.1884647076753534</v>
          </cell>
          <cell r="Q281">
            <v>1.2279716119671071</v>
          </cell>
          <cell r="R281">
            <v>0.20476962704753546</v>
          </cell>
          <cell r="S281">
            <v>0.66493096271159913</v>
          </cell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G281"/>
          <cell r="AH281"/>
          <cell r="AI281"/>
          <cell r="AJ281"/>
          <cell r="AK281"/>
          <cell r="AL281"/>
          <cell r="AM281"/>
          <cell r="AN281"/>
          <cell r="AO281"/>
          <cell r="AP281"/>
          <cell r="AQ281"/>
        </row>
        <row r="282">
          <cell r="G282">
            <v>3.7571618895885672</v>
          </cell>
          <cell r="H282">
            <v>3.3863915316697111</v>
          </cell>
          <cell r="I282">
            <v>2.9651684167960894</v>
          </cell>
          <cell r="J282">
            <v>0.64466447470192689</v>
          </cell>
          <cell r="K282">
            <v>1.2437658764460662</v>
          </cell>
          <cell r="L282">
            <v>-0.10428140669924504</v>
          </cell>
          <cell r="M282">
            <v>1.2318884918732538</v>
          </cell>
          <cell r="N282">
            <v>1.1024177939391044</v>
          </cell>
          <cell r="O282">
            <v>0.87967447672042631</v>
          </cell>
          <cell r="P282">
            <v>1.1678914646434184</v>
          </cell>
          <cell r="Q282">
            <v>1.5787768851263781</v>
          </cell>
          <cell r="R282">
            <v>0.50605912870960712</v>
          </cell>
          <cell r="S282">
            <v>0.754312376257394</v>
          </cell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G282"/>
          <cell r="AH282"/>
          <cell r="AI282"/>
          <cell r="AJ282"/>
          <cell r="AK282"/>
          <cell r="AL282"/>
          <cell r="AM282"/>
          <cell r="AN282"/>
          <cell r="AO282"/>
          <cell r="AP282"/>
          <cell r="AQ282"/>
        </row>
        <row r="283">
          <cell r="G283">
            <v>4.1756277643671806</v>
          </cell>
          <cell r="H283">
            <v>3.7531232446817127</v>
          </cell>
          <cell r="I283">
            <v>3.3089910290001643</v>
          </cell>
          <cell r="J283">
            <v>1.0287270579009624</v>
          </cell>
          <cell r="K283">
            <v>1.3966532092657216</v>
          </cell>
          <cell r="L283">
            <v>0.1728813813104994</v>
          </cell>
          <cell r="M283">
            <v>1.1300140817069948</v>
          </cell>
          <cell r="N283">
            <v>0.93093891573062382</v>
          </cell>
          <cell r="O283">
            <v>0.75412027123585512</v>
          </cell>
          <cell r="P283">
            <v>0.97701714246568738</v>
          </cell>
          <cell r="Q283">
            <v>1.5558677843184516</v>
          </cell>
          <cell r="R283">
            <v>0.66651747527270633</v>
          </cell>
          <cell r="S283">
            <v>0.9814547414757222</v>
          </cell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G283"/>
          <cell r="AH283"/>
          <cell r="AI283"/>
          <cell r="AJ283"/>
          <cell r="AK283"/>
          <cell r="AL283"/>
          <cell r="AM283"/>
          <cell r="AN283"/>
          <cell r="AO283"/>
          <cell r="AP283"/>
          <cell r="AQ283"/>
        </row>
        <row r="284">
          <cell r="G284">
            <v>4.7011428980700485</v>
          </cell>
          <cell r="H284">
            <v>4.4262834816887793</v>
          </cell>
          <cell r="I284">
            <v>3.7987659308889725</v>
          </cell>
          <cell r="J284">
            <v>1.2820958959559394</v>
          </cell>
          <cell r="K284">
            <v>1.6450901898253658</v>
          </cell>
          <cell r="L284">
            <v>2.9383777685209667E-2</v>
          </cell>
          <cell r="M284">
            <v>0.93873035633985891</v>
          </cell>
          <cell r="N284">
            <v>0.95759103692841974</v>
          </cell>
          <cell r="O284">
            <v>0.88526281403998108</v>
          </cell>
          <cell r="P284">
            <v>1.1751289552595843</v>
          </cell>
          <cell r="Q284">
            <v>1.5026612775461476</v>
          </cell>
          <cell r="R284">
            <v>0.53696934084570414</v>
          </cell>
          <cell r="S284">
            <v>0.85795337374252489</v>
          </cell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G284"/>
          <cell r="AH284"/>
          <cell r="AI284"/>
          <cell r="AJ284"/>
          <cell r="AK284"/>
          <cell r="AL284"/>
          <cell r="AM284"/>
          <cell r="AN284"/>
          <cell r="AO284"/>
          <cell r="AP284"/>
          <cell r="AQ284"/>
        </row>
        <row r="285">
          <cell r="G285">
            <v>4.0193032669544042</v>
          </cell>
          <cell r="H285">
            <v>3.7438194614620883</v>
          </cell>
          <cell r="I285">
            <v>2.9051063966346513</v>
          </cell>
          <cell r="J285">
            <v>1.2595857553514433</v>
          </cell>
          <cell r="K285">
            <v>1.7373162428763556</v>
          </cell>
          <cell r="L285">
            <v>0.60223665096528756</v>
          </cell>
          <cell r="M285">
            <v>0.52303529587056663</v>
          </cell>
          <cell r="N285">
            <v>0.18040389121099923</v>
          </cell>
          <cell r="O285">
            <v>0.8657413803814249</v>
          </cell>
          <cell r="P285">
            <v>1.4248360823019726</v>
          </cell>
          <cell r="Q285">
            <v>1.161286935172563</v>
          </cell>
          <cell r="R285">
            <v>0.43725207069581973</v>
          </cell>
          <cell r="S285">
            <v>0.9551706964525456</v>
          </cell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  <cell r="AE285"/>
          <cell r="AF285"/>
          <cell r="AG285"/>
          <cell r="AH285"/>
          <cell r="AI285"/>
          <cell r="AJ285"/>
          <cell r="AK285"/>
          <cell r="AL285"/>
          <cell r="AM285"/>
          <cell r="AN285"/>
          <cell r="AO285"/>
          <cell r="AP285"/>
          <cell r="AQ285"/>
        </row>
        <row r="286">
          <cell r="G286">
            <v>3.5110397435923884</v>
          </cell>
          <cell r="H286">
            <v>3.3779619340111426</v>
          </cell>
          <cell r="I286">
            <v>2.6220398556536657</v>
          </cell>
          <cell r="J286">
            <v>1.2944777649131549</v>
          </cell>
          <cell r="K286">
            <v>1.6752275745096514</v>
          </cell>
          <cell r="L286">
            <v>0.49071759133612025</v>
          </cell>
          <cell r="M286">
            <v>0.78144451419491534</v>
          </cell>
          <cell r="N286">
            <v>0.43220900580019561</v>
          </cell>
          <cell r="O286">
            <v>1.0124195952908259</v>
          </cell>
          <cell r="P286">
            <v>1.3129274113558673</v>
          </cell>
          <cell r="Q286">
            <v>1.2440779216425226</v>
          </cell>
          <cell r="R286">
            <v>0.74029427249987045</v>
          </cell>
          <cell r="S286">
            <v>1.448805245375917</v>
          </cell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G286"/>
          <cell r="AH286"/>
          <cell r="AI286"/>
          <cell r="AJ286"/>
          <cell r="AK286"/>
          <cell r="AL286"/>
          <cell r="AM286"/>
          <cell r="AN286"/>
          <cell r="AO286"/>
          <cell r="AP286"/>
          <cell r="AQ286"/>
        </row>
        <row r="287">
          <cell r="G287">
            <v>3.4540975356467136</v>
          </cell>
          <cell r="H287">
            <v>3.3741237591190516</v>
          </cell>
          <cell r="I287">
            <v>2.6117710883903413</v>
          </cell>
          <cell r="J287">
            <v>1.4933211681547296</v>
          </cell>
          <cell r="K287">
            <v>1.7719355592659305</v>
          </cell>
          <cell r="L287">
            <v>0.43135530957688439</v>
          </cell>
          <cell r="M287">
            <v>0.67807126085316805</v>
          </cell>
          <cell r="N287">
            <v>0.28837122394949388</v>
          </cell>
          <cell r="O287">
            <v>0.1623552735520791</v>
          </cell>
          <cell r="P287">
            <v>0.73325634440379539</v>
          </cell>
          <cell r="Q287">
            <v>1.2376473292712895</v>
          </cell>
          <cell r="R287">
            <v>0.46843812937103307</v>
          </cell>
          <cell r="S287">
            <v>0.83577790525337214</v>
          </cell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G287"/>
          <cell r="AH287"/>
          <cell r="AI287"/>
          <cell r="AJ287"/>
          <cell r="AK287"/>
          <cell r="AL287"/>
          <cell r="AM287"/>
          <cell r="AN287"/>
          <cell r="AO287"/>
          <cell r="AP287"/>
          <cell r="AQ287"/>
        </row>
        <row r="288">
          <cell r="G288">
            <v>2.8705249289792807</v>
          </cell>
          <cell r="H288">
            <v>2.8102634418881589</v>
          </cell>
          <cell r="I288">
            <v>1.8647483356296588</v>
          </cell>
          <cell r="J288">
            <v>1.080231914709662</v>
          </cell>
          <cell r="K288">
            <v>1.3038522841699232</v>
          </cell>
          <cell r="L288">
            <v>0.24398915399871929</v>
          </cell>
          <cell r="M288">
            <v>0.80693014119755968</v>
          </cell>
          <cell r="N288"/>
          <cell r="O288">
            <v>3.0726794210077957E-2</v>
          </cell>
          <cell r="P288">
            <v>0.19760719016106895</v>
          </cell>
          <cell r="Q288">
            <v>1.0544848937414997</v>
          </cell>
          <cell r="R288">
            <v>1.1698441362283822</v>
          </cell>
          <cell r="S288">
            <v>1.3618132240048328</v>
          </cell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G288"/>
          <cell r="AH288"/>
          <cell r="AI288"/>
          <cell r="AJ288"/>
          <cell r="AK288"/>
          <cell r="AL288"/>
          <cell r="AM288"/>
          <cell r="AN288"/>
          <cell r="AO288"/>
          <cell r="AP288"/>
          <cell r="AQ288"/>
        </row>
        <row r="289">
          <cell r="G289">
            <v>4.7703307886243218</v>
          </cell>
          <cell r="H289">
            <v>4.6555165647657839</v>
          </cell>
          <cell r="I289">
            <v>4.247194826178494</v>
          </cell>
          <cell r="J289">
            <v>0.70024678175966026</v>
          </cell>
          <cell r="K289">
            <v>1.4189553616303343</v>
          </cell>
          <cell r="L289">
            <v>-0.19298037951890851</v>
          </cell>
          <cell r="M289">
            <v>1.8660340612272641</v>
          </cell>
          <cell r="N289">
            <v>1.8150082213597019</v>
          </cell>
          <cell r="O289">
            <v>1.4275524816183054</v>
          </cell>
          <cell r="P289">
            <v>1.7008899393692505</v>
          </cell>
          <cell r="Q289">
            <v>1.5916782614127098</v>
          </cell>
          <cell r="R289">
            <v>0.95958825528550085</v>
          </cell>
          <cell r="S289">
            <v>1.2860483145666437</v>
          </cell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G289"/>
          <cell r="AH289"/>
          <cell r="AI289"/>
          <cell r="AJ289"/>
          <cell r="AK289"/>
          <cell r="AL289"/>
          <cell r="AM289"/>
          <cell r="AN289"/>
          <cell r="AO289"/>
          <cell r="AP289"/>
          <cell r="AQ289"/>
        </row>
        <row r="290">
          <cell r="G290">
            <v>4.6910606142097331</v>
          </cell>
          <cell r="H290">
            <v>4.5692635870622986</v>
          </cell>
          <cell r="I290">
            <v>4.052271533948633</v>
          </cell>
          <cell r="J290">
            <v>0.81951190835920762</v>
          </cell>
          <cell r="K290">
            <v>1.2723197444559313</v>
          </cell>
          <cell r="L290">
            <v>-0.22927442178171051</v>
          </cell>
          <cell r="M290">
            <v>1.1256734726288042</v>
          </cell>
          <cell r="N290">
            <v>1.072692644929782</v>
          </cell>
          <cell r="O290">
            <v>1.1311902528683135</v>
          </cell>
          <cell r="P290">
            <v>1.4072057586743161</v>
          </cell>
          <cell r="Q290">
            <v>1.4830079468863344</v>
          </cell>
          <cell r="R290">
            <v>0.45071398955535169</v>
          </cell>
          <cell r="S290">
            <v>0.75469247698446251</v>
          </cell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/>
          <cell r="AH290"/>
          <cell r="AI290"/>
          <cell r="AJ290"/>
          <cell r="AK290"/>
          <cell r="AL290"/>
          <cell r="AM290"/>
          <cell r="AN290"/>
          <cell r="AO290"/>
          <cell r="AP290"/>
          <cell r="AQ290"/>
        </row>
        <row r="291">
          <cell r="G291">
            <v>4.3499768157855963</v>
          </cell>
          <cell r="H291">
            <v>3.8317394847575041</v>
          </cell>
          <cell r="I291">
            <v>3.3608566371207198</v>
          </cell>
          <cell r="J291">
            <v>0.93687600895513057</v>
          </cell>
          <cell r="K291">
            <v>1.2721701736858846</v>
          </cell>
          <cell r="L291">
            <v>0.19306779157751261</v>
          </cell>
          <cell r="M291">
            <v>1.0967392058878289</v>
          </cell>
          <cell r="N291">
            <v>0.80450406591667101</v>
          </cell>
          <cell r="O291">
            <v>1.0532025647869765</v>
          </cell>
          <cell r="P291">
            <v>1.2097613129780849</v>
          </cell>
          <cell r="Q291">
            <v>1.5291171523632159</v>
          </cell>
          <cell r="R291">
            <v>0.86686650481683392</v>
          </cell>
          <cell r="S291">
            <v>1.0137901613764913</v>
          </cell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  <cell r="AK291"/>
          <cell r="AL291"/>
          <cell r="AM291"/>
          <cell r="AN291"/>
          <cell r="AO291"/>
          <cell r="AP291"/>
          <cell r="AQ291"/>
        </row>
        <row r="292">
          <cell r="G292">
            <v>4.5932639085734559</v>
          </cell>
          <cell r="H292">
            <v>4.4941685134903082</v>
          </cell>
          <cell r="I292">
            <v>3.7221401254574156</v>
          </cell>
          <cell r="J292">
            <v>1.2584783900494378</v>
          </cell>
          <cell r="K292">
            <v>1.461952348631218</v>
          </cell>
          <cell r="L292">
            <v>0.15065691453218291</v>
          </cell>
          <cell r="M292">
            <v>1.1061900738010144</v>
          </cell>
          <cell r="N292">
            <v>0.98502284403034712</v>
          </cell>
          <cell r="O292">
            <v>0.78516719331485285</v>
          </cell>
          <cell r="P292">
            <v>1.1884647076753534</v>
          </cell>
          <cell r="Q292">
            <v>1.2279716119671071</v>
          </cell>
          <cell r="R292">
            <v>0.20476962704753546</v>
          </cell>
          <cell r="S292">
            <v>0.66493096271159913</v>
          </cell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  <cell r="AH292"/>
          <cell r="AI292"/>
          <cell r="AJ292"/>
          <cell r="AK292"/>
          <cell r="AL292"/>
          <cell r="AM292"/>
          <cell r="AN292"/>
          <cell r="AO292"/>
          <cell r="AP292"/>
          <cell r="AQ292"/>
        </row>
        <row r="293">
          <cell r="G293">
            <v>3.7571618895885672</v>
          </cell>
          <cell r="H293">
            <v>3.3863915316697111</v>
          </cell>
          <cell r="I293">
            <v>2.9651684167960894</v>
          </cell>
          <cell r="J293">
            <v>0.64466447470192689</v>
          </cell>
          <cell r="K293">
            <v>1.2437658764460662</v>
          </cell>
          <cell r="L293">
            <v>-0.10428140669924504</v>
          </cell>
          <cell r="M293">
            <v>1.2318884918732538</v>
          </cell>
          <cell r="N293">
            <v>1.1024177939391044</v>
          </cell>
          <cell r="O293">
            <v>0.87967447672042631</v>
          </cell>
          <cell r="P293">
            <v>1.1678914646434184</v>
          </cell>
          <cell r="Q293">
            <v>1.5787768851263781</v>
          </cell>
          <cell r="R293">
            <v>0.50605912870960712</v>
          </cell>
          <cell r="S293">
            <v>0.754312376257394</v>
          </cell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  <cell r="AH293"/>
          <cell r="AI293"/>
          <cell r="AJ293"/>
          <cell r="AK293"/>
          <cell r="AL293"/>
          <cell r="AM293"/>
          <cell r="AN293"/>
          <cell r="AO293"/>
          <cell r="AP293"/>
          <cell r="AQ293"/>
        </row>
        <row r="294">
          <cell r="G294">
            <v>4.1756277643671806</v>
          </cell>
          <cell r="H294">
            <v>3.7531232446817127</v>
          </cell>
          <cell r="I294">
            <v>3.3089910290001643</v>
          </cell>
          <cell r="J294">
            <v>1.0287270579009624</v>
          </cell>
          <cell r="K294">
            <v>1.3966532092657216</v>
          </cell>
          <cell r="L294">
            <v>0.1728813813104994</v>
          </cell>
          <cell r="M294">
            <v>1.1300140817069948</v>
          </cell>
          <cell r="N294">
            <v>0.93093891573062382</v>
          </cell>
          <cell r="O294">
            <v>0.75412027123585512</v>
          </cell>
          <cell r="P294">
            <v>0.97701714246568738</v>
          </cell>
          <cell r="Q294">
            <v>1.5558677843184516</v>
          </cell>
          <cell r="R294">
            <v>0.66651747527270633</v>
          </cell>
          <cell r="S294">
            <v>0.9814547414757222</v>
          </cell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G294"/>
          <cell r="AH294"/>
          <cell r="AI294"/>
          <cell r="AJ294"/>
          <cell r="AK294"/>
          <cell r="AL294"/>
          <cell r="AM294"/>
          <cell r="AN294"/>
          <cell r="AO294"/>
          <cell r="AP294"/>
          <cell r="AQ294"/>
        </row>
        <row r="295">
          <cell r="G295">
            <v>4.7011428980700485</v>
          </cell>
          <cell r="H295">
            <v>4.4262834816887793</v>
          </cell>
          <cell r="I295">
            <v>3.7987659308889725</v>
          </cell>
          <cell r="J295">
            <v>1.2820958959559394</v>
          </cell>
          <cell r="K295">
            <v>1.6450901898253658</v>
          </cell>
          <cell r="L295">
            <v>2.9383777685209667E-2</v>
          </cell>
          <cell r="M295">
            <v>0.93873035633985891</v>
          </cell>
          <cell r="N295">
            <v>0.95759103692841974</v>
          </cell>
          <cell r="O295">
            <v>0.88526281403998108</v>
          </cell>
          <cell r="P295">
            <v>1.1751289552595843</v>
          </cell>
          <cell r="Q295">
            <v>1.5026612775461476</v>
          </cell>
          <cell r="R295">
            <v>0.53696934084570414</v>
          </cell>
          <cell r="S295">
            <v>0.85795337374252489</v>
          </cell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  <cell r="AK295"/>
          <cell r="AL295"/>
          <cell r="AM295"/>
          <cell r="AN295"/>
          <cell r="AO295"/>
          <cell r="AP295"/>
          <cell r="AQ295"/>
        </row>
        <row r="296">
          <cell r="G296">
            <v>4.0193032669544042</v>
          </cell>
          <cell r="H296">
            <v>3.7438194614620883</v>
          </cell>
          <cell r="I296">
            <v>2.9051063966346513</v>
          </cell>
          <cell r="J296">
            <v>1.2595857553514433</v>
          </cell>
          <cell r="K296">
            <v>1.7373162428763556</v>
          </cell>
          <cell r="L296">
            <v>0.60223665096528756</v>
          </cell>
          <cell r="M296">
            <v>0.52303529587056663</v>
          </cell>
          <cell r="N296">
            <v>0.18040389121099923</v>
          </cell>
          <cell r="O296">
            <v>0.8657413803814249</v>
          </cell>
          <cell r="P296">
            <v>1.4248360823019726</v>
          </cell>
          <cell r="Q296">
            <v>1.161286935172563</v>
          </cell>
          <cell r="R296">
            <v>0.43725207069581973</v>
          </cell>
          <cell r="S296">
            <v>0.9551706964525456</v>
          </cell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  <cell r="AK296"/>
          <cell r="AL296"/>
          <cell r="AM296"/>
          <cell r="AN296"/>
          <cell r="AO296"/>
          <cell r="AP296"/>
          <cell r="AQ296"/>
        </row>
        <row r="297">
          <cell r="G297">
            <v>3.5110397435923884</v>
          </cell>
          <cell r="H297">
            <v>3.3779619340111426</v>
          </cell>
          <cell r="I297">
            <v>2.6220398556536657</v>
          </cell>
          <cell r="J297">
            <v>1.2944777649131549</v>
          </cell>
          <cell r="K297">
            <v>1.6752275745096514</v>
          </cell>
          <cell r="L297">
            <v>0.49071759133612025</v>
          </cell>
          <cell r="M297">
            <v>0.78144451419491534</v>
          </cell>
          <cell r="N297">
            <v>0.43220900580019561</v>
          </cell>
          <cell r="O297">
            <v>1.0124195952908259</v>
          </cell>
          <cell r="P297">
            <v>1.3129274113558673</v>
          </cell>
          <cell r="Q297">
            <v>1.2440779216425226</v>
          </cell>
          <cell r="R297">
            <v>0.74029427249987045</v>
          </cell>
          <cell r="S297">
            <v>1.448805245375917</v>
          </cell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  <cell r="AK297"/>
          <cell r="AL297"/>
          <cell r="AM297"/>
          <cell r="AN297"/>
          <cell r="AO297"/>
          <cell r="AP297"/>
          <cell r="AQ297"/>
        </row>
        <row r="298">
          <cell r="G298">
            <v>3.4540975356467136</v>
          </cell>
          <cell r="H298">
            <v>3.3741237591190516</v>
          </cell>
          <cell r="I298">
            <v>2.6117710883903413</v>
          </cell>
          <cell r="J298">
            <v>1.4933211681547296</v>
          </cell>
          <cell r="K298">
            <v>1.7719355592659305</v>
          </cell>
          <cell r="L298">
            <v>0.43135530957688439</v>
          </cell>
          <cell r="M298">
            <v>0.67807126085316805</v>
          </cell>
          <cell r="N298">
            <v>0.28837122394949388</v>
          </cell>
          <cell r="O298">
            <v>0.1623552735520791</v>
          </cell>
          <cell r="P298">
            <v>0.73325634440379539</v>
          </cell>
          <cell r="Q298">
            <v>1.2376473292712895</v>
          </cell>
          <cell r="R298">
            <v>0.46843812937103307</v>
          </cell>
          <cell r="S298">
            <v>0.83577790525337214</v>
          </cell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  <cell r="AK298"/>
          <cell r="AL298"/>
          <cell r="AM298"/>
          <cell r="AN298"/>
          <cell r="AO298"/>
          <cell r="AP298"/>
          <cell r="AQ298"/>
        </row>
        <row r="299">
          <cell r="G299">
            <v>2.8705249289792807</v>
          </cell>
          <cell r="H299">
            <v>2.8102634418881589</v>
          </cell>
          <cell r="I299">
            <v>1.8647483356296588</v>
          </cell>
          <cell r="J299">
            <v>1.080231914709662</v>
          </cell>
          <cell r="K299">
            <v>1.3038522841699232</v>
          </cell>
          <cell r="L299">
            <v>0.24398915399871929</v>
          </cell>
          <cell r="M299">
            <v>0.80693014119755968</v>
          </cell>
          <cell r="N299"/>
          <cell r="O299">
            <v>3.0726794210077957E-2</v>
          </cell>
          <cell r="P299">
            <v>0.19760719016106895</v>
          </cell>
          <cell r="Q299">
            <v>1.0544848937414997</v>
          </cell>
          <cell r="R299">
            <v>1.1698441362283822</v>
          </cell>
          <cell r="S299">
            <v>1.3618132240048328</v>
          </cell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  <cell r="AI299"/>
          <cell r="AJ299"/>
          <cell r="AK299"/>
          <cell r="AL299"/>
          <cell r="AM299"/>
          <cell r="AN299"/>
          <cell r="AO299"/>
          <cell r="AP299"/>
          <cell r="AQ299"/>
        </row>
        <row r="300"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  <cell r="AH300"/>
          <cell r="AI300"/>
          <cell r="AJ300"/>
          <cell r="AK300"/>
          <cell r="AL300"/>
          <cell r="AM300"/>
          <cell r="AN300"/>
          <cell r="AO300"/>
          <cell r="AP300"/>
          <cell r="AQ300"/>
        </row>
        <row r="301"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  <cell r="AK301"/>
          <cell r="AL301"/>
          <cell r="AM301"/>
          <cell r="AN301"/>
          <cell r="AO301"/>
          <cell r="AP301"/>
          <cell r="AQ301"/>
        </row>
        <row r="302"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  <cell r="AH302"/>
          <cell r="AI302"/>
          <cell r="AJ302"/>
          <cell r="AK302"/>
          <cell r="AL302"/>
          <cell r="AM302"/>
          <cell r="AN302"/>
          <cell r="AO302"/>
          <cell r="AP302"/>
          <cell r="AQ302"/>
        </row>
        <row r="303"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  <cell r="AH303"/>
          <cell r="AI303"/>
          <cell r="AJ303"/>
          <cell r="AK303"/>
          <cell r="AL303"/>
          <cell r="AM303"/>
          <cell r="AN303"/>
          <cell r="AO303"/>
          <cell r="AP303"/>
          <cell r="AQ303"/>
        </row>
        <row r="304"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  <cell r="AH304"/>
          <cell r="AI304"/>
          <cell r="AJ304"/>
          <cell r="AK304"/>
          <cell r="AL304"/>
          <cell r="AM304"/>
          <cell r="AN304"/>
          <cell r="AO304"/>
          <cell r="AP304"/>
          <cell r="AQ304"/>
        </row>
        <row r="305"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  <cell r="AH305"/>
          <cell r="AI305"/>
          <cell r="AJ305"/>
          <cell r="AK305"/>
          <cell r="AL305"/>
          <cell r="AM305"/>
          <cell r="AN305"/>
          <cell r="AO305"/>
          <cell r="AP305"/>
          <cell r="AQ305"/>
        </row>
        <row r="306"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  <cell r="AK306"/>
          <cell r="AL306"/>
          <cell r="AM306"/>
          <cell r="AN306"/>
          <cell r="AO306"/>
          <cell r="AP306"/>
          <cell r="AQ306"/>
        </row>
        <row r="307"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  <cell r="AH307"/>
          <cell r="AI307"/>
          <cell r="AJ307"/>
          <cell r="AK307"/>
          <cell r="AL307"/>
          <cell r="AM307"/>
          <cell r="AN307"/>
          <cell r="AO307"/>
          <cell r="AP307"/>
          <cell r="AQ307"/>
        </row>
        <row r="308"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G308"/>
          <cell r="AH308"/>
          <cell r="AI308"/>
          <cell r="AJ308"/>
          <cell r="AK308"/>
          <cell r="AL308"/>
          <cell r="AM308"/>
          <cell r="AN308"/>
          <cell r="AO308"/>
          <cell r="AP308"/>
          <cell r="AQ308"/>
        </row>
        <row r="309"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  <cell r="AH309"/>
          <cell r="AI309"/>
          <cell r="AJ309"/>
          <cell r="AK309"/>
          <cell r="AL309"/>
          <cell r="AM309"/>
          <cell r="AN309"/>
          <cell r="AO309"/>
          <cell r="AP309"/>
          <cell r="AQ309"/>
        </row>
        <row r="310"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G310"/>
          <cell r="AH310"/>
          <cell r="AI310"/>
          <cell r="AJ310"/>
          <cell r="AK310"/>
          <cell r="AL310"/>
          <cell r="AM310"/>
          <cell r="AN310"/>
          <cell r="AO310"/>
          <cell r="AP310"/>
          <cell r="AQ310"/>
        </row>
        <row r="311"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  <cell r="AK311"/>
          <cell r="AL311"/>
          <cell r="AM311"/>
          <cell r="AN311"/>
          <cell r="AO311"/>
          <cell r="AP311"/>
          <cell r="AQ311"/>
        </row>
        <row r="312"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/>
          <cell r="AF312"/>
          <cell r="AG312"/>
          <cell r="AH312"/>
          <cell r="AI312"/>
          <cell r="AJ312"/>
          <cell r="AK312"/>
          <cell r="AL312"/>
          <cell r="AM312"/>
          <cell r="AN312"/>
          <cell r="AO312"/>
          <cell r="AP312"/>
          <cell r="AQ312"/>
        </row>
        <row r="313"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  <cell r="AE313"/>
          <cell r="AF313"/>
          <cell r="AG313"/>
          <cell r="AH313"/>
          <cell r="AI313"/>
          <cell r="AJ313"/>
          <cell r="AK313"/>
          <cell r="AL313"/>
          <cell r="AM313"/>
          <cell r="AN313"/>
          <cell r="AO313"/>
          <cell r="AP313"/>
          <cell r="AQ313"/>
        </row>
        <row r="314"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  <cell r="AE314"/>
          <cell r="AF314"/>
          <cell r="AG314"/>
          <cell r="AH314"/>
          <cell r="AI314"/>
          <cell r="AJ314"/>
          <cell r="AK314"/>
          <cell r="AL314"/>
          <cell r="AM314"/>
          <cell r="AN314"/>
          <cell r="AO314"/>
          <cell r="AP314"/>
          <cell r="AQ314"/>
        </row>
        <row r="315"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  <cell r="AH315"/>
          <cell r="AI315"/>
          <cell r="AJ315"/>
          <cell r="AK315"/>
          <cell r="AL315"/>
          <cell r="AM315"/>
          <cell r="AN315"/>
          <cell r="AO315"/>
          <cell r="AP315"/>
          <cell r="AQ315"/>
        </row>
        <row r="316"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  <cell r="AH316"/>
          <cell r="AI316"/>
          <cell r="AJ316"/>
          <cell r="AK316"/>
          <cell r="AL316"/>
          <cell r="AM316"/>
          <cell r="AN316"/>
          <cell r="AO316"/>
          <cell r="AP316"/>
          <cell r="AQ316"/>
        </row>
        <row r="317"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  <cell r="AK317"/>
          <cell r="AL317"/>
          <cell r="AM317"/>
          <cell r="AN317"/>
          <cell r="AO317"/>
          <cell r="AP317"/>
          <cell r="AQ317"/>
        </row>
        <row r="318"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  <cell r="AH318"/>
          <cell r="AI318"/>
          <cell r="AJ318"/>
          <cell r="AK318"/>
          <cell r="AL318"/>
          <cell r="AM318"/>
          <cell r="AN318"/>
          <cell r="AO318"/>
          <cell r="AP318"/>
          <cell r="AQ318"/>
        </row>
        <row r="319"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  <cell r="AH319"/>
          <cell r="AI319"/>
          <cell r="AJ319"/>
          <cell r="AK319"/>
          <cell r="AL319"/>
          <cell r="AM319"/>
          <cell r="AN319"/>
          <cell r="AO319"/>
          <cell r="AP319"/>
          <cell r="AQ319"/>
        </row>
        <row r="320"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  <cell r="AH320"/>
          <cell r="AI320"/>
          <cell r="AJ320"/>
          <cell r="AK320"/>
          <cell r="AL320"/>
          <cell r="AM320"/>
          <cell r="AN320"/>
          <cell r="AO320"/>
          <cell r="AP320"/>
          <cell r="AQ320"/>
        </row>
        <row r="321"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  <cell r="AH321"/>
          <cell r="AI321"/>
          <cell r="AJ321"/>
          <cell r="AK321"/>
          <cell r="AL321"/>
          <cell r="AM321"/>
          <cell r="AN321"/>
          <cell r="AO321"/>
          <cell r="AP321"/>
          <cell r="AQ321"/>
        </row>
        <row r="322"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G322"/>
          <cell r="AH322"/>
          <cell r="AI322"/>
          <cell r="AJ322"/>
          <cell r="AK322"/>
          <cell r="AL322"/>
          <cell r="AM322"/>
          <cell r="AN322"/>
          <cell r="AO322"/>
          <cell r="AP322"/>
          <cell r="AQ322"/>
        </row>
        <row r="323"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  <cell r="AH323"/>
          <cell r="AI323"/>
          <cell r="AJ323"/>
          <cell r="AK323"/>
          <cell r="AL323"/>
          <cell r="AM323"/>
          <cell r="AN323"/>
          <cell r="AO323"/>
          <cell r="AP323"/>
          <cell r="AQ323"/>
        </row>
        <row r="324"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  <cell r="AH324"/>
          <cell r="AI324"/>
          <cell r="AJ324"/>
          <cell r="AK324"/>
          <cell r="AL324"/>
          <cell r="AM324"/>
          <cell r="AN324"/>
          <cell r="AO324"/>
          <cell r="AP324"/>
          <cell r="AQ324"/>
        </row>
        <row r="325"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</row>
        <row r="326"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</row>
        <row r="327"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  <cell r="AK327"/>
          <cell r="AL327"/>
          <cell r="AM327"/>
          <cell r="AN327"/>
          <cell r="AO327"/>
          <cell r="AP327"/>
          <cell r="AQ327"/>
        </row>
        <row r="328"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</row>
        <row r="329"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</row>
        <row r="330"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</row>
        <row r="331"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  <cell r="AI331"/>
          <cell r="AJ331"/>
          <cell r="AK331"/>
          <cell r="AL331"/>
          <cell r="AM331"/>
          <cell r="AN331"/>
          <cell r="AO331"/>
          <cell r="AP331"/>
          <cell r="AQ331"/>
        </row>
        <row r="332"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/>
          <cell r="AN332"/>
          <cell r="AO332"/>
          <cell r="AP332"/>
          <cell r="AQ332"/>
        </row>
        <row r="333"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  <cell r="AI333"/>
          <cell r="AJ333"/>
          <cell r="AK333"/>
          <cell r="AL333"/>
          <cell r="AM333"/>
          <cell r="AN333"/>
          <cell r="AO333"/>
          <cell r="AP333"/>
          <cell r="AQ333"/>
        </row>
        <row r="334"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  <cell r="AK334"/>
          <cell r="AL334"/>
          <cell r="AM334"/>
          <cell r="AN334"/>
          <cell r="AO334"/>
          <cell r="AP334"/>
          <cell r="AQ334"/>
        </row>
        <row r="335"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  <cell r="AI335"/>
          <cell r="AJ335"/>
          <cell r="AK335"/>
          <cell r="AL335"/>
          <cell r="AM335"/>
          <cell r="AN335"/>
          <cell r="AO335"/>
          <cell r="AP335"/>
          <cell r="AQ335"/>
        </row>
        <row r="336"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  <cell r="AI336"/>
          <cell r="AJ336"/>
          <cell r="AK336"/>
          <cell r="AL336"/>
          <cell r="AM336"/>
          <cell r="AN336"/>
          <cell r="AO336"/>
          <cell r="AP336"/>
          <cell r="AQ336"/>
        </row>
        <row r="337"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  <cell r="AI337"/>
          <cell r="AJ337"/>
          <cell r="AK337"/>
          <cell r="AL337"/>
          <cell r="AM337"/>
          <cell r="AN337"/>
          <cell r="AO337"/>
          <cell r="AP337"/>
          <cell r="AQ337"/>
        </row>
        <row r="338"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</row>
        <row r="339"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  <cell r="AI339"/>
          <cell r="AJ339"/>
          <cell r="AK339"/>
          <cell r="AL339"/>
          <cell r="AM339"/>
          <cell r="AN339"/>
          <cell r="AO339"/>
          <cell r="AP339"/>
          <cell r="AQ339"/>
        </row>
        <row r="340"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  <cell r="AI340"/>
          <cell r="AJ340"/>
          <cell r="AK340"/>
          <cell r="AL340"/>
          <cell r="AM340"/>
          <cell r="AN340"/>
          <cell r="AO340"/>
          <cell r="AP340"/>
          <cell r="AQ340"/>
        </row>
        <row r="341"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  <cell r="AI341"/>
          <cell r="AJ341"/>
          <cell r="AK341"/>
          <cell r="AL341"/>
          <cell r="AM341"/>
          <cell r="AN341"/>
          <cell r="AO341"/>
          <cell r="AP341"/>
          <cell r="AQ341"/>
        </row>
        <row r="342"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  <cell r="AK342"/>
          <cell r="AL342"/>
          <cell r="AM342"/>
          <cell r="AN342"/>
          <cell r="AO342"/>
          <cell r="AP342"/>
          <cell r="AQ342"/>
        </row>
        <row r="343"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/>
          <cell r="AN343"/>
          <cell r="AO343"/>
          <cell r="AP343"/>
          <cell r="AQ343"/>
        </row>
        <row r="344"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  <cell r="AI344"/>
          <cell r="AJ344"/>
          <cell r="AK344"/>
          <cell r="AL344"/>
          <cell r="AM344"/>
          <cell r="AN344"/>
          <cell r="AO344"/>
          <cell r="AP344"/>
          <cell r="AQ344"/>
        </row>
        <row r="345"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/>
          <cell r="AN345"/>
          <cell r="AO345"/>
          <cell r="AP345"/>
          <cell r="AQ345"/>
        </row>
        <row r="346"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/>
          <cell r="AM346"/>
          <cell r="AN346"/>
          <cell r="AO346"/>
          <cell r="AP346"/>
          <cell r="AQ346"/>
        </row>
        <row r="347"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  <cell r="AK347"/>
          <cell r="AL347"/>
          <cell r="AM347"/>
          <cell r="AN347"/>
          <cell r="AO347"/>
          <cell r="AP347"/>
          <cell r="AQ347"/>
        </row>
        <row r="348"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  <cell r="AK348"/>
          <cell r="AL348"/>
          <cell r="AM348"/>
          <cell r="AN348"/>
          <cell r="AO348"/>
          <cell r="AP348"/>
          <cell r="AQ348"/>
        </row>
        <row r="349"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  <cell r="AK349"/>
          <cell r="AL349"/>
          <cell r="AM349"/>
          <cell r="AN349"/>
          <cell r="AO349"/>
          <cell r="AP349"/>
          <cell r="AQ349"/>
        </row>
        <row r="350"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  <cell r="AK350"/>
          <cell r="AL350"/>
          <cell r="AM350"/>
          <cell r="AN350"/>
          <cell r="AO350"/>
          <cell r="AP350"/>
          <cell r="AQ350"/>
        </row>
        <row r="351"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</row>
        <row r="352"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  <cell r="AK352"/>
          <cell r="AL352"/>
          <cell r="AM352"/>
          <cell r="AN352"/>
          <cell r="AO352"/>
          <cell r="AP352"/>
          <cell r="AQ352"/>
        </row>
        <row r="353"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  <cell r="AK353"/>
          <cell r="AL353"/>
          <cell r="AM353"/>
          <cell r="AN353"/>
          <cell r="AO353"/>
          <cell r="AP353"/>
          <cell r="AQ353"/>
        </row>
        <row r="354"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  <cell r="AK354"/>
          <cell r="AL354"/>
          <cell r="AM354"/>
          <cell r="AN354"/>
          <cell r="AO354"/>
          <cell r="AP354"/>
          <cell r="AQ354"/>
        </row>
        <row r="355"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G355"/>
          <cell r="AH355"/>
          <cell r="AI355"/>
          <cell r="AJ355"/>
          <cell r="AK355"/>
          <cell r="AL355"/>
          <cell r="AM355"/>
          <cell r="AN355"/>
          <cell r="AO355"/>
          <cell r="AP355"/>
          <cell r="AQ355"/>
        </row>
        <row r="356"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/>
          <cell r="AN356"/>
          <cell r="AO356"/>
          <cell r="AP356"/>
          <cell r="AQ356"/>
        </row>
        <row r="357"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  <cell r="AK357"/>
          <cell r="AL357"/>
          <cell r="AM357"/>
          <cell r="AN357"/>
          <cell r="AO357"/>
          <cell r="AP357"/>
          <cell r="AQ357"/>
        </row>
        <row r="358"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  <cell r="AK358"/>
          <cell r="AL358"/>
          <cell r="AM358"/>
          <cell r="AN358"/>
          <cell r="AO358"/>
          <cell r="AP358"/>
          <cell r="AQ358"/>
        </row>
        <row r="359"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  <cell r="AI359"/>
          <cell r="AJ359"/>
          <cell r="AK359"/>
          <cell r="AL359"/>
          <cell r="AM359"/>
          <cell r="AN359"/>
          <cell r="AO359"/>
          <cell r="AP359"/>
          <cell r="AQ359"/>
        </row>
        <row r="360"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G360"/>
          <cell r="AH360"/>
          <cell r="AI360"/>
          <cell r="AJ360"/>
          <cell r="AK360"/>
          <cell r="AL360"/>
          <cell r="AM360"/>
          <cell r="AN360"/>
          <cell r="AO360"/>
          <cell r="AP360"/>
          <cell r="AQ360"/>
        </row>
        <row r="361"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  <cell r="AI361"/>
          <cell r="AJ361"/>
          <cell r="AK361"/>
          <cell r="AL361"/>
          <cell r="AM361"/>
          <cell r="AN361"/>
          <cell r="AO361"/>
          <cell r="AP361"/>
          <cell r="AQ361"/>
        </row>
        <row r="362"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  <cell r="AH362"/>
          <cell r="AI362"/>
          <cell r="AJ362"/>
          <cell r="AK362"/>
          <cell r="AL362"/>
          <cell r="AM362"/>
          <cell r="AN362"/>
          <cell r="AO362"/>
          <cell r="AP362"/>
          <cell r="AQ362"/>
        </row>
        <row r="363"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  <cell r="AH363"/>
          <cell r="AI363"/>
          <cell r="AJ363"/>
          <cell r="AK363"/>
          <cell r="AL363"/>
          <cell r="AM363"/>
          <cell r="AN363"/>
          <cell r="AO363"/>
          <cell r="AP363"/>
          <cell r="AQ363"/>
        </row>
        <row r="364"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G364"/>
          <cell r="AH364"/>
          <cell r="AI364"/>
          <cell r="AJ364"/>
          <cell r="AK364"/>
          <cell r="AL364"/>
          <cell r="AM364"/>
          <cell r="AN364"/>
          <cell r="AO364"/>
          <cell r="AP364"/>
          <cell r="AQ364"/>
        </row>
        <row r="365"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  <cell r="AE365"/>
          <cell r="AF365"/>
          <cell r="AG365"/>
          <cell r="AH365"/>
          <cell r="AI365"/>
          <cell r="AJ365"/>
          <cell r="AK365"/>
          <cell r="AL365"/>
          <cell r="AM365"/>
          <cell r="AN365"/>
          <cell r="AO365"/>
          <cell r="AP365"/>
          <cell r="AQ365"/>
        </row>
        <row r="366"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  <cell r="AH366"/>
          <cell r="AI366"/>
          <cell r="AJ366"/>
          <cell r="AK366"/>
          <cell r="AL366"/>
          <cell r="AM366"/>
          <cell r="AN366"/>
          <cell r="AO366"/>
          <cell r="AP366"/>
          <cell r="AQ366"/>
        </row>
        <row r="367"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G367"/>
          <cell r="AH367"/>
          <cell r="AI367"/>
          <cell r="AJ367"/>
          <cell r="AK367"/>
          <cell r="AL367"/>
          <cell r="AM367"/>
          <cell r="AN367"/>
          <cell r="AO367"/>
          <cell r="AP367"/>
          <cell r="AQ367"/>
        </row>
        <row r="368"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G368"/>
          <cell r="AH368"/>
          <cell r="AI368"/>
          <cell r="AJ368"/>
          <cell r="AK368"/>
          <cell r="AL368"/>
          <cell r="AM368"/>
          <cell r="AN368"/>
          <cell r="AO368"/>
          <cell r="AP368"/>
          <cell r="AQ368"/>
        </row>
        <row r="369"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G369"/>
          <cell r="AH369"/>
          <cell r="AI369"/>
          <cell r="AJ369"/>
          <cell r="AK369"/>
          <cell r="AL369"/>
          <cell r="AM369"/>
          <cell r="AN369"/>
          <cell r="AO369"/>
          <cell r="AP369"/>
          <cell r="AQ369"/>
        </row>
        <row r="370"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G370"/>
          <cell r="AH370"/>
          <cell r="AI370"/>
          <cell r="AJ370"/>
          <cell r="AK370"/>
          <cell r="AL370"/>
          <cell r="AM370"/>
          <cell r="AN370"/>
          <cell r="AO370"/>
          <cell r="AP370"/>
          <cell r="AQ370"/>
        </row>
        <row r="371"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G371"/>
          <cell r="AH371"/>
          <cell r="AI371"/>
          <cell r="AJ371"/>
          <cell r="AK371"/>
          <cell r="AL371"/>
          <cell r="AM371"/>
          <cell r="AN371"/>
          <cell r="AO371"/>
          <cell r="AP371"/>
          <cell r="AQ371"/>
        </row>
        <row r="372"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  <cell r="AE372"/>
          <cell r="AF372"/>
          <cell r="AG372"/>
          <cell r="AH372"/>
          <cell r="AI372"/>
          <cell r="AJ372"/>
          <cell r="AK372"/>
          <cell r="AL372"/>
          <cell r="AM372"/>
          <cell r="AN372"/>
          <cell r="AO372"/>
          <cell r="AP372"/>
          <cell r="AQ372"/>
        </row>
        <row r="373"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  <cell r="AN373"/>
          <cell r="AO373"/>
          <cell r="AP373"/>
          <cell r="AQ373"/>
        </row>
        <row r="374"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  <cell r="AE374"/>
          <cell r="AF374"/>
          <cell r="AG374"/>
          <cell r="AH374"/>
          <cell r="AI374"/>
          <cell r="AJ374"/>
          <cell r="AK374"/>
          <cell r="AL374"/>
          <cell r="AM374"/>
          <cell r="AN374"/>
          <cell r="AO374"/>
          <cell r="AP374"/>
          <cell r="AQ374"/>
        </row>
        <row r="375"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  <cell r="AE375"/>
          <cell r="AF375"/>
          <cell r="AG375"/>
          <cell r="AH375"/>
          <cell r="AI375"/>
          <cell r="AJ375"/>
          <cell r="AK375"/>
          <cell r="AL375"/>
          <cell r="AM375"/>
          <cell r="AN375"/>
          <cell r="AO375"/>
          <cell r="AP375"/>
          <cell r="AQ375"/>
        </row>
        <row r="376"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  <cell r="AE376"/>
          <cell r="AF376"/>
          <cell r="AG376"/>
          <cell r="AH376"/>
          <cell r="AI376"/>
          <cell r="AJ376"/>
          <cell r="AK376"/>
          <cell r="AL376"/>
          <cell r="AM376"/>
          <cell r="AN376"/>
          <cell r="AO376"/>
          <cell r="AP376"/>
          <cell r="AQ376"/>
        </row>
        <row r="377"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  <cell r="AE377"/>
          <cell r="AF377"/>
          <cell r="AG377"/>
          <cell r="AH377"/>
          <cell r="AI377"/>
          <cell r="AJ377"/>
          <cell r="AK377"/>
          <cell r="AL377"/>
          <cell r="AM377"/>
          <cell r="AN377"/>
          <cell r="AO377"/>
          <cell r="AP377"/>
          <cell r="AQ377"/>
        </row>
        <row r="378"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G378"/>
          <cell r="AH378"/>
          <cell r="AI378"/>
          <cell r="AJ378"/>
          <cell r="AK378"/>
          <cell r="AL378"/>
          <cell r="AM378"/>
          <cell r="AN378"/>
          <cell r="AO378"/>
          <cell r="AP378"/>
          <cell r="AQ378"/>
        </row>
        <row r="379"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  <cell r="AE379"/>
          <cell r="AF379"/>
          <cell r="AG379"/>
          <cell r="AH379"/>
          <cell r="AI379"/>
          <cell r="AJ379"/>
          <cell r="AK379"/>
          <cell r="AL379"/>
          <cell r="AM379"/>
          <cell r="AN379"/>
          <cell r="AO379"/>
          <cell r="AP379"/>
          <cell r="AQ379"/>
        </row>
        <row r="380"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  <cell r="AE380"/>
          <cell r="AF380"/>
          <cell r="AG380"/>
          <cell r="AH380"/>
          <cell r="AI380"/>
          <cell r="AJ380"/>
          <cell r="AK380"/>
          <cell r="AL380"/>
          <cell r="AM380"/>
          <cell r="AN380"/>
          <cell r="AO380"/>
          <cell r="AP380"/>
          <cell r="AQ380"/>
        </row>
        <row r="381"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  <cell r="AE381"/>
          <cell r="AF381"/>
          <cell r="AG381"/>
          <cell r="AH381"/>
          <cell r="AI381"/>
          <cell r="AJ381"/>
          <cell r="AK381"/>
          <cell r="AL381"/>
          <cell r="AM381"/>
          <cell r="AN381"/>
          <cell r="AO381"/>
          <cell r="AP381"/>
          <cell r="AQ381"/>
        </row>
        <row r="382"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  <cell r="AE382"/>
          <cell r="AF382"/>
          <cell r="AG382"/>
          <cell r="AH382"/>
          <cell r="AI382"/>
          <cell r="AJ382"/>
          <cell r="AK382"/>
          <cell r="AL382"/>
          <cell r="AM382"/>
          <cell r="AN382"/>
          <cell r="AO382"/>
          <cell r="AP382"/>
          <cell r="AQ382"/>
        </row>
        <row r="383"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  <cell r="AK383"/>
          <cell r="AL383"/>
          <cell r="AM383"/>
          <cell r="AN383"/>
          <cell r="AO383"/>
          <cell r="AP383"/>
          <cell r="AQ383"/>
        </row>
        <row r="384"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G384"/>
          <cell r="AH384"/>
          <cell r="AI384"/>
          <cell r="AJ384"/>
          <cell r="AK384"/>
          <cell r="AL384"/>
          <cell r="AM384"/>
          <cell r="AN384"/>
          <cell r="AO384"/>
          <cell r="AP384"/>
          <cell r="AQ384"/>
        </row>
        <row r="385"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  <cell r="AE385"/>
          <cell r="AF385"/>
          <cell r="AG385"/>
          <cell r="AH385"/>
          <cell r="AI385"/>
          <cell r="AJ385"/>
          <cell r="AK385"/>
          <cell r="AL385"/>
          <cell r="AM385"/>
          <cell r="AN385"/>
          <cell r="AO385"/>
          <cell r="AP385"/>
          <cell r="AQ385"/>
        </row>
        <row r="386"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  <cell r="AE386"/>
          <cell r="AF386"/>
          <cell r="AG386"/>
          <cell r="AH386"/>
          <cell r="AI386"/>
          <cell r="AJ386"/>
          <cell r="AK386"/>
          <cell r="AL386"/>
          <cell r="AM386"/>
          <cell r="AN386"/>
          <cell r="AO386"/>
          <cell r="AP386"/>
          <cell r="AQ386"/>
        </row>
        <row r="387"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  <cell r="AE387"/>
          <cell r="AF387"/>
          <cell r="AG387"/>
          <cell r="AH387"/>
          <cell r="AI387"/>
          <cell r="AJ387"/>
          <cell r="AK387"/>
          <cell r="AL387"/>
          <cell r="AM387"/>
          <cell r="AN387"/>
          <cell r="AO387"/>
          <cell r="AP387"/>
          <cell r="AQ387"/>
        </row>
        <row r="388"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  <cell r="AE388"/>
          <cell r="AF388"/>
          <cell r="AG388"/>
          <cell r="AH388"/>
          <cell r="AI388"/>
          <cell r="AJ388"/>
          <cell r="AK388"/>
          <cell r="AL388"/>
          <cell r="AM388"/>
          <cell r="AN388"/>
          <cell r="AO388"/>
          <cell r="AP388"/>
          <cell r="AQ388"/>
        </row>
        <row r="389"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G389"/>
          <cell r="AH389"/>
          <cell r="AI389"/>
          <cell r="AJ389"/>
          <cell r="AK389"/>
          <cell r="AL389"/>
          <cell r="AM389"/>
          <cell r="AN389"/>
          <cell r="AO389"/>
          <cell r="AP389"/>
          <cell r="AQ389"/>
        </row>
        <row r="390"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  <cell r="AE390"/>
          <cell r="AF390"/>
          <cell r="AG390"/>
          <cell r="AH390"/>
          <cell r="AI390"/>
          <cell r="AJ390"/>
          <cell r="AK390"/>
          <cell r="AL390"/>
          <cell r="AM390"/>
          <cell r="AN390"/>
          <cell r="AO390"/>
          <cell r="AP390"/>
          <cell r="AQ390"/>
        </row>
        <row r="391"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G391"/>
          <cell r="AH391"/>
          <cell r="AI391"/>
          <cell r="AJ391"/>
          <cell r="AK391"/>
          <cell r="AL391"/>
          <cell r="AM391"/>
          <cell r="AN391"/>
          <cell r="AO391"/>
          <cell r="AP391"/>
          <cell r="AQ391"/>
        </row>
        <row r="392"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  <cell r="AE392"/>
          <cell r="AF392"/>
          <cell r="AG392"/>
          <cell r="AH392"/>
          <cell r="AI392"/>
          <cell r="AJ392"/>
          <cell r="AK392"/>
          <cell r="AL392"/>
          <cell r="AM392"/>
          <cell r="AN392"/>
          <cell r="AO392"/>
          <cell r="AP392"/>
          <cell r="AQ392"/>
        </row>
        <row r="393"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G393"/>
          <cell r="AH393"/>
          <cell r="AI393"/>
          <cell r="AJ393"/>
          <cell r="AK393"/>
          <cell r="AL393"/>
          <cell r="AM393"/>
          <cell r="AN393"/>
          <cell r="AO393"/>
          <cell r="AP393"/>
          <cell r="AQ393"/>
        </row>
        <row r="394"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G394"/>
          <cell r="AH394"/>
          <cell r="AI394"/>
          <cell r="AJ394"/>
          <cell r="AK394"/>
          <cell r="AL394"/>
          <cell r="AM394"/>
          <cell r="AN394"/>
          <cell r="AO394"/>
          <cell r="AP394"/>
          <cell r="AQ394"/>
        </row>
        <row r="395"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G395"/>
          <cell r="AH395"/>
          <cell r="AI395"/>
          <cell r="AJ395"/>
          <cell r="AK395"/>
          <cell r="AL395"/>
          <cell r="AM395"/>
          <cell r="AN395"/>
          <cell r="AO395"/>
          <cell r="AP395"/>
          <cell r="AQ395"/>
        </row>
        <row r="396"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G396"/>
          <cell r="AH396"/>
          <cell r="AI396"/>
          <cell r="AJ396"/>
          <cell r="AK396"/>
          <cell r="AL396"/>
          <cell r="AM396"/>
          <cell r="AN396"/>
          <cell r="AO396"/>
          <cell r="AP396"/>
          <cell r="AQ396"/>
        </row>
        <row r="397"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  <cell r="AE397"/>
          <cell r="AF397"/>
          <cell r="AG397"/>
          <cell r="AH397"/>
          <cell r="AI397"/>
          <cell r="AJ397"/>
          <cell r="AK397"/>
          <cell r="AL397"/>
          <cell r="AM397"/>
          <cell r="AN397"/>
          <cell r="AO397"/>
          <cell r="AP397"/>
          <cell r="AQ397"/>
        </row>
        <row r="398"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  <cell r="AE398"/>
          <cell r="AF398"/>
          <cell r="AG398"/>
          <cell r="AH398"/>
          <cell r="AI398"/>
          <cell r="AJ398"/>
          <cell r="AK398"/>
          <cell r="AL398"/>
          <cell r="AM398"/>
          <cell r="AN398"/>
          <cell r="AO398"/>
          <cell r="AP398"/>
          <cell r="AQ398"/>
        </row>
        <row r="399"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G399"/>
          <cell r="AH399"/>
          <cell r="AI399"/>
          <cell r="AJ399"/>
          <cell r="AK399"/>
          <cell r="AL399"/>
          <cell r="AM399"/>
          <cell r="AN399"/>
          <cell r="AO399"/>
          <cell r="AP399"/>
          <cell r="AQ399"/>
        </row>
        <row r="400"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  <cell r="AE400"/>
          <cell r="AF400"/>
          <cell r="AG400"/>
          <cell r="AH400"/>
          <cell r="AI400"/>
          <cell r="AJ400"/>
          <cell r="AK400"/>
          <cell r="AL400"/>
          <cell r="AM400"/>
          <cell r="AN400"/>
          <cell r="AO400"/>
          <cell r="AP400"/>
          <cell r="AQ400"/>
        </row>
        <row r="401"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  <cell r="AN401"/>
          <cell r="AO401"/>
          <cell r="AP401"/>
          <cell r="AQ401"/>
        </row>
        <row r="402"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  <cell r="AK402"/>
          <cell r="AL402"/>
          <cell r="AM402"/>
          <cell r="AN402"/>
          <cell r="AO402"/>
          <cell r="AP402"/>
          <cell r="AQ402"/>
        </row>
        <row r="403"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  <cell r="AE403"/>
          <cell r="AF403"/>
          <cell r="AG403"/>
          <cell r="AH403"/>
          <cell r="AI403"/>
          <cell r="AJ403"/>
          <cell r="AK403"/>
          <cell r="AL403"/>
          <cell r="AM403"/>
          <cell r="AN403"/>
          <cell r="AO403"/>
          <cell r="AP403"/>
          <cell r="AQ403"/>
        </row>
        <row r="404"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  <cell r="AE404"/>
          <cell r="AF404"/>
          <cell r="AG404"/>
          <cell r="AH404"/>
          <cell r="AI404"/>
          <cell r="AJ404"/>
          <cell r="AK404"/>
          <cell r="AL404"/>
          <cell r="AM404"/>
          <cell r="AN404"/>
          <cell r="AO404"/>
          <cell r="AP404"/>
          <cell r="AQ404"/>
        </row>
        <row r="405"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  <cell r="AE405"/>
          <cell r="AF405"/>
          <cell r="AG405"/>
          <cell r="AH405"/>
          <cell r="AI405"/>
          <cell r="AJ405"/>
          <cell r="AK405"/>
          <cell r="AL405"/>
          <cell r="AM405"/>
          <cell r="AN405"/>
          <cell r="AO405"/>
          <cell r="AP405"/>
          <cell r="AQ405"/>
        </row>
        <row r="406"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  <cell r="AK406"/>
          <cell r="AL406"/>
          <cell r="AM406"/>
          <cell r="AN406"/>
          <cell r="AO406"/>
          <cell r="AP406"/>
          <cell r="AQ406"/>
        </row>
        <row r="407"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  <cell r="AE407"/>
          <cell r="AF407"/>
          <cell r="AG407"/>
          <cell r="AH407"/>
          <cell r="AI407"/>
          <cell r="AJ407"/>
          <cell r="AK407"/>
          <cell r="AL407"/>
          <cell r="AM407"/>
          <cell r="AN407"/>
          <cell r="AO407"/>
          <cell r="AP407"/>
          <cell r="AQ407"/>
        </row>
        <row r="408"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  <cell r="AE408"/>
          <cell r="AF408"/>
          <cell r="AG408"/>
          <cell r="AH408"/>
          <cell r="AI408"/>
          <cell r="AJ408"/>
          <cell r="AK408"/>
          <cell r="AL408"/>
          <cell r="AM408"/>
          <cell r="AN408"/>
          <cell r="AO408"/>
          <cell r="AP408"/>
          <cell r="AQ408"/>
        </row>
        <row r="409"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  <cell r="AE409"/>
          <cell r="AF409"/>
          <cell r="AG409"/>
          <cell r="AH409"/>
          <cell r="AI409"/>
          <cell r="AJ409"/>
          <cell r="AK409"/>
          <cell r="AL409"/>
          <cell r="AM409"/>
          <cell r="AN409"/>
          <cell r="AO409"/>
          <cell r="AP409"/>
          <cell r="AQ409"/>
        </row>
        <row r="410"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  <cell r="AE410"/>
          <cell r="AF410"/>
          <cell r="AG410"/>
          <cell r="AH410"/>
          <cell r="AI410"/>
          <cell r="AJ410"/>
          <cell r="AK410"/>
          <cell r="AL410"/>
          <cell r="AM410"/>
          <cell r="AN410"/>
          <cell r="AO410"/>
          <cell r="AP410"/>
          <cell r="AQ410"/>
        </row>
        <row r="411"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G411"/>
          <cell r="AH411"/>
          <cell r="AI411"/>
          <cell r="AJ411"/>
          <cell r="AK411"/>
          <cell r="AL411"/>
          <cell r="AM411"/>
          <cell r="AN411"/>
          <cell r="AO411"/>
          <cell r="AP411"/>
          <cell r="AQ411"/>
        </row>
        <row r="412"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  <cell r="AE412"/>
          <cell r="AF412"/>
          <cell r="AG412"/>
          <cell r="AH412"/>
          <cell r="AI412"/>
          <cell r="AJ412"/>
          <cell r="AK412"/>
          <cell r="AL412"/>
          <cell r="AM412"/>
          <cell r="AN412"/>
          <cell r="AO412"/>
          <cell r="AP412"/>
          <cell r="AQ412"/>
        </row>
        <row r="413"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  <cell r="AE413"/>
          <cell r="AF413"/>
          <cell r="AG413"/>
          <cell r="AH413"/>
          <cell r="AI413"/>
          <cell r="AJ413"/>
          <cell r="AK413"/>
          <cell r="AL413"/>
          <cell r="AM413"/>
          <cell r="AN413"/>
          <cell r="AO413"/>
          <cell r="AP413"/>
          <cell r="AQ413"/>
        </row>
        <row r="414"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G414"/>
          <cell r="AH414"/>
          <cell r="AI414"/>
          <cell r="AJ414"/>
          <cell r="AK414"/>
          <cell r="AL414"/>
          <cell r="AM414"/>
          <cell r="AN414"/>
          <cell r="AO414"/>
          <cell r="AP414"/>
          <cell r="AQ414"/>
        </row>
        <row r="415"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G415"/>
          <cell r="AH415"/>
          <cell r="AI415"/>
          <cell r="AJ415"/>
          <cell r="AK415"/>
          <cell r="AL415"/>
          <cell r="AM415"/>
          <cell r="AN415"/>
          <cell r="AO415"/>
          <cell r="AP415"/>
          <cell r="AQ415"/>
        </row>
        <row r="416"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  <cell r="AE416"/>
          <cell r="AF416"/>
          <cell r="AG416"/>
          <cell r="AH416"/>
          <cell r="AI416"/>
          <cell r="AJ416"/>
          <cell r="AK416"/>
          <cell r="AL416"/>
          <cell r="AM416"/>
          <cell r="AN416"/>
          <cell r="AO416"/>
          <cell r="AP416"/>
          <cell r="AQ416"/>
        </row>
        <row r="417"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  <cell r="AE417"/>
          <cell r="AF417"/>
          <cell r="AG417"/>
          <cell r="AH417"/>
          <cell r="AI417"/>
          <cell r="AJ417"/>
          <cell r="AK417"/>
          <cell r="AL417"/>
          <cell r="AM417"/>
          <cell r="AN417"/>
          <cell r="AO417"/>
          <cell r="AP417"/>
          <cell r="AQ417"/>
        </row>
        <row r="418"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  <cell r="AE418"/>
          <cell r="AF418"/>
          <cell r="AG418"/>
          <cell r="AH418"/>
          <cell r="AI418"/>
          <cell r="AJ418"/>
          <cell r="AK418"/>
          <cell r="AL418"/>
          <cell r="AM418"/>
          <cell r="AN418"/>
          <cell r="AO418"/>
          <cell r="AP418"/>
          <cell r="AQ418"/>
        </row>
        <row r="419"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  <cell r="AE419"/>
          <cell r="AF419"/>
          <cell r="AG419"/>
          <cell r="AH419"/>
          <cell r="AI419"/>
          <cell r="AJ419"/>
          <cell r="AK419"/>
          <cell r="AL419"/>
          <cell r="AM419"/>
          <cell r="AN419"/>
          <cell r="AO419"/>
          <cell r="AP419"/>
          <cell r="AQ419"/>
        </row>
        <row r="420"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  <cell r="AE420"/>
          <cell r="AF420"/>
          <cell r="AG420"/>
          <cell r="AH420"/>
          <cell r="AI420"/>
          <cell r="AJ420"/>
          <cell r="AK420"/>
          <cell r="AL420"/>
          <cell r="AM420"/>
          <cell r="AN420"/>
          <cell r="AO420"/>
          <cell r="AP420"/>
          <cell r="AQ420"/>
        </row>
        <row r="421"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  <cell r="AE421"/>
          <cell r="AF421"/>
          <cell r="AG421"/>
          <cell r="AH421"/>
          <cell r="AI421"/>
          <cell r="AJ421"/>
          <cell r="AK421"/>
          <cell r="AL421"/>
          <cell r="AM421"/>
          <cell r="AN421"/>
          <cell r="AO421"/>
          <cell r="AP421"/>
          <cell r="AQ421"/>
        </row>
        <row r="422"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  <cell r="AE422"/>
          <cell r="AF422"/>
          <cell r="AG422"/>
          <cell r="AH422"/>
          <cell r="AI422"/>
          <cell r="AJ422"/>
          <cell r="AK422"/>
          <cell r="AL422"/>
          <cell r="AM422"/>
          <cell r="AN422"/>
          <cell r="AO422"/>
          <cell r="AP422"/>
          <cell r="AQ422"/>
        </row>
        <row r="423"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  <cell r="AE423"/>
          <cell r="AF423"/>
          <cell r="AG423"/>
          <cell r="AH423"/>
          <cell r="AI423"/>
          <cell r="AJ423"/>
          <cell r="AK423"/>
          <cell r="AL423"/>
          <cell r="AM423"/>
          <cell r="AN423"/>
          <cell r="AO423"/>
          <cell r="AP423"/>
          <cell r="AQ423"/>
        </row>
        <row r="424"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  <cell r="AE424"/>
          <cell r="AF424"/>
          <cell r="AG424"/>
          <cell r="AH424"/>
          <cell r="AI424"/>
          <cell r="AJ424"/>
          <cell r="AK424"/>
          <cell r="AL424"/>
          <cell r="AM424"/>
          <cell r="AN424"/>
          <cell r="AO424"/>
          <cell r="AP424"/>
          <cell r="AQ424"/>
        </row>
        <row r="425"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  <cell r="AE425"/>
          <cell r="AF425"/>
          <cell r="AG425"/>
          <cell r="AH425"/>
          <cell r="AI425"/>
          <cell r="AJ425"/>
          <cell r="AK425"/>
          <cell r="AL425"/>
          <cell r="AM425"/>
          <cell r="AN425"/>
          <cell r="AO425"/>
          <cell r="AP425"/>
          <cell r="AQ425"/>
        </row>
        <row r="426"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G426"/>
          <cell r="AH426"/>
          <cell r="AI426"/>
          <cell r="AJ426"/>
          <cell r="AK426"/>
          <cell r="AL426"/>
          <cell r="AM426"/>
          <cell r="AN426"/>
          <cell r="AO426"/>
          <cell r="AP426"/>
          <cell r="AQ426"/>
        </row>
        <row r="427"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  <cell r="AE427"/>
          <cell r="AF427"/>
          <cell r="AG427"/>
          <cell r="AH427"/>
          <cell r="AI427"/>
          <cell r="AJ427"/>
          <cell r="AK427"/>
          <cell r="AL427"/>
          <cell r="AM427"/>
          <cell r="AN427"/>
          <cell r="AO427"/>
          <cell r="AP427"/>
          <cell r="AQ427"/>
        </row>
        <row r="428"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  <cell r="AE428"/>
          <cell r="AF428"/>
          <cell r="AG428"/>
          <cell r="AH428"/>
          <cell r="AI428"/>
          <cell r="AJ428"/>
          <cell r="AK428"/>
          <cell r="AL428"/>
          <cell r="AM428"/>
          <cell r="AN428"/>
          <cell r="AO428"/>
          <cell r="AP428"/>
          <cell r="AQ428"/>
        </row>
        <row r="429"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  <cell r="AE429"/>
          <cell r="AF429"/>
          <cell r="AG429"/>
          <cell r="AH429"/>
          <cell r="AI429"/>
          <cell r="AJ429"/>
          <cell r="AK429"/>
          <cell r="AL429"/>
          <cell r="AM429"/>
          <cell r="AN429"/>
          <cell r="AO429"/>
          <cell r="AP429"/>
          <cell r="AQ429"/>
        </row>
        <row r="430"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  <cell r="AE430"/>
          <cell r="AF430"/>
          <cell r="AG430"/>
          <cell r="AH430"/>
          <cell r="AI430"/>
          <cell r="AJ430"/>
          <cell r="AK430"/>
          <cell r="AL430"/>
          <cell r="AM430"/>
          <cell r="AN430"/>
          <cell r="AO430"/>
          <cell r="AP430"/>
          <cell r="AQ430"/>
        </row>
        <row r="431"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G431"/>
          <cell r="AH431"/>
          <cell r="AI431"/>
          <cell r="AJ431"/>
          <cell r="AK431"/>
          <cell r="AL431"/>
          <cell r="AM431"/>
          <cell r="AN431"/>
          <cell r="AO431"/>
          <cell r="AP431"/>
          <cell r="AQ431"/>
        </row>
        <row r="432"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G432"/>
          <cell r="AH432"/>
          <cell r="AI432"/>
          <cell r="AJ432"/>
          <cell r="AK432"/>
          <cell r="AL432"/>
          <cell r="AM432"/>
          <cell r="AN432"/>
          <cell r="AO432"/>
          <cell r="AP432"/>
          <cell r="AQ432"/>
        </row>
        <row r="433"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/>
          <cell r="AK433"/>
          <cell r="AL433"/>
          <cell r="AM433"/>
          <cell r="AN433"/>
          <cell r="AO433"/>
          <cell r="AP433"/>
          <cell r="AQ433"/>
        </row>
        <row r="434"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G434"/>
          <cell r="AH434"/>
          <cell r="AI434"/>
          <cell r="AJ434"/>
          <cell r="AK434"/>
          <cell r="AL434"/>
          <cell r="AM434"/>
          <cell r="AN434"/>
          <cell r="AO434"/>
          <cell r="AP434"/>
          <cell r="AQ434"/>
        </row>
        <row r="435"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  <cell r="AE435"/>
          <cell r="AF435"/>
          <cell r="AG435"/>
          <cell r="AH435"/>
          <cell r="AI435"/>
          <cell r="AJ435"/>
          <cell r="AK435"/>
          <cell r="AL435"/>
          <cell r="AM435"/>
          <cell r="AN435"/>
          <cell r="AO435"/>
          <cell r="AP435"/>
          <cell r="AQ435"/>
        </row>
        <row r="436"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  <cell r="AE436"/>
          <cell r="AF436"/>
          <cell r="AG436"/>
          <cell r="AH436"/>
          <cell r="AI436"/>
          <cell r="AJ436"/>
          <cell r="AK436"/>
          <cell r="AL436"/>
          <cell r="AM436"/>
          <cell r="AN436"/>
          <cell r="AO436"/>
          <cell r="AP436"/>
          <cell r="AQ436"/>
        </row>
        <row r="437"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  <cell r="AE437"/>
          <cell r="AF437"/>
          <cell r="AG437"/>
          <cell r="AH437"/>
          <cell r="AI437"/>
          <cell r="AJ437"/>
          <cell r="AK437"/>
          <cell r="AL437"/>
          <cell r="AM437"/>
          <cell r="AN437"/>
          <cell r="AO437"/>
          <cell r="AP437"/>
          <cell r="AQ437"/>
        </row>
        <row r="438"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G438"/>
          <cell r="AH438"/>
          <cell r="AI438"/>
          <cell r="AJ438"/>
          <cell r="AK438"/>
          <cell r="AL438"/>
          <cell r="AM438"/>
          <cell r="AN438"/>
          <cell r="AO438"/>
          <cell r="AP438"/>
          <cell r="AQ438"/>
        </row>
        <row r="439"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  <cell r="AE439"/>
          <cell r="AF439"/>
          <cell r="AG439"/>
          <cell r="AH439"/>
          <cell r="AI439"/>
          <cell r="AJ439"/>
          <cell r="AK439"/>
          <cell r="AL439"/>
          <cell r="AM439"/>
          <cell r="AN439"/>
          <cell r="AO439"/>
          <cell r="AP439"/>
          <cell r="AQ439"/>
        </row>
        <row r="440"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  <cell r="AE440"/>
          <cell r="AF440"/>
          <cell r="AG440"/>
          <cell r="AH440"/>
          <cell r="AI440"/>
          <cell r="AJ440"/>
          <cell r="AK440"/>
          <cell r="AL440"/>
          <cell r="AM440"/>
          <cell r="AN440"/>
          <cell r="AO440"/>
          <cell r="AP440"/>
          <cell r="AQ440"/>
        </row>
        <row r="441"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G441"/>
          <cell r="AH441"/>
          <cell r="AI441"/>
          <cell r="AJ441"/>
          <cell r="AK441"/>
          <cell r="AL441"/>
          <cell r="AM441"/>
          <cell r="AN441"/>
          <cell r="AO441"/>
          <cell r="AP441"/>
          <cell r="AQ441"/>
        </row>
        <row r="442"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G442"/>
          <cell r="AH442"/>
          <cell r="AI442"/>
          <cell r="AJ442"/>
          <cell r="AK442"/>
          <cell r="AL442"/>
          <cell r="AM442"/>
          <cell r="AN442"/>
          <cell r="AO442"/>
          <cell r="AP442"/>
          <cell r="AQ442"/>
        </row>
        <row r="443"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G443"/>
          <cell r="AH443"/>
          <cell r="AI443"/>
          <cell r="AJ443"/>
          <cell r="AK443"/>
          <cell r="AL443"/>
          <cell r="AM443"/>
          <cell r="AN443"/>
          <cell r="AO443"/>
          <cell r="AP443"/>
          <cell r="AQ443"/>
        </row>
        <row r="444"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G444"/>
          <cell r="AH444"/>
          <cell r="AI444"/>
          <cell r="AJ444"/>
          <cell r="AK444"/>
          <cell r="AL444"/>
          <cell r="AM444"/>
          <cell r="AN444"/>
          <cell r="AO444"/>
          <cell r="AP444"/>
          <cell r="AQ444"/>
        </row>
        <row r="445"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G445"/>
          <cell r="AH445"/>
          <cell r="AI445"/>
          <cell r="AJ445"/>
          <cell r="AK445"/>
          <cell r="AL445"/>
          <cell r="AM445"/>
          <cell r="AN445"/>
          <cell r="AO445"/>
          <cell r="AP445"/>
          <cell r="AQ445"/>
        </row>
        <row r="446"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  <cell r="AE446"/>
          <cell r="AF446"/>
          <cell r="AG446"/>
          <cell r="AH446"/>
          <cell r="AI446"/>
          <cell r="AJ446"/>
          <cell r="AK446"/>
          <cell r="AL446"/>
          <cell r="AM446"/>
          <cell r="AN446"/>
          <cell r="AO446"/>
          <cell r="AP446"/>
          <cell r="AQ446"/>
        </row>
        <row r="447"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  <cell r="AE447"/>
          <cell r="AF447"/>
          <cell r="AG447"/>
          <cell r="AH447"/>
          <cell r="AI447"/>
          <cell r="AJ447"/>
          <cell r="AK447"/>
          <cell r="AL447"/>
          <cell r="AM447"/>
          <cell r="AN447"/>
          <cell r="AO447"/>
          <cell r="AP447"/>
          <cell r="AQ447"/>
        </row>
        <row r="448"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G448"/>
          <cell r="AH448"/>
          <cell r="AI448"/>
          <cell r="AJ448"/>
          <cell r="AK448"/>
          <cell r="AL448"/>
          <cell r="AM448"/>
          <cell r="AN448"/>
          <cell r="AO448"/>
          <cell r="AP448"/>
          <cell r="AQ448"/>
        </row>
        <row r="449"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G449"/>
          <cell r="AH449"/>
          <cell r="AI449"/>
          <cell r="AJ449"/>
          <cell r="AK449"/>
          <cell r="AL449"/>
          <cell r="AM449"/>
          <cell r="AN449"/>
          <cell r="AO449"/>
          <cell r="AP449"/>
          <cell r="AQ449"/>
        </row>
        <row r="450"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  <cell r="V450"/>
          <cell r="W450"/>
          <cell r="X450"/>
          <cell r="Y450"/>
          <cell r="Z450"/>
          <cell r="AA450"/>
          <cell r="AB450"/>
          <cell r="AC450"/>
          <cell r="AD450"/>
          <cell r="AE450"/>
          <cell r="AF450"/>
          <cell r="AG450"/>
          <cell r="AH450"/>
          <cell r="AI450"/>
          <cell r="AJ450"/>
          <cell r="AK450"/>
          <cell r="AL450"/>
          <cell r="AM450"/>
          <cell r="AN450"/>
          <cell r="AO450"/>
          <cell r="AP450"/>
          <cell r="AQ450"/>
        </row>
        <row r="451"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  <cell r="T451"/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G451"/>
          <cell r="AH451"/>
          <cell r="AI451"/>
          <cell r="AJ451"/>
          <cell r="AK451"/>
          <cell r="AL451"/>
          <cell r="AM451"/>
          <cell r="AN451"/>
          <cell r="AO451"/>
          <cell r="AP451"/>
          <cell r="AQ451"/>
        </row>
        <row r="452"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  <cell r="T452"/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G452"/>
          <cell r="AH452"/>
          <cell r="AI452"/>
          <cell r="AJ452"/>
          <cell r="AK452"/>
          <cell r="AL452"/>
          <cell r="AM452"/>
          <cell r="AN452"/>
          <cell r="AO452"/>
          <cell r="AP452"/>
          <cell r="AQ452"/>
        </row>
        <row r="453"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G453"/>
          <cell r="AH453"/>
          <cell r="AI453"/>
          <cell r="AJ453"/>
          <cell r="AK453"/>
          <cell r="AL453"/>
          <cell r="AM453"/>
          <cell r="AN453"/>
          <cell r="AO453"/>
          <cell r="AP453"/>
          <cell r="AQ453"/>
        </row>
        <row r="454"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G454"/>
          <cell r="AH454"/>
          <cell r="AI454"/>
          <cell r="AJ454"/>
          <cell r="AK454"/>
          <cell r="AL454"/>
          <cell r="AM454"/>
          <cell r="AN454"/>
          <cell r="AO454"/>
          <cell r="AP454"/>
          <cell r="AQ454"/>
        </row>
        <row r="455"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  <cell r="T455"/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/>
          <cell r="AK455"/>
          <cell r="AL455"/>
          <cell r="AM455"/>
          <cell r="AN455"/>
          <cell r="AO455"/>
          <cell r="AP455"/>
          <cell r="AQ455"/>
        </row>
        <row r="456"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  <cell r="T456"/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G456"/>
          <cell r="AH456"/>
          <cell r="AI456"/>
          <cell r="AJ456"/>
          <cell r="AK456"/>
          <cell r="AL456"/>
          <cell r="AM456"/>
          <cell r="AN456"/>
          <cell r="AO456"/>
          <cell r="AP456"/>
          <cell r="AQ456"/>
        </row>
        <row r="457"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  <cell r="T457"/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G457"/>
          <cell r="AH457"/>
          <cell r="AI457"/>
          <cell r="AJ457"/>
          <cell r="AK457"/>
          <cell r="AL457"/>
          <cell r="AM457"/>
          <cell r="AN457"/>
          <cell r="AO457"/>
          <cell r="AP457"/>
          <cell r="AQ457"/>
        </row>
        <row r="458"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  <cell r="T458"/>
          <cell r="U458"/>
          <cell r="V458"/>
          <cell r="W458"/>
          <cell r="X458"/>
          <cell r="Y458"/>
          <cell r="Z458"/>
          <cell r="AA458"/>
          <cell r="AB458"/>
          <cell r="AC458"/>
          <cell r="AD458"/>
          <cell r="AE458"/>
          <cell r="AF458"/>
          <cell r="AG458"/>
          <cell r="AH458"/>
          <cell r="AI458"/>
          <cell r="AJ458"/>
          <cell r="AK458"/>
          <cell r="AL458"/>
          <cell r="AM458"/>
          <cell r="AN458"/>
          <cell r="AO458"/>
          <cell r="AP458"/>
          <cell r="AQ458"/>
        </row>
        <row r="459"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  <cell r="T459"/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G459"/>
          <cell r="AH459"/>
          <cell r="AI459"/>
          <cell r="AJ459"/>
          <cell r="AK459"/>
          <cell r="AL459"/>
          <cell r="AM459"/>
          <cell r="AN459"/>
          <cell r="AO459"/>
          <cell r="AP459"/>
          <cell r="AQ459"/>
        </row>
        <row r="460"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  <cell r="Z460"/>
          <cell r="AA460"/>
          <cell r="AB460"/>
          <cell r="AC460"/>
          <cell r="AD460"/>
          <cell r="AE460"/>
          <cell r="AF460"/>
          <cell r="AG460"/>
          <cell r="AH460"/>
          <cell r="AI460"/>
          <cell r="AJ460"/>
          <cell r="AK460"/>
          <cell r="AL460"/>
          <cell r="AM460"/>
          <cell r="AN460"/>
          <cell r="AO460"/>
          <cell r="AP460"/>
          <cell r="AQ460"/>
        </row>
        <row r="461"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G461"/>
          <cell r="AH461"/>
          <cell r="AI461"/>
          <cell r="AJ461"/>
          <cell r="AK461"/>
          <cell r="AL461"/>
          <cell r="AM461"/>
          <cell r="AN461"/>
          <cell r="AO461"/>
          <cell r="AP461"/>
          <cell r="AQ461"/>
        </row>
        <row r="462"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  <cell r="T462"/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G462"/>
          <cell r="AH462"/>
          <cell r="AI462"/>
          <cell r="AJ462"/>
          <cell r="AK462"/>
          <cell r="AL462"/>
          <cell r="AM462"/>
          <cell r="AN462"/>
          <cell r="AO462"/>
          <cell r="AP462"/>
          <cell r="AQ462"/>
        </row>
        <row r="463"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  <cell r="T463"/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G463"/>
          <cell r="AH463"/>
          <cell r="AI463"/>
          <cell r="AJ463"/>
          <cell r="AK463"/>
          <cell r="AL463"/>
          <cell r="AM463"/>
          <cell r="AN463"/>
          <cell r="AO463"/>
          <cell r="AP463"/>
          <cell r="AQ463"/>
        </row>
        <row r="464"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G464"/>
          <cell r="AH464"/>
          <cell r="AI464"/>
          <cell r="AJ464"/>
          <cell r="AK464"/>
          <cell r="AL464"/>
          <cell r="AM464"/>
          <cell r="AN464"/>
          <cell r="AO464"/>
          <cell r="AP464"/>
          <cell r="AQ464"/>
        </row>
        <row r="465"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  <cell r="T465"/>
          <cell r="U465"/>
          <cell r="V465"/>
          <cell r="W465"/>
          <cell r="X465"/>
          <cell r="Y465"/>
          <cell r="Z465"/>
          <cell r="AA465"/>
          <cell r="AB465"/>
          <cell r="AC465"/>
          <cell r="AD465"/>
          <cell r="AE465"/>
          <cell r="AF465"/>
          <cell r="AG465"/>
          <cell r="AH465"/>
          <cell r="AI465"/>
          <cell r="AJ465"/>
          <cell r="AK465"/>
          <cell r="AL465"/>
          <cell r="AM465"/>
          <cell r="AN465"/>
          <cell r="AO465"/>
          <cell r="AP465"/>
          <cell r="AQ465"/>
        </row>
        <row r="466"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  <cell r="Z466"/>
          <cell r="AA466"/>
          <cell r="AB466"/>
          <cell r="AC466"/>
          <cell r="AD466"/>
          <cell r="AE466"/>
          <cell r="AF466"/>
          <cell r="AG466"/>
          <cell r="AH466"/>
          <cell r="AI466"/>
          <cell r="AJ466"/>
          <cell r="AK466"/>
          <cell r="AL466"/>
          <cell r="AM466"/>
          <cell r="AN466"/>
          <cell r="AO466"/>
          <cell r="AP466"/>
          <cell r="AQ466"/>
        </row>
        <row r="467"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  <cell r="T467"/>
          <cell r="U467"/>
          <cell r="V467"/>
          <cell r="W467"/>
          <cell r="X467"/>
          <cell r="Y467"/>
          <cell r="Z467"/>
          <cell r="AA467"/>
          <cell r="AB467"/>
          <cell r="AC467"/>
          <cell r="AD467"/>
          <cell r="AE467"/>
          <cell r="AF467"/>
          <cell r="AG467"/>
          <cell r="AH467"/>
          <cell r="AI467"/>
          <cell r="AJ467"/>
          <cell r="AK467"/>
          <cell r="AL467"/>
          <cell r="AM467"/>
          <cell r="AN467"/>
          <cell r="AO467"/>
          <cell r="AP467"/>
          <cell r="AQ467"/>
        </row>
        <row r="468"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  <cell r="Z468"/>
          <cell r="AA468"/>
          <cell r="AB468"/>
          <cell r="AC468"/>
          <cell r="AD468"/>
          <cell r="AE468"/>
          <cell r="AF468"/>
          <cell r="AG468"/>
          <cell r="AH468"/>
          <cell r="AI468"/>
          <cell r="AJ468"/>
          <cell r="AK468"/>
          <cell r="AL468"/>
          <cell r="AM468"/>
          <cell r="AN468"/>
          <cell r="AO468"/>
          <cell r="AP468"/>
          <cell r="AQ468"/>
        </row>
        <row r="469"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  <cell r="T469"/>
          <cell r="U469"/>
          <cell r="V469"/>
          <cell r="W469"/>
          <cell r="X469"/>
          <cell r="Y469"/>
          <cell r="Z469"/>
          <cell r="AA469"/>
          <cell r="AB469"/>
          <cell r="AC469"/>
          <cell r="AD469"/>
          <cell r="AE469"/>
          <cell r="AF469"/>
          <cell r="AG469"/>
          <cell r="AH469"/>
          <cell r="AI469"/>
          <cell r="AJ469"/>
          <cell r="AK469"/>
          <cell r="AL469"/>
          <cell r="AM469"/>
          <cell r="AN469"/>
          <cell r="AO469"/>
          <cell r="AP469"/>
          <cell r="AQ469"/>
        </row>
        <row r="470"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  <cell r="Z470"/>
          <cell r="AA470"/>
          <cell r="AB470"/>
          <cell r="AC470"/>
          <cell r="AD470"/>
          <cell r="AE470"/>
          <cell r="AF470"/>
          <cell r="AG470"/>
          <cell r="AH470"/>
          <cell r="AI470"/>
          <cell r="AJ470"/>
          <cell r="AK470"/>
          <cell r="AL470"/>
          <cell r="AM470"/>
          <cell r="AN470"/>
          <cell r="AO470"/>
          <cell r="AP470"/>
          <cell r="AQ470"/>
        </row>
        <row r="471"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G471"/>
          <cell r="AH471"/>
          <cell r="AI471"/>
          <cell r="AJ471"/>
          <cell r="AK471"/>
          <cell r="AL471"/>
          <cell r="AM471"/>
          <cell r="AN471"/>
          <cell r="AO471"/>
          <cell r="AP471"/>
          <cell r="AQ471"/>
        </row>
        <row r="472"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G472"/>
          <cell r="AH472"/>
          <cell r="AI472"/>
          <cell r="AJ472"/>
          <cell r="AK472"/>
          <cell r="AL472"/>
          <cell r="AM472"/>
          <cell r="AN472"/>
          <cell r="AO472"/>
          <cell r="AP472"/>
          <cell r="AQ472"/>
        </row>
        <row r="473"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  <cell r="T473"/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G473"/>
          <cell r="AH473"/>
          <cell r="AI473"/>
          <cell r="AJ473"/>
          <cell r="AK473"/>
          <cell r="AL473"/>
          <cell r="AM473"/>
          <cell r="AN473"/>
          <cell r="AO473"/>
          <cell r="AP473"/>
          <cell r="AQ473"/>
        </row>
        <row r="474"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  <cell r="T474"/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G474"/>
          <cell r="AH474"/>
          <cell r="AI474"/>
          <cell r="AJ474"/>
          <cell r="AK474"/>
          <cell r="AL474"/>
          <cell r="AM474"/>
          <cell r="AN474"/>
          <cell r="AO474"/>
          <cell r="AP474"/>
          <cell r="AQ474"/>
        </row>
        <row r="475"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  <cell r="T475"/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G475"/>
          <cell r="AH475"/>
          <cell r="AI475"/>
          <cell r="AJ475"/>
          <cell r="AK475"/>
          <cell r="AL475"/>
          <cell r="AM475"/>
          <cell r="AN475"/>
          <cell r="AO475"/>
          <cell r="AP475"/>
          <cell r="AQ475"/>
        </row>
        <row r="476"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G476"/>
          <cell r="AH476"/>
          <cell r="AI476"/>
          <cell r="AJ476"/>
          <cell r="AK476"/>
          <cell r="AL476"/>
          <cell r="AM476"/>
          <cell r="AN476"/>
          <cell r="AO476"/>
          <cell r="AP476"/>
          <cell r="AQ476"/>
        </row>
        <row r="477"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G477"/>
          <cell r="AH477"/>
          <cell r="AI477"/>
          <cell r="AJ477"/>
          <cell r="AK477"/>
          <cell r="AL477"/>
          <cell r="AM477"/>
          <cell r="AN477"/>
          <cell r="AO477"/>
          <cell r="AP477"/>
          <cell r="AQ477"/>
        </row>
      </sheetData>
      <sheetData sheetId="8" refreshError="1"/>
      <sheetData sheetId="9" refreshError="1"/>
      <sheetData sheetId="10" refreshError="1">
        <row r="2">
          <cell r="B2" t="str">
            <v>Comparable Universe</v>
          </cell>
        </row>
        <row r="3">
          <cell r="C3">
            <v>16</v>
          </cell>
        </row>
        <row r="5">
          <cell r="C5" t="str">
            <v>t</v>
          </cell>
          <cell r="D5" t="str">
            <v>name</v>
          </cell>
          <cell r="F5" t="str">
            <v>Country</v>
          </cell>
          <cell r="I5" t="str">
            <v>r</v>
          </cell>
          <cell r="L5" t="str">
            <v>m</v>
          </cell>
          <cell r="O5" t="str">
            <v>sal</v>
          </cell>
          <cell r="R5" t="str">
            <v>dbed</v>
          </cell>
          <cell r="U5" t="str">
            <v>edc</v>
          </cell>
          <cell r="X5" t="str">
            <v>roa</v>
          </cell>
          <cell r="AA5" t="str">
            <v>mv</v>
          </cell>
          <cell r="AD5" t="str">
            <v>bv</v>
          </cell>
        </row>
        <row r="8">
          <cell r="C8" t="str">
            <v>Ticker</v>
          </cell>
          <cell r="D8" t="str">
            <v>Company Name</v>
          </cell>
          <cell r="F8" t="str">
            <v>Country</v>
          </cell>
          <cell r="I8" t="str">
            <v>S&amp;P Credit Rating</v>
          </cell>
          <cell r="K8" t="str">
            <v>Moody's Credit Rating</v>
          </cell>
          <cell r="N8" t="str">
            <v>Revenues ($mm)</v>
          </cell>
          <cell r="Q8" t="str">
            <v>Debt / EBITDA (x)</v>
          </cell>
          <cell r="T8" t="str">
            <v>EBITDA Coverage (x)</v>
          </cell>
          <cell r="W8" t="str">
            <v>Return on Assets (%)</v>
          </cell>
          <cell r="AA8" t="str">
            <v>Market Leverage (%)</v>
          </cell>
          <cell r="AD8" t="str">
            <v>Book Leverage (%)</v>
          </cell>
          <cell r="AG8"/>
          <cell r="AJ8"/>
        </row>
        <row r="11">
          <cell r="A11">
            <v>10</v>
          </cell>
          <cell r="C11" t="str">
            <v xml:space="preserve">BHP  </v>
          </cell>
          <cell r="D11" t="str">
            <v>BHP Billiton Ltd.</v>
          </cell>
          <cell r="F11" t="str">
            <v>Australia</v>
          </cell>
          <cell r="I11" t="str">
            <v>A+</v>
          </cell>
          <cell r="L11" t="str">
            <v>A1</v>
          </cell>
          <cell r="O11">
            <v>45239.371710631502</v>
          </cell>
          <cell r="R11">
            <v>0.6412385456950378</v>
          </cell>
          <cell r="U11">
            <v>73.45714775119292</v>
          </cell>
          <cell r="X11">
            <v>26.764090000000003</v>
          </cell>
          <cell r="AA11">
            <v>5.0147210718670996</v>
          </cell>
          <cell r="AD11">
            <v>26.239488304996843</v>
          </cell>
          <cell r="AG11" t="str">
            <v>NA</v>
          </cell>
          <cell r="AJ11" t="str">
            <v>NA</v>
          </cell>
          <cell r="AM11">
            <v>14</v>
          </cell>
        </row>
        <row r="12">
          <cell r="A12">
            <v>9</v>
          </cell>
          <cell r="C12" t="str">
            <v xml:space="preserve">AAL  </v>
          </cell>
          <cell r="D12" t="str">
            <v>Anglo American PLC</v>
          </cell>
          <cell r="F12" t="str">
            <v>United Kingdom</v>
          </cell>
          <cell r="I12" t="str">
            <v>A</v>
          </cell>
          <cell r="L12" t="str">
            <v>A2</v>
          </cell>
          <cell r="O12">
            <v>37090.576792799999</v>
          </cell>
          <cell r="R12">
            <v>0.58982826200667027</v>
          </cell>
          <cell r="U12">
            <v>13.355909654612113</v>
          </cell>
          <cell r="X12">
            <v>13.526650000000002</v>
          </cell>
          <cell r="AA12">
            <v>6.5995132988779694</v>
          </cell>
          <cell r="AD12">
            <v>18.720599162971197</v>
          </cell>
          <cell r="AG12" t="str">
            <v>NA</v>
          </cell>
          <cell r="AJ12" t="str">
            <v>NA</v>
          </cell>
          <cell r="AM12">
            <v>13</v>
          </cell>
        </row>
        <row r="13">
          <cell r="A13">
            <v>6</v>
          </cell>
          <cell r="C13" t="str">
            <v xml:space="preserve">AA  </v>
          </cell>
          <cell r="D13" t="str">
            <v>Alcoa Inc.</v>
          </cell>
          <cell r="F13" t="str">
            <v>United States</v>
          </cell>
          <cell r="I13" t="str">
            <v>BBB+</v>
          </cell>
          <cell r="L13" t="str">
            <v>A2</v>
          </cell>
          <cell r="O13">
            <v>31201</v>
          </cell>
          <cell r="R13">
            <v>1.4146757679180888</v>
          </cell>
          <cell r="U13">
            <v>12.76997578692494</v>
          </cell>
          <cell r="X13">
            <v>6.0977160000000001</v>
          </cell>
          <cell r="AA13">
            <v>18.133364442710743</v>
          </cell>
          <cell r="AD13">
            <v>28.970257047448939</v>
          </cell>
          <cell r="AG13" t="str">
            <v>NA</v>
          </cell>
          <cell r="AJ13" t="str">
            <v>NA</v>
          </cell>
          <cell r="AM13">
            <v>11</v>
          </cell>
        </row>
        <row r="14">
          <cell r="A14">
            <v>4</v>
          </cell>
          <cell r="C14" t="str">
            <v xml:space="preserve">RIO  </v>
          </cell>
          <cell r="D14" t="str">
            <v>Rio Tinto PLC</v>
          </cell>
          <cell r="F14" t="str">
            <v>United Kingdom</v>
          </cell>
          <cell r="I14" t="str">
            <v>A-</v>
          </cell>
          <cell r="L14" t="str">
            <v>NA</v>
          </cell>
          <cell r="O14">
            <v>25194.718906899998</v>
          </cell>
          <cell r="R14">
            <v>0.32757194997534628</v>
          </cell>
          <cell r="U14">
            <v>63.599994650069995</v>
          </cell>
          <cell r="X14">
            <v>23.353540000000002</v>
          </cell>
          <cell r="AA14">
            <v>3.098772084889708</v>
          </cell>
          <cell r="AD14">
            <v>15.334556170434279</v>
          </cell>
          <cell r="AG14" t="str">
            <v>NA</v>
          </cell>
          <cell r="AJ14" t="str">
            <v>NA</v>
          </cell>
          <cell r="AM14">
            <v>12</v>
          </cell>
        </row>
        <row r="15">
          <cell r="A15">
            <v>15</v>
          </cell>
          <cell r="C15" t="str">
            <v xml:space="preserve">XTA  </v>
          </cell>
          <cell r="D15" t="str">
            <v>Xstrata PLC</v>
          </cell>
          <cell r="F15" t="str">
            <v>United Kingdom</v>
          </cell>
          <cell r="I15" t="str">
            <v>BBB+</v>
          </cell>
          <cell r="L15" t="str">
            <v>NA</v>
          </cell>
          <cell r="O15">
            <v>26686</v>
          </cell>
          <cell r="R15">
            <v>1.07</v>
          </cell>
          <cell r="U15">
            <v>8.6842107878408594</v>
          </cell>
          <cell r="X15">
            <v>7.6782600000000008</v>
          </cell>
          <cell r="AA15">
            <v>19.146786558588825</v>
          </cell>
          <cell r="AD15">
            <v>44.16621576989882</v>
          </cell>
          <cell r="AG15" t="str">
            <v>NA</v>
          </cell>
          <cell r="AJ15" t="str">
            <v>NA</v>
          </cell>
          <cell r="AM15">
            <v>11</v>
          </cell>
        </row>
        <row r="16">
          <cell r="A16">
            <v>3</v>
          </cell>
          <cell r="C16" t="str">
            <v xml:space="preserve">FCX  </v>
          </cell>
          <cell r="D16" t="str">
            <v>Freeport-McMoRan Copper &amp; Gold Inc.</v>
          </cell>
          <cell r="F16" t="str">
            <v>United States</v>
          </cell>
          <cell r="I16" t="str">
            <v>BB+</v>
          </cell>
          <cell r="L16" t="str">
            <v>Ba2</v>
          </cell>
          <cell r="O16">
            <v>14818.027</v>
          </cell>
          <cell r="R16">
            <v>1.1815208088789961</v>
          </cell>
          <cell r="U16">
            <v>14.455414075030319</v>
          </cell>
          <cell r="X16">
            <v>27.525400000000001</v>
          </cell>
          <cell r="AA16">
            <v>16.201365983699556</v>
          </cell>
          <cell r="AD16">
            <v>27.017326732673268</v>
          </cell>
          <cell r="AG16" t="str">
            <v>NA</v>
          </cell>
          <cell r="AJ16" t="str">
            <v>NA</v>
          </cell>
          <cell r="AM16">
            <v>8</v>
          </cell>
        </row>
        <row r="17">
          <cell r="A17">
            <v>5</v>
          </cell>
          <cell r="C17" t="str">
            <v xml:space="preserve">TCK/B  </v>
          </cell>
          <cell r="D17" t="str">
            <v>Teck Cominco Ltd.</v>
          </cell>
          <cell r="F17" t="str">
            <v>Canada</v>
          </cell>
          <cell r="I17" t="str">
            <v>BBB</v>
          </cell>
          <cell r="L17" t="str">
            <v>Baa1</v>
          </cell>
          <cell r="O17">
            <v>7261.838487</v>
          </cell>
          <cell r="R17">
            <v>0.43714285441981587</v>
          </cell>
          <cell r="U17">
            <v>40.697693361349003</v>
          </cell>
          <cell r="X17">
            <v>23.647310000000001</v>
          </cell>
          <cell r="AA17">
            <v>7.4442230189467713</v>
          </cell>
          <cell r="AD17">
            <v>16.076494752948111</v>
          </cell>
          <cell r="AG17" t="str">
            <v>NA</v>
          </cell>
          <cell r="AJ17" t="str">
            <v>NA</v>
          </cell>
          <cell r="AM17">
            <v>10</v>
          </cell>
        </row>
        <row r="18">
          <cell r="A18">
            <v>7</v>
          </cell>
          <cell r="C18" t="str">
            <v xml:space="preserve">ABX  </v>
          </cell>
          <cell r="D18" t="str">
            <v>Barrick Gold Corp.</v>
          </cell>
          <cell r="F18" t="str">
            <v>Canada</v>
          </cell>
          <cell r="I18" t="str">
            <v>A-</v>
          </cell>
          <cell r="L18" t="str">
            <v>Baa1</v>
          </cell>
          <cell r="O18">
            <v>6787.9632871007998</v>
          </cell>
          <cell r="R18">
            <v>1.5597959615417121</v>
          </cell>
          <cell r="U18">
            <v>12.495084742533486</v>
          </cell>
          <cell r="X18">
            <v>11.303230000000001</v>
          </cell>
          <cell r="AA18">
            <v>8.6472100574256707</v>
          </cell>
          <cell r="AD18">
            <v>18.714152909481971</v>
          </cell>
          <cell r="AG18" t="str">
            <v>NA</v>
          </cell>
          <cell r="AJ18" t="str">
            <v>NA</v>
          </cell>
          <cell r="AM18">
            <v>12</v>
          </cell>
        </row>
        <row r="19">
          <cell r="A19">
            <v>25</v>
          </cell>
          <cell r="C19" t="str">
            <v xml:space="preserve">PCU  </v>
          </cell>
          <cell r="D19" t="str">
            <v>Southern Copper Corp.</v>
          </cell>
          <cell r="F19" t="str">
            <v>United States</v>
          </cell>
          <cell r="I19" t="str">
            <v>BBB-</v>
          </cell>
          <cell r="L19" t="str">
            <v>NA</v>
          </cell>
          <cell r="O19">
            <v>6441.1559999999999</v>
          </cell>
          <cell r="R19">
            <v>0.36697613933449164</v>
          </cell>
          <cell r="U19">
            <v>33.835441799804364</v>
          </cell>
          <cell r="X19">
            <v>33.780540000000002</v>
          </cell>
          <cell r="AA19">
            <v>4.2912761361130416</v>
          </cell>
          <cell r="AD19">
            <v>26.867614701148664</v>
          </cell>
          <cell r="AG19" t="str">
            <v>NA</v>
          </cell>
          <cell r="AJ19" t="str">
            <v>NA</v>
          </cell>
          <cell r="AM19">
            <v>9</v>
          </cell>
        </row>
        <row r="20">
          <cell r="A20">
            <v>12</v>
          </cell>
          <cell r="C20" t="str">
            <v xml:space="preserve">NEM  </v>
          </cell>
          <cell r="D20" t="str">
            <v>Newmont Mining Corp.</v>
          </cell>
          <cell r="F20" t="str">
            <v>United States</v>
          </cell>
          <cell r="I20" t="str">
            <v>BBB+</v>
          </cell>
          <cell r="L20" t="str">
            <v>Baa1</v>
          </cell>
          <cell r="O20">
            <v>5664</v>
          </cell>
          <cell r="R20">
            <v>1.4889543446244478</v>
          </cell>
          <cell r="U20">
            <v>13.490066225165563</v>
          </cell>
          <cell r="X20">
            <v>5.6770179999999995</v>
          </cell>
          <cell r="AA20">
            <v>10.683832188100261</v>
          </cell>
          <cell r="AD20">
            <v>24.92603550295858</v>
          </cell>
          <cell r="AG20" t="str">
            <v>NA</v>
          </cell>
          <cell r="AJ20" t="str">
            <v>NA</v>
          </cell>
          <cell r="AM20">
            <v>11</v>
          </cell>
        </row>
        <row r="21">
          <cell r="A21">
            <v>23</v>
          </cell>
          <cell r="C21" t="str">
            <v xml:space="preserve">BTU  </v>
          </cell>
          <cell r="D21" t="str">
            <v>Peabody Energy Corp.</v>
          </cell>
          <cell r="F21" t="str">
            <v>United States</v>
          </cell>
          <cell r="I21" t="str">
            <v>BB</v>
          </cell>
          <cell r="L21" t="str">
            <v>Ba1</v>
          </cell>
          <cell r="O21">
            <v>5543.9520000000002</v>
          </cell>
          <cell r="R21">
            <v>4.0016274263645562</v>
          </cell>
          <cell r="U21">
            <v>3.3345351201095297</v>
          </cell>
          <cell r="X21">
            <v>7.3407659999999995</v>
          </cell>
          <cell r="AA21">
            <v>18.179659943926925</v>
          </cell>
          <cell r="AD21">
            <v>54.615541366662136</v>
          </cell>
          <cell r="AG21" t="str">
            <v>NA</v>
          </cell>
          <cell r="AJ21" t="str">
            <v>NA</v>
          </cell>
          <cell r="AM21">
            <v>7</v>
          </cell>
        </row>
        <row r="22">
          <cell r="A22">
            <v>11</v>
          </cell>
          <cell r="C22" t="str">
            <v xml:space="preserve">CCO  </v>
          </cell>
          <cell r="D22" t="str">
            <v>Cameco Corp.</v>
          </cell>
          <cell r="F22" t="str">
            <v>Canada</v>
          </cell>
          <cell r="I22" t="str">
            <v>BBB+</v>
          </cell>
          <cell r="L22" t="str">
            <v>NA</v>
          </cell>
          <cell r="O22">
            <v>2434.3977147840001</v>
          </cell>
          <cell r="R22">
            <v>0.78653597843301759</v>
          </cell>
          <cell r="U22">
            <v>17.0564439672299</v>
          </cell>
          <cell r="X22">
            <v>7.5800919999999996</v>
          </cell>
          <cell r="AA22">
            <v>4.4122943256903655</v>
          </cell>
          <cell r="AD22">
            <v>17.529352582535132</v>
          </cell>
          <cell r="AG22" t="str">
            <v>NA</v>
          </cell>
          <cell r="AJ22" t="str">
            <v>NA</v>
          </cell>
          <cell r="AM22">
            <v>11</v>
          </cell>
        </row>
        <row r="23">
          <cell r="A23">
            <v>8</v>
          </cell>
          <cell r="C23" t="str">
            <v xml:space="preserve">ACI  </v>
          </cell>
          <cell r="D23" t="str">
            <v>Arch Coal Inc.</v>
          </cell>
          <cell r="F23" t="str">
            <v>United States</v>
          </cell>
          <cell r="I23" t="str">
            <v>BB-</v>
          </cell>
          <cell r="L23" t="str">
            <v>Ba3</v>
          </cell>
          <cell r="O23">
            <v>2387.6019999999999</v>
          </cell>
          <cell r="R23">
            <v>3.0954057951636931</v>
          </cell>
          <cell r="U23">
            <v>6.0456710644071707</v>
          </cell>
          <cell r="X23">
            <v>10.290100000000001</v>
          </cell>
          <cell r="AA23">
            <v>19.700523415412835</v>
          </cell>
          <cell r="AD23">
            <v>47.339925976992689</v>
          </cell>
          <cell r="AG23" t="str">
            <v>NA</v>
          </cell>
          <cell r="AJ23" t="str">
            <v>NA</v>
          </cell>
          <cell r="AM23">
            <v>6</v>
          </cell>
        </row>
        <row r="24">
          <cell r="A24">
            <v>22</v>
          </cell>
          <cell r="C24" t="str">
            <v xml:space="preserve">MEE  </v>
          </cell>
          <cell r="D24" t="str">
            <v>Massey Energy Co.</v>
          </cell>
          <cell r="F24" t="str">
            <v>United States</v>
          </cell>
          <cell r="I24" t="str">
            <v>B+</v>
          </cell>
          <cell r="L24" t="str">
            <v>B1</v>
          </cell>
          <cell r="O24">
            <v>2366.5940000000001</v>
          </cell>
          <cell r="R24">
            <v>2.6999474385458813</v>
          </cell>
          <cell r="U24">
            <v>4.7650916800633727</v>
          </cell>
          <cell r="X24">
            <v>1.4533</v>
          </cell>
          <cell r="AA24">
            <v>31.140183553392696</v>
          </cell>
          <cell r="AD24">
            <v>59.147386461011138</v>
          </cell>
          <cell r="AG24" t="str">
            <v>NA</v>
          </cell>
          <cell r="AJ24" t="str">
            <v>NA</v>
          </cell>
          <cell r="AM24">
            <v>5</v>
          </cell>
        </row>
        <row r="25">
          <cell r="A25">
            <v>16</v>
          </cell>
          <cell r="C25" t="str">
            <v xml:space="preserve">CENX  </v>
          </cell>
          <cell r="D25" t="str">
            <v>Century Aluminum Co.</v>
          </cell>
          <cell r="F25" t="str">
            <v>United States</v>
          </cell>
          <cell r="I25" t="str">
            <v>BB-</v>
          </cell>
          <cell r="L25" t="str">
            <v>Ba3</v>
          </cell>
          <cell r="O25">
            <v>1790.4</v>
          </cell>
          <cell r="R25">
            <v>1.0928901739684502</v>
          </cell>
          <cell r="U25">
            <v>14.093747874005034</v>
          </cell>
          <cell r="X25">
            <v>-0.87524000000000002</v>
          </cell>
          <cell r="AA25">
            <v>16.817997632633261</v>
          </cell>
          <cell r="AD25">
            <v>41.620632414118923</v>
          </cell>
          <cell r="AG25" t="str">
            <v>NA</v>
          </cell>
          <cell r="AJ25" t="str">
            <v>NA</v>
          </cell>
          <cell r="AM25">
            <v>6</v>
          </cell>
        </row>
        <row r="26">
          <cell r="A26">
            <v>14</v>
          </cell>
          <cell r="C26" t="str">
            <v xml:space="preserve">SWC  </v>
          </cell>
          <cell r="D26" t="str">
            <v>Stillwater Mining Co.</v>
          </cell>
          <cell r="F26" t="str">
            <v>United States</v>
          </cell>
          <cell r="I26" t="str">
            <v>B+</v>
          </cell>
          <cell r="L26" t="str">
            <v>B1</v>
          </cell>
          <cell r="O26">
            <v>646.04600000000005</v>
          </cell>
          <cell r="R26">
            <v>1.7538367012561442</v>
          </cell>
          <cell r="U26">
            <v>6.4110644257703076</v>
          </cell>
          <cell r="X26">
            <v>1.0733139999999999</v>
          </cell>
          <cell r="AA26">
            <v>12.029066193061965</v>
          </cell>
          <cell r="AD26">
            <v>20.130394417882737</v>
          </cell>
          <cell r="AG26" t="str">
            <v>NA</v>
          </cell>
          <cell r="AJ26" t="str">
            <v>NA</v>
          </cell>
          <cell r="AM26">
            <v>5</v>
          </cell>
        </row>
        <row r="27">
          <cell r="C27"/>
          <cell r="D27"/>
          <cell r="F27"/>
          <cell r="I27"/>
          <cell r="L27"/>
          <cell r="O27"/>
          <cell r="R27"/>
          <cell r="U27"/>
          <cell r="X27"/>
          <cell r="AA27"/>
          <cell r="AD27"/>
          <cell r="AG27"/>
          <cell r="AJ27"/>
          <cell r="AM27" t="str">
            <v>NA</v>
          </cell>
        </row>
        <row r="28">
          <cell r="C28"/>
          <cell r="D28"/>
          <cell r="F28"/>
          <cell r="I28"/>
          <cell r="L28"/>
          <cell r="O28"/>
          <cell r="R28"/>
          <cell r="U28"/>
          <cell r="X28"/>
          <cell r="AA28"/>
          <cell r="AD28"/>
          <cell r="AG28"/>
          <cell r="AJ28"/>
          <cell r="AM28" t="str">
            <v>NA</v>
          </cell>
        </row>
        <row r="29">
          <cell r="C29"/>
          <cell r="D29"/>
          <cell r="F29"/>
          <cell r="I29"/>
          <cell r="L29"/>
          <cell r="O29"/>
          <cell r="R29"/>
          <cell r="U29"/>
          <cell r="X29"/>
          <cell r="AA29"/>
          <cell r="AD29"/>
          <cell r="AG29"/>
          <cell r="AJ29"/>
          <cell r="AM29" t="str">
            <v>NA</v>
          </cell>
        </row>
        <row r="30">
          <cell r="C30"/>
          <cell r="D30"/>
          <cell r="F30"/>
          <cell r="I30"/>
          <cell r="L30"/>
          <cell r="O30"/>
          <cell r="R30"/>
          <cell r="U30"/>
          <cell r="X30"/>
          <cell r="AA30"/>
          <cell r="AD30"/>
          <cell r="AG30"/>
          <cell r="AJ30"/>
          <cell r="AM30" t="str">
            <v>NA</v>
          </cell>
        </row>
        <row r="31">
          <cell r="C31"/>
          <cell r="D31"/>
          <cell r="F31"/>
          <cell r="I31"/>
          <cell r="L31"/>
          <cell r="O31"/>
          <cell r="R31"/>
          <cell r="U31"/>
          <cell r="X31"/>
          <cell r="AA31"/>
          <cell r="AD31"/>
          <cell r="AG31"/>
          <cell r="AJ31"/>
          <cell r="AM31" t="str">
            <v>NA</v>
          </cell>
        </row>
        <row r="32">
          <cell r="C32"/>
          <cell r="D32"/>
          <cell r="F32"/>
          <cell r="I32"/>
          <cell r="L32"/>
          <cell r="O32"/>
          <cell r="R32"/>
          <cell r="U32"/>
          <cell r="X32"/>
          <cell r="AA32"/>
          <cell r="AD32"/>
          <cell r="AG32"/>
          <cell r="AJ32"/>
          <cell r="AM32" t="str">
            <v>NA</v>
          </cell>
        </row>
        <row r="33">
          <cell r="C33"/>
          <cell r="D33"/>
          <cell r="F33"/>
          <cell r="I33"/>
          <cell r="L33"/>
          <cell r="O33"/>
          <cell r="R33"/>
          <cell r="U33"/>
          <cell r="X33"/>
          <cell r="AA33"/>
          <cell r="AD33"/>
          <cell r="AG33"/>
          <cell r="AJ33"/>
          <cell r="AM33" t="str">
            <v>NA</v>
          </cell>
        </row>
        <row r="34">
          <cell r="C34"/>
          <cell r="D34"/>
          <cell r="F34"/>
          <cell r="I34"/>
          <cell r="L34"/>
          <cell r="O34"/>
          <cell r="R34"/>
          <cell r="U34"/>
          <cell r="X34"/>
          <cell r="AA34"/>
          <cell r="AD34"/>
          <cell r="AG34"/>
          <cell r="AJ34"/>
          <cell r="AM34" t="str">
            <v>NA</v>
          </cell>
        </row>
        <row r="35">
          <cell r="C35"/>
          <cell r="D35"/>
          <cell r="F35"/>
          <cell r="I35"/>
          <cell r="L35"/>
          <cell r="O35"/>
          <cell r="R35"/>
          <cell r="U35"/>
          <cell r="X35"/>
          <cell r="AA35"/>
          <cell r="AD35"/>
          <cell r="AG35"/>
          <cell r="AJ35"/>
          <cell r="AM35" t="str">
            <v>NA</v>
          </cell>
        </row>
        <row r="36">
          <cell r="C36"/>
          <cell r="D36"/>
          <cell r="F36"/>
          <cell r="I36"/>
          <cell r="L36"/>
          <cell r="O36"/>
          <cell r="R36"/>
          <cell r="U36"/>
          <cell r="X36"/>
          <cell r="AA36"/>
          <cell r="AD36"/>
          <cell r="AG36"/>
          <cell r="AJ36"/>
          <cell r="AM36" t="str">
            <v>NA</v>
          </cell>
        </row>
        <row r="37">
          <cell r="C37"/>
          <cell r="D37"/>
          <cell r="F37"/>
          <cell r="I37"/>
          <cell r="L37"/>
          <cell r="O37"/>
          <cell r="R37"/>
          <cell r="U37"/>
          <cell r="X37"/>
          <cell r="AA37"/>
          <cell r="AD37"/>
          <cell r="AG37"/>
          <cell r="AJ37"/>
          <cell r="AM37" t="str">
            <v>NA</v>
          </cell>
        </row>
        <row r="38">
          <cell r="C38"/>
          <cell r="D38"/>
          <cell r="F38"/>
          <cell r="I38"/>
          <cell r="L38"/>
          <cell r="O38"/>
          <cell r="R38"/>
          <cell r="U38"/>
          <cell r="X38"/>
          <cell r="AA38"/>
          <cell r="AD38"/>
          <cell r="AG38"/>
          <cell r="AJ38"/>
          <cell r="AM38" t="str">
            <v>NA</v>
          </cell>
        </row>
        <row r="39">
          <cell r="C39"/>
          <cell r="D39"/>
          <cell r="I39"/>
          <cell r="L39"/>
          <cell r="O39"/>
          <cell r="R39"/>
          <cell r="U39"/>
          <cell r="X39"/>
          <cell r="AA39"/>
          <cell r="AD39"/>
          <cell r="AG39"/>
          <cell r="AJ39"/>
          <cell r="AM39" t="str">
            <v>NA</v>
          </cell>
        </row>
        <row r="40">
          <cell r="C40"/>
          <cell r="D40"/>
          <cell r="I40"/>
          <cell r="L40"/>
          <cell r="O40"/>
          <cell r="R40"/>
          <cell r="U40"/>
          <cell r="X40"/>
          <cell r="AA40"/>
          <cell r="AD40"/>
          <cell r="AG40"/>
          <cell r="AJ40"/>
          <cell r="AM40" t="str">
            <v>NA</v>
          </cell>
        </row>
        <row r="41">
          <cell r="C41"/>
          <cell r="D41"/>
          <cell r="I41"/>
          <cell r="L41"/>
          <cell r="O41"/>
          <cell r="R41"/>
          <cell r="U41"/>
          <cell r="X41"/>
          <cell r="AA41"/>
          <cell r="AD41"/>
          <cell r="AG41"/>
          <cell r="AJ41"/>
          <cell r="AM41" t="str">
            <v>NA</v>
          </cell>
        </row>
        <row r="42">
          <cell r="C42"/>
          <cell r="D42"/>
          <cell r="I42"/>
          <cell r="L42"/>
          <cell r="O42"/>
          <cell r="R42"/>
          <cell r="U42"/>
          <cell r="X42"/>
          <cell r="AA42"/>
          <cell r="AD42"/>
          <cell r="AG42"/>
          <cell r="AJ42"/>
          <cell r="AM42" t="str">
            <v>NA</v>
          </cell>
        </row>
        <row r="43">
          <cell r="C43"/>
          <cell r="D43"/>
          <cell r="I43"/>
          <cell r="L43"/>
          <cell r="O43"/>
          <cell r="R43"/>
          <cell r="U43"/>
          <cell r="X43"/>
          <cell r="AA43"/>
          <cell r="AD43"/>
          <cell r="AG43"/>
          <cell r="AJ43"/>
          <cell r="AM43" t="str">
            <v>NA</v>
          </cell>
        </row>
        <row r="44">
          <cell r="C44"/>
          <cell r="D44"/>
          <cell r="I44"/>
          <cell r="L44"/>
          <cell r="O44"/>
          <cell r="R44"/>
          <cell r="U44"/>
          <cell r="X44"/>
          <cell r="AA44"/>
          <cell r="AD44"/>
          <cell r="AG44"/>
          <cell r="AJ44"/>
          <cell r="AM44" t="str">
            <v>NA</v>
          </cell>
        </row>
        <row r="45">
          <cell r="C45"/>
          <cell r="D45"/>
          <cell r="I45"/>
          <cell r="L45"/>
          <cell r="O45"/>
          <cell r="R45"/>
          <cell r="U45"/>
          <cell r="X45"/>
          <cell r="AA45"/>
          <cell r="AD45"/>
          <cell r="AG45"/>
          <cell r="AJ45"/>
          <cell r="AM45" t="str">
            <v>NA</v>
          </cell>
        </row>
        <row r="46">
          <cell r="C46"/>
          <cell r="D46"/>
          <cell r="I46"/>
          <cell r="L46"/>
          <cell r="O46"/>
          <cell r="R46"/>
          <cell r="U46"/>
          <cell r="X46"/>
          <cell r="AA46"/>
          <cell r="AD46"/>
          <cell r="AG46"/>
          <cell r="AJ46"/>
          <cell r="AM46" t="str">
            <v>NA</v>
          </cell>
        </row>
        <row r="47">
          <cell r="C47"/>
          <cell r="D47"/>
          <cell r="I47"/>
          <cell r="L47"/>
          <cell r="O47"/>
          <cell r="R47"/>
          <cell r="U47"/>
          <cell r="X47"/>
          <cell r="AA47"/>
          <cell r="AD47"/>
          <cell r="AG47"/>
          <cell r="AJ47"/>
          <cell r="AM47" t="str">
            <v>NA</v>
          </cell>
        </row>
        <row r="48">
          <cell r="C48"/>
          <cell r="D48"/>
          <cell r="I48"/>
          <cell r="L48"/>
          <cell r="O48"/>
          <cell r="R48"/>
          <cell r="U48"/>
          <cell r="X48"/>
          <cell r="AA48"/>
          <cell r="AD48"/>
          <cell r="AG48"/>
          <cell r="AJ48"/>
          <cell r="AM48" t="str">
            <v>NA</v>
          </cell>
        </row>
        <row r="49">
          <cell r="C49"/>
          <cell r="D49"/>
          <cell r="I49"/>
          <cell r="L49"/>
          <cell r="O49"/>
          <cell r="R49"/>
          <cell r="U49"/>
          <cell r="X49"/>
          <cell r="AA49"/>
          <cell r="AD49"/>
          <cell r="AG49"/>
          <cell r="AJ49"/>
          <cell r="AM49" t="str">
            <v>NA</v>
          </cell>
        </row>
        <row r="50">
          <cell r="C50"/>
          <cell r="D50"/>
          <cell r="I50"/>
          <cell r="L50"/>
          <cell r="O50"/>
          <cell r="R50"/>
          <cell r="U50"/>
          <cell r="X50"/>
          <cell r="AA50"/>
          <cell r="AD50"/>
          <cell r="AG50"/>
          <cell r="AJ50"/>
          <cell r="AM50" t="str">
            <v>NA</v>
          </cell>
        </row>
        <row r="51">
          <cell r="C51"/>
          <cell r="D51"/>
          <cell r="I51"/>
          <cell r="L51"/>
          <cell r="O51"/>
          <cell r="R51"/>
          <cell r="U51"/>
          <cell r="X51"/>
          <cell r="AA51"/>
          <cell r="AD51"/>
          <cell r="AG51"/>
          <cell r="AJ51"/>
          <cell r="AM51" t="str">
            <v>NA</v>
          </cell>
        </row>
        <row r="52">
          <cell r="C52"/>
          <cell r="D52"/>
          <cell r="I52"/>
          <cell r="L52"/>
          <cell r="O52"/>
          <cell r="R52"/>
          <cell r="U52"/>
          <cell r="X52"/>
          <cell r="AA52"/>
          <cell r="AD52"/>
          <cell r="AG52"/>
          <cell r="AJ52"/>
          <cell r="AM52" t="str">
            <v>NA</v>
          </cell>
        </row>
        <row r="53">
          <cell r="C53"/>
          <cell r="D53"/>
          <cell r="I53"/>
          <cell r="L53"/>
          <cell r="O53"/>
          <cell r="R53"/>
          <cell r="U53"/>
          <cell r="X53"/>
          <cell r="AA53"/>
          <cell r="AD53"/>
          <cell r="AG53"/>
          <cell r="AJ53"/>
          <cell r="AM53" t="str">
            <v>NA</v>
          </cell>
        </row>
        <row r="54">
          <cell r="C54"/>
          <cell r="D54"/>
          <cell r="I54"/>
          <cell r="L54"/>
          <cell r="O54"/>
          <cell r="R54"/>
          <cell r="U54"/>
          <cell r="X54"/>
          <cell r="AA54"/>
          <cell r="AD54"/>
          <cell r="AG54"/>
          <cell r="AJ54"/>
          <cell r="AM54" t="str">
            <v>NA</v>
          </cell>
        </row>
        <row r="55">
          <cell r="C55"/>
          <cell r="D55"/>
          <cell r="I55"/>
          <cell r="L55"/>
          <cell r="O55"/>
          <cell r="R55"/>
          <cell r="U55"/>
          <cell r="X55"/>
          <cell r="AA55"/>
          <cell r="AD55"/>
          <cell r="AG55"/>
          <cell r="AJ55"/>
          <cell r="AM55" t="str">
            <v>NA</v>
          </cell>
        </row>
        <row r="56">
          <cell r="C56"/>
          <cell r="D56"/>
          <cell r="I56"/>
          <cell r="L56"/>
          <cell r="O56"/>
          <cell r="R56"/>
          <cell r="U56"/>
          <cell r="X56"/>
          <cell r="AA56"/>
          <cell r="AD56"/>
          <cell r="AG56"/>
          <cell r="AJ56"/>
          <cell r="AM56" t="str">
            <v>NA</v>
          </cell>
        </row>
        <row r="57">
          <cell r="C57"/>
          <cell r="D57"/>
          <cell r="I57"/>
          <cell r="L57"/>
          <cell r="O57"/>
          <cell r="R57"/>
          <cell r="U57"/>
          <cell r="X57"/>
          <cell r="AA57"/>
          <cell r="AD57"/>
          <cell r="AG57"/>
          <cell r="AJ57"/>
          <cell r="AM57" t="str">
            <v>NA</v>
          </cell>
        </row>
        <row r="58">
          <cell r="C58"/>
          <cell r="D58"/>
          <cell r="I58"/>
          <cell r="L58"/>
          <cell r="O58"/>
          <cell r="R58"/>
          <cell r="U58"/>
          <cell r="X58"/>
          <cell r="AA58"/>
          <cell r="AD58"/>
          <cell r="AG58"/>
          <cell r="AJ58"/>
          <cell r="AM58" t="str">
            <v>NA</v>
          </cell>
        </row>
        <row r="59">
          <cell r="C59"/>
          <cell r="D59"/>
          <cell r="I59"/>
          <cell r="L59"/>
          <cell r="O59"/>
          <cell r="R59"/>
          <cell r="U59"/>
          <cell r="X59"/>
          <cell r="AA59"/>
          <cell r="AD59"/>
          <cell r="AG59"/>
          <cell r="AJ59"/>
          <cell r="AM59" t="str">
            <v>NA</v>
          </cell>
        </row>
        <row r="60">
          <cell r="C60"/>
          <cell r="D60"/>
          <cell r="I60"/>
          <cell r="L60"/>
          <cell r="O60"/>
          <cell r="R60"/>
          <cell r="U60"/>
          <cell r="X60"/>
          <cell r="AA60"/>
          <cell r="AD60"/>
          <cell r="AG60"/>
          <cell r="AJ60"/>
          <cell r="AM60" t="str">
            <v>NA</v>
          </cell>
        </row>
        <row r="61">
          <cell r="C61"/>
          <cell r="D61"/>
          <cell r="I61"/>
          <cell r="L61"/>
          <cell r="O61"/>
          <cell r="R61"/>
          <cell r="U61"/>
          <cell r="X61"/>
          <cell r="AA61"/>
          <cell r="AD61"/>
          <cell r="AG61"/>
          <cell r="AJ61"/>
          <cell r="AM61" t="str">
            <v>NA</v>
          </cell>
        </row>
        <row r="62">
          <cell r="C62"/>
          <cell r="D62"/>
          <cell r="I62"/>
          <cell r="L62"/>
          <cell r="O62"/>
          <cell r="R62"/>
          <cell r="U62"/>
          <cell r="X62"/>
          <cell r="AA62"/>
          <cell r="AD62"/>
          <cell r="AG62"/>
          <cell r="AJ62"/>
          <cell r="AM62" t="str">
            <v>NA</v>
          </cell>
        </row>
        <row r="63">
          <cell r="C63"/>
          <cell r="D63"/>
          <cell r="I63"/>
          <cell r="L63"/>
          <cell r="O63"/>
          <cell r="R63"/>
          <cell r="U63"/>
          <cell r="X63"/>
          <cell r="AA63"/>
          <cell r="AD63"/>
          <cell r="AG63"/>
          <cell r="AJ63"/>
          <cell r="AM63" t="str">
            <v>NA</v>
          </cell>
        </row>
        <row r="64">
          <cell r="C64"/>
          <cell r="D64"/>
          <cell r="I64"/>
          <cell r="L64"/>
          <cell r="O64"/>
          <cell r="R64"/>
          <cell r="U64"/>
          <cell r="X64"/>
          <cell r="AA64"/>
          <cell r="AD64"/>
          <cell r="AG64"/>
          <cell r="AJ64"/>
          <cell r="AM64" t="str">
            <v>NA</v>
          </cell>
        </row>
        <row r="65">
          <cell r="C65"/>
          <cell r="D65"/>
          <cell r="I65"/>
          <cell r="L65"/>
          <cell r="O65"/>
          <cell r="R65"/>
          <cell r="U65"/>
          <cell r="X65"/>
          <cell r="AA65"/>
          <cell r="AD65"/>
          <cell r="AG65"/>
          <cell r="AJ65"/>
          <cell r="AM65" t="str">
            <v>NA</v>
          </cell>
        </row>
        <row r="66">
          <cell r="C66"/>
          <cell r="D66"/>
          <cell r="I66"/>
          <cell r="L66"/>
          <cell r="O66"/>
          <cell r="R66"/>
          <cell r="U66"/>
          <cell r="X66"/>
          <cell r="AA66"/>
          <cell r="AD66"/>
          <cell r="AG66"/>
          <cell r="AJ66"/>
          <cell r="AM66" t="str">
            <v>NA</v>
          </cell>
        </row>
        <row r="67">
          <cell r="C67"/>
          <cell r="D67"/>
          <cell r="I67"/>
          <cell r="L67"/>
          <cell r="O67"/>
          <cell r="R67"/>
          <cell r="U67"/>
          <cell r="X67"/>
          <cell r="AA67"/>
          <cell r="AD67"/>
          <cell r="AG67"/>
          <cell r="AJ67"/>
          <cell r="AM67" t="str">
            <v>NA</v>
          </cell>
        </row>
        <row r="68">
          <cell r="C68"/>
          <cell r="D68"/>
          <cell r="I68"/>
          <cell r="L68"/>
          <cell r="O68"/>
          <cell r="R68"/>
          <cell r="U68"/>
          <cell r="X68"/>
          <cell r="AA68"/>
          <cell r="AD68"/>
          <cell r="AG68"/>
          <cell r="AJ68"/>
          <cell r="AM68" t="str">
            <v>NA</v>
          </cell>
        </row>
        <row r="69">
          <cell r="C69"/>
          <cell r="D69"/>
          <cell r="I69"/>
          <cell r="L69"/>
          <cell r="O69"/>
          <cell r="R69"/>
          <cell r="U69"/>
          <cell r="X69"/>
          <cell r="AA69"/>
          <cell r="AD69"/>
          <cell r="AG69"/>
          <cell r="AJ69"/>
          <cell r="AM69" t="str">
            <v>NA</v>
          </cell>
        </row>
        <row r="70">
          <cell r="C70"/>
          <cell r="D70"/>
          <cell r="I70"/>
          <cell r="L70"/>
          <cell r="O70"/>
          <cell r="R70"/>
          <cell r="U70"/>
          <cell r="X70"/>
          <cell r="AA70"/>
          <cell r="AD70"/>
          <cell r="AG70"/>
          <cell r="AJ70"/>
          <cell r="AM70" t="str">
            <v>NA</v>
          </cell>
        </row>
        <row r="71">
          <cell r="C71"/>
          <cell r="D71"/>
          <cell r="I71"/>
          <cell r="L71"/>
          <cell r="O71"/>
          <cell r="R71"/>
          <cell r="U71"/>
          <cell r="X71"/>
          <cell r="AA71"/>
          <cell r="AD71"/>
          <cell r="AG71"/>
          <cell r="AJ71"/>
          <cell r="AM71" t="str">
            <v>NA</v>
          </cell>
        </row>
        <row r="72">
          <cell r="C72"/>
          <cell r="D72"/>
          <cell r="I72"/>
          <cell r="L72"/>
          <cell r="O72"/>
          <cell r="R72"/>
          <cell r="U72"/>
          <cell r="X72"/>
          <cell r="AA72"/>
          <cell r="AD72"/>
          <cell r="AG72"/>
          <cell r="AJ72"/>
          <cell r="AM72" t="str">
            <v>NA</v>
          </cell>
        </row>
        <row r="73">
          <cell r="C73"/>
          <cell r="D73"/>
          <cell r="I73"/>
          <cell r="L73"/>
          <cell r="O73"/>
          <cell r="R73"/>
          <cell r="U73"/>
          <cell r="X73"/>
          <cell r="AA73"/>
          <cell r="AD73"/>
          <cell r="AG73"/>
          <cell r="AJ73"/>
          <cell r="AM73" t="str">
            <v>NA</v>
          </cell>
        </row>
        <row r="74">
          <cell r="C74"/>
          <cell r="D74"/>
          <cell r="I74"/>
          <cell r="L74"/>
          <cell r="O74"/>
          <cell r="R74"/>
          <cell r="U74"/>
          <cell r="X74"/>
          <cell r="AA74"/>
          <cell r="AD74"/>
          <cell r="AG74"/>
          <cell r="AJ74"/>
          <cell r="AM74" t="str">
            <v>NA</v>
          </cell>
        </row>
        <row r="75">
          <cell r="C75"/>
          <cell r="D75"/>
          <cell r="I75"/>
          <cell r="L75"/>
          <cell r="O75"/>
          <cell r="R75"/>
          <cell r="U75"/>
          <cell r="X75"/>
          <cell r="AA75"/>
          <cell r="AD75"/>
          <cell r="AG75"/>
          <cell r="AJ75"/>
          <cell r="AM75" t="str">
            <v>NA</v>
          </cell>
        </row>
        <row r="76">
          <cell r="C76"/>
          <cell r="D76"/>
          <cell r="I76"/>
          <cell r="L76"/>
          <cell r="O76"/>
          <cell r="R76"/>
          <cell r="U76"/>
          <cell r="X76"/>
          <cell r="AA76"/>
          <cell r="AD76"/>
          <cell r="AG76"/>
          <cell r="AJ76"/>
          <cell r="AM76" t="str">
            <v>NA</v>
          </cell>
        </row>
        <row r="77">
          <cell r="C77"/>
          <cell r="D77"/>
          <cell r="I77"/>
          <cell r="L77"/>
          <cell r="O77"/>
          <cell r="R77"/>
          <cell r="U77"/>
          <cell r="X77"/>
          <cell r="AA77"/>
          <cell r="AD77"/>
          <cell r="AG77"/>
          <cell r="AJ77"/>
          <cell r="AM77" t="str">
            <v>NA</v>
          </cell>
        </row>
        <row r="78">
          <cell r="C78"/>
          <cell r="D78"/>
          <cell r="I78"/>
          <cell r="L78"/>
          <cell r="O78"/>
          <cell r="R78"/>
          <cell r="U78"/>
          <cell r="X78"/>
          <cell r="AA78"/>
          <cell r="AD78"/>
          <cell r="AG78"/>
          <cell r="AJ78"/>
          <cell r="AM78" t="str">
            <v>NA</v>
          </cell>
        </row>
        <row r="79">
          <cell r="C79"/>
          <cell r="D79"/>
          <cell r="I79"/>
          <cell r="L79"/>
          <cell r="O79"/>
          <cell r="R79"/>
          <cell r="U79"/>
          <cell r="X79"/>
          <cell r="AA79"/>
          <cell r="AD79"/>
          <cell r="AG79"/>
          <cell r="AJ79"/>
          <cell r="AM79" t="str">
            <v>NA</v>
          </cell>
        </row>
        <row r="80">
          <cell r="C80"/>
          <cell r="D80"/>
          <cell r="I80"/>
          <cell r="L80"/>
          <cell r="O80"/>
          <cell r="R80"/>
          <cell r="U80"/>
          <cell r="X80"/>
          <cell r="AA80"/>
          <cell r="AD80"/>
          <cell r="AG80"/>
          <cell r="AJ80"/>
          <cell r="AM80" t="str">
            <v>NA</v>
          </cell>
        </row>
        <row r="81">
          <cell r="C81"/>
          <cell r="D81"/>
          <cell r="I81"/>
          <cell r="L81"/>
          <cell r="O81"/>
          <cell r="R81"/>
          <cell r="U81"/>
          <cell r="X81"/>
          <cell r="AA81"/>
          <cell r="AD81"/>
          <cell r="AG81"/>
          <cell r="AJ81"/>
          <cell r="AM81" t="str">
            <v>NA</v>
          </cell>
        </row>
        <row r="82">
          <cell r="C82"/>
          <cell r="D82"/>
          <cell r="I82"/>
          <cell r="L82"/>
          <cell r="O82"/>
          <cell r="R82"/>
          <cell r="U82"/>
          <cell r="X82"/>
          <cell r="AA82"/>
          <cell r="AD82"/>
          <cell r="AG82"/>
          <cell r="AJ82"/>
          <cell r="AM82" t="str">
            <v>NA</v>
          </cell>
        </row>
        <row r="83">
          <cell r="C83"/>
          <cell r="D83"/>
          <cell r="I83"/>
          <cell r="L83"/>
          <cell r="O83"/>
          <cell r="R83"/>
          <cell r="U83"/>
          <cell r="X83"/>
          <cell r="AA83"/>
          <cell r="AD83"/>
          <cell r="AG83"/>
          <cell r="AJ83"/>
          <cell r="AM83" t="str">
            <v>NA</v>
          </cell>
        </row>
        <row r="84">
          <cell r="C84"/>
          <cell r="D84"/>
          <cell r="I84"/>
          <cell r="L84"/>
          <cell r="O84"/>
          <cell r="R84"/>
          <cell r="U84"/>
          <cell r="X84"/>
          <cell r="AA84"/>
          <cell r="AD84"/>
          <cell r="AG84"/>
          <cell r="AJ84"/>
          <cell r="AM84" t="str">
            <v>NA</v>
          </cell>
        </row>
        <row r="85">
          <cell r="C85"/>
          <cell r="D85"/>
          <cell r="I85"/>
          <cell r="L85"/>
          <cell r="O85"/>
          <cell r="R85"/>
          <cell r="U85"/>
          <cell r="X85"/>
          <cell r="AA85"/>
          <cell r="AD85"/>
          <cell r="AG85"/>
          <cell r="AJ85"/>
          <cell r="AM85" t="str">
            <v>NA</v>
          </cell>
        </row>
        <row r="86">
          <cell r="C86"/>
          <cell r="D86"/>
          <cell r="I86"/>
          <cell r="L86"/>
          <cell r="O86"/>
          <cell r="R86"/>
          <cell r="U86"/>
          <cell r="X86"/>
          <cell r="AA86"/>
          <cell r="AD86"/>
          <cell r="AG86"/>
          <cell r="AJ86"/>
          <cell r="AM86" t="str">
            <v>NA</v>
          </cell>
        </row>
        <row r="87">
          <cell r="C87"/>
          <cell r="D87"/>
          <cell r="I87"/>
          <cell r="L87"/>
          <cell r="O87"/>
          <cell r="R87"/>
          <cell r="U87"/>
          <cell r="X87"/>
          <cell r="AA87"/>
          <cell r="AD87"/>
          <cell r="AG87"/>
          <cell r="AJ87"/>
          <cell r="AM87" t="str">
            <v>NA</v>
          </cell>
        </row>
        <row r="88">
          <cell r="C88"/>
          <cell r="D88"/>
          <cell r="I88"/>
          <cell r="L88"/>
          <cell r="O88"/>
          <cell r="R88"/>
          <cell r="U88"/>
          <cell r="X88"/>
          <cell r="AA88"/>
          <cell r="AD88"/>
          <cell r="AG88"/>
          <cell r="AJ88"/>
          <cell r="AM88" t="str">
            <v>NA</v>
          </cell>
        </row>
        <row r="89">
          <cell r="C89"/>
          <cell r="D89"/>
          <cell r="I89"/>
          <cell r="L89"/>
          <cell r="O89"/>
          <cell r="R89"/>
          <cell r="U89"/>
          <cell r="X89"/>
          <cell r="AA89"/>
          <cell r="AD89"/>
          <cell r="AG89"/>
          <cell r="AJ89"/>
          <cell r="AM89" t="str">
            <v>NA</v>
          </cell>
        </row>
        <row r="90">
          <cell r="C90"/>
          <cell r="D90"/>
          <cell r="I90"/>
          <cell r="L90"/>
          <cell r="O90"/>
          <cell r="R90"/>
          <cell r="U90"/>
          <cell r="X90"/>
          <cell r="AA90"/>
          <cell r="AD90"/>
          <cell r="AG90"/>
          <cell r="AJ90"/>
          <cell r="AM90" t="str">
            <v>NA</v>
          </cell>
        </row>
        <row r="91">
          <cell r="C91"/>
          <cell r="D91"/>
          <cell r="I91"/>
          <cell r="L91"/>
          <cell r="O91"/>
          <cell r="R91"/>
          <cell r="U91"/>
          <cell r="X91"/>
          <cell r="AA91"/>
          <cell r="AD91"/>
          <cell r="AG91"/>
          <cell r="AJ91"/>
          <cell r="AM91" t="str">
            <v>NA</v>
          </cell>
        </row>
        <row r="92">
          <cell r="C92"/>
          <cell r="D92"/>
          <cell r="I92"/>
          <cell r="L92"/>
          <cell r="O92"/>
          <cell r="R92"/>
          <cell r="U92"/>
          <cell r="X92"/>
          <cell r="AA92"/>
          <cell r="AD92"/>
          <cell r="AG92"/>
          <cell r="AJ92"/>
          <cell r="AM92" t="str">
            <v>NA</v>
          </cell>
        </row>
        <row r="93">
          <cell r="C93"/>
          <cell r="D93"/>
          <cell r="I93"/>
          <cell r="L93"/>
          <cell r="O93"/>
          <cell r="R93"/>
          <cell r="U93"/>
          <cell r="X93"/>
          <cell r="AA93"/>
          <cell r="AD93"/>
          <cell r="AG93"/>
          <cell r="AJ93"/>
          <cell r="AM93" t="str">
            <v>NA</v>
          </cell>
        </row>
        <row r="94">
          <cell r="C94"/>
          <cell r="D94"/>
          <cell r="I94"/>
          <cell r="L94"/>
          <cell r="O94"/>
          <cell r="R94"/>
          <cell r="U94"/>
          <cell r="X94"/>
          <cell r="AA94"/>
          <cell r="AD94"/>
          <cell r="AG94"/>
          <cell r="AJ94"/>
          <cell r="AM94" t="str">
            <v>NA</v>
          </cell>
        </row>
        <row r="95">
          <cell r="C95"/>
          <cell r="D95"/>
          <cell r="I95"/>
          <cell r="L95"/>
          <cell r="O95"/>
          <cell r="R95"/>
          <cell r="U95"/>
          <cell r="X95"/>
          <cell r="AA95"/>
          <cell r="AD95"/>
          <cell r="AG95"/>
          <cell r="AJ95"/>
          <cell r="AM95" t="str">
            <v>NA</v>
          </cell>
        </row>
        <row r="96">
          <cell r="C96"/>
          <cell r="D96"/>
          <cell r="I96"/>
          <cell r="L96"/>
          <cell r="O96"/>
          <cell r="R96"/>
          <cell r="U96"/>
          <cell r="X96"/>
          <cell r="AA96"/>
          <cell r="AD96"/>
          <cell r="AG96"/>
          <cell r="AJ96"/>
          <cell r="AM96" t="str">
            <v>NA</v>
          </cell>
        </row>
        <row r="97">
          <cell r="C97"/>
          <cell r="D97"/>
          <cell r="I97"/>
          <cell r="L97"/>
          <cell r="O97"/>
          <cell r="R97"/>
          <cell r="U97"/>
          <cell r="X97"/>
          <cell r="AA97"/>
          <cell r="AD97"/>
          <cell r="AG97"/>
          <cell r="AJ97"/>
          <cell r="AM97" t="str">
            <v>NA</v>
          </cell>
        </row>
        <row r="98">
          <cell r="C98"/>
          <cell r="D98"/>
          <cell r="I98"/>
          <cell r="L98"/>
          <cell r="O98"/>
          <cell r="R98"/>
          <cell r="U98"/>
          <cell r="X98"/>
          <cell r="AA98"/>
          <cell r="AD98"/>
          <cell r="AG98"/>
          <cell r="AJ98"/>
          <cell r="AM98" t="str">
            <v>NA</v>
          </cell>
        </row>
        <row r="99">
          <cell r="C99"/>
          <cell r="D99"/>
          <cell r="I99"/>
          <cell r="L99"/>
          <cell r="O99"/>
          <cell r="R99"/>
          <cell r="U99"/>
          <cell r="X99"/>
          <cell r="AA99"/>
          <cell r="AD99"/>
          <cell r="AG99"/>
          <cell r="AJ99"/>
          <cell r="AM99" t="str">
            <v>NA</v>
          </cell>
        </row>
        <row r="100">
          <cell r="C100"/>
          <cell r="D100"/>
          <cell r="I100"/>
          <cell r="L100"/>
          <cell r="O100"/>
          <cell r="R100"/>
          <cell r="U100"/>
          <cell r="X100"/>
          <cell r="AA100"/>
          <cell r="AD100"/>
          <cell r="AG100"/>
          <cell r="AJ100"/>
          <cell r="AM100" t="str">
            <v>NA</v>
          </cell>
        </row>
        <row r="101">
          <cell r="C101"/>
          <cell r="D101"/>
          <cell r="I101"/>
          <cell r="L101"/>
          <cell r="O101"/>
          <cell r="R101"/>
          <cell r="U101"/>
          <cell r="X101"/>
          <cell r="AA101"/>
          <cell r="AD101"/>
          <cell r="AG101"/>
          <cell r="AJ101"/>
          <cell r="AM101" t="str">
            <v>NA</v>
          </cell>
        </row>
        <row r="102">
          <cell r="C102"/>
          <cell r="D102"/>
          <cell r="I102"/>
          <cell r="L102"/>
          <cell r="O102"/>
          <cell r="R102"/>
          <cell r="U102"/>
          <cell r="X102"/>
          <cell r="AA102"/>
          <cell r="AD102"/>
          <cell r="AG102"/>
          <cell r="AJ102"/>
          <cell r="AM102" t="str">
            <v>NA</v>
          </cell>
        </row>
        <row r="103">
          <cell r="C103"/>
          <cell r="D103"/>
          <cell r="I103"/>
          <cell r="L103"/>
          <cell r="O103"/>
          <cell r="R103"/>
          <cell r="U103"/>
          <cell r="X103"/>
          <cell r="AA103"/>
          <cell r="AD103"/>
          <cell r="AG103"/>
          <cell r="AJ103"/>
          <cell r="AM103" t="str">
            <v>NA</v>
          </cell>
        </row>
        <row r="104">
          <cell r="C104"/>
          <cell r="D104"/>
          <cell r="I104"/>
          <cell r="L104"/>
          <cell r="O104"/>
          <cell r="R104"/>
          <cell r="U104"/>
          <cell r="X104"/>
          <cell r="AA104"/>
          <cell r="AD104"/>
          <cell r="AG104"/>
          <cell r="AJ104"/>
          <cell r="AM104" t="str">
            <v>NA</v>
          </cell>
        </row>
        <row r="105">
          <cell r="C105"/>
          <cell r="D105"/>
          <cell r="I105"/>
          <cell r="L105"/>
          <cell r="O105"/>
          <cell r="R105"/>
          <cell r="U105"/>
          <cell r="X105"/>
          <cell r="AA105"/>
          <cell r="AD105"/>
          <cell r="AG105"/>
          <cell r="AJ105"/>
          <cell r="AM105" t="str">
            <v>NA</v>
          </cell>
        </row>
        <row r="106">
          <cell r="C106"/>
          <cell r="D106"/>
          <cell r="I106"/>
          <cell r="L106"/>
          <cell r="O106"/>
          <cell r="R106"/>
          <cell r="U106"/>
          <cell r="X106"/>
          <cell r="AA106"/>
          <cell r="AD106"/>
          <cell r="AG106"/>
          <cell r="AJ106"/>
          <cell r="AM106" t="str">
            <v>NA</v>
          </cell>
        </row>
        <row r="107">
          <cell r="C107"/>
          <cell r="D107"/>
          <cell r="I107"/>
          <cell r="L107"/>
          <cell r="O107"/>
          <cell r="R107"/>
          <cell r="U107"/>
          <cell r="X107"/>
          <cell r="AA107"/>
          <cell r="AD107"/>
          <cell r="AG107"/>
          <cell r="AJ107"/>
          <cell r="AM107" t="str">
            <v>NA</v>
          </cell>
        </row>
        <row r="108">
          <cell r="C108"/>
          <cell r="D108"/>
          <cell r="I108"/>
          <cell r="L108"/>
          <cell r="O108"/>
          <cell r="R108"/>
          <cell r="U108"/>
          <cell r="X108"/>
          <cell r="AA108"/>
          <cell r="AD108"/>
          <cell r="AG108"/>
          <cell r="AJ108"/>
          <cell r="AM108" t="str">
            <v>NA</v>
          </cell>
        </row>
        <row r="109">
          <cell r="C109"/>
          <cell r="D109"/>
          <cell r="I109"/>
          <cell r="L109"/>
          <cell r="O109"/>
          <cell r="R109"/>
          <cell r="U109"/>
          <cell r="X109"/>
          <cell r="AA109"/>
          <cell r="AD109"/>
          <cell r="AG109"/>
          <cell r="AJ109"/>
          <cell r="AM109" t="str">
            <v>NA</v>
          </cell>
        </row>
        <row r="110">
          <cell r="C110"/>
          <cell r="D110"/>
          <cell r="I110"/>
          <cell r="L110"/>
          <cell r="O110"/>
          <cell r="R110"/>
          <cell r="U110"/>
          <cell r="X110"/>
          <cell r="AA110"/>
          <cell r="AD110"/>
          <cell r="AG110"/>
          <cell r="AJ110"/>
          <cell r="AM110" t="str">
            <v>NA</v>
          </cell>
        </row>
        <row r="113">
          <cell r="D113" t="str">
            <v>Median</v>
          </cell>
          <cell r="O113">
            <v>6614.5596435503994</v>
          </cell>
          <cell r="R113">
            <v>1.1372054914237233</v>
          </cell>
          <cell r="U113">
            <v>13.422987939888838</v>
          </cell>
          <cell r="X113">
            <v>8.9841800000000003</v>
          </cell>
          <cell r="AA113">
            <v>11.356449190581113</v>
          </cell>
          <cell r="AD113">
            <v>26.553551503072754</v>
          </cell>
          <cell r="AG113" t="e">
            <v>#NUM!</v>
          </cell>
          <cell r="AJ113" t="e">
            <v>#NUM!</v>
          </cell>
        </row>
        <row r="116">
          <cell r="A116">
            <v>26</v>
          </cell>
          <cell r="C116" t="str">
            <v>HOC</v>
          </cell>
          <cell r="D116" t="str">
            <v>Hochschild Mining PLC</v>
          </cell>
          <cell r="F116" t="str">
            <v>Uk</v>
          </cell>
          <cell r="I116" t="str">
            <v>NA</v>
          </cell>
          <cell r="L116" t="str">
            <v>NA</v>
          </cell>
          <cell r="O116">
            <v>305</v>
          </cell>
          <cell r="R116">
            <v>0.59874259853935474</v>
          </cell>
          <cell r="U116">
            <v>19.636291073566582</v>
          </cell>
          <cell r="X116" t="str">
            <v>NA</v>
          </cell>
          <cell r="AA116">
            <v>6.2773236318384988</v>
          </cell>
          <cell r="AD116">
            <v>11.714477343279862</v>
          </cell>
          <cell r="AG116" t="str">
            <v>NA</v>
          </cell>
          <cell r="AJ116" t="str">
            <v>NA</v>
          </cell>
        </row>
      </sheetData>
      <sheetData sheetId="11" refreshError="1">
        <row r="2">
          <cell r="B2" t="str">
            <v>Comparable Universe</v>
          </cell>
        </row>
        <row r="3">
          <cell r="C3">
            <v>16</v>
          </cell>
        </row>
        <row r="5">
          <cell r="C5" t="str">
            <v>t</v>
          </cell>
          <cell r="D5" t="str">
            <v>name</v>
          </cell>
          <cell r="F5" t="str">
            <v>fpe</v>
          </cell>
          <cell r="I5" t="str">
            <v>fvfed</v>
          </cell>
          <cell r="L5" t="str">
            <v>mkt</v>
          </cell>
          <cell r="O5" t="str">
            <v>emar</v>
          </cell>
          <cell r="R5" t="str">
            <v>roa</v>
          </cell>
          <cell r="U5" t="str">
            <v>roa</v>
          </cell>
          <cell r="X5" t="str">
            <v>roe</v>
          </cell>
          <cell r="AA5" t="str">
            <v>divy</v>
          </cell>
        </row>
        <row r="8">
          <cell r="C8" t="str">
            <v>Ticker</v>
          </cell>
          <cell r="D8" t="str">
            <v>Company Name</v>
          </cell>
          <cell r="F8" t="str">
            <v>Forward P/E (x)</v>
          </cell>
          <cell r="H8" t="str">
            <v>Firm Value / EBITDA (x)</v>
          </cell>
          <cell r="K8" t="str">
            <v>Market Value ($mm)</v>
          </cell>
          <cell r="N8" t="str">
            <v>EBITDA Margin (%)</v>
          </cell>
          <cell r="Q8" t="str">
            <v>Return on Assets (%)</v>
          </cell>
          <cell r="T8" t="str">
            <v>Return on Assets (%)</v>
          </cell>
          <cell r="X8" t="str">
            <v>Return on Equity (%)</v>
          </cell>
          <cell r="AA8" t="str">
            <v>Dividend Yield (%)</v>
          </cell>
          <cell r="AD8"/>
          <cell r="AG8"/>
        </row>
        <row r="11">
          <cell r="A11">
            <v>10</v>
          </cell>
          <cell r="C11" t="str">
            <v xml:space="preserve">BHP  </v>
          </cell>
          <cell r="D11" t="str">
            <v>BHP Billiton Ltd.</v>
          </cell>
          <cell r="F11">
            <v>13.01555178484691</v>
          </cell>
          <cell r="I11">
            <v>8.4271353703708876</v>
          </cell>
          <cell r="L11">
            <v>214329.96621453998</v>
          </cell>
          <cell r="O11">
            <v>39.055145617203145</v>
          </cell>
          <cell r="R11">
            <v>26.764090000000003</v>
          </cell>
          <cell r="U11">
            <v>26.764090000000003</v>
          </cell>
          <cell r="X11">
            <v>50.221530000000001</v>
          </cell>
          <cell r="AA11">
            <v>1.3753904502369669</v>
          </cell>
          <cell r="AD11" t="str">
            <v>NA</v>
          </cell>
          <cell r="AG11" t="str">
            <v>NA</v>
          </cell>
          <cell r="AJ11" t="str">
            <v>NA</v>
          </cell>
        </row>
        <row r="12">
          <cell r="A12">
            <v>9</v>
          </cell>
          <cell r="C12" t="str">
            <v xml:space="preserve">AAL  </v>
          </cell>
          <cell r="D12" t="str">
            <v>Anglo American PLC</v>
          </cell>
          <cell r="F12">
            <v>13.473744330212666</v>
          </cell>
          <cell r="I12">
            <v>7.7689656614079725</v>
          </cell>
          <cell r="L12">
            <v>91112.053732999993</v>
          </cell>
          <cell r="O12">
            <v>30.409406694612194</v>
          </cell>
          <cell r="R12">
            <v>13.526650000000002</v>
          </cell>
          <cell r="U12">
            <v>13.526650000000002</v>
          </cell>
          <cell r="X12">
            <v>25.539110000000001</v>
          </cell>
          <cell r="AA12">
            <v>1.7976153729071533</v>
          </cell>
          <cell r="AD12" t="str">
            <v>NA</v>
          </cell>
          <cell r="AG12" t="str">
            <v>NA</v>
          </cell>
          <cell r="AJ12" t="str">
            <v>NA</v>
          </cell>
        </row>
        <row r="13">
          <cell r="A13">
            <v>6</v>
          </cell>
          <cell r="C13" t="str">
            <v xml:space="preserve">AA  </v>
          </cell>
          <cell r="D13" t="str">
            <v>Alcoa Inc.</v>
          </cell>
          <cell r="F13">
            <v>11.431933323241218</v>
          </cell>
          <cell r="I13">
            <v>6.4101371549500907</v>
          </cell>
          <cell r="L13">
            <v>31305.15</v>
          </cell>
          <cell r="O13">
            <v>16.90330438126983</v>
          </cell>
          <cell r="R13">
            <v>6.0977160000000001</v>
          </cell>
          <cell r="U13">
            <v>6.0977160000000001</v>
          </cell>
          <cell r="X13">
            <v>15.433510000000002</v>
          </cell>
          <cell r="AA13">
            <v>1.8264840182648401</v>
          </cell>
          <cell r="AD13" t="str">
            <v>NA</v>
          </cell>
          <cell r="AG13" t="str">
            <v>NA</v>
          </cell>
          <cell r="AJ13" t="str">
            <v>NA</v>
          </cell>
        </row>
        <row r="14">
          <cell r="A14">
            <v>4</v>
          </cell>
          <cell r="C14" t="str">
            <v xml:space="preserve">RIO  </v>
          </cell>
          <cell r="D14" t="str">
            <v>Rio Tinto PLC</v>
          </cell>
          <cell r="F14">
            <v>16.128093977897962</v>
          </cell>
          <cell r="I14">
            <v>8.0223691300772817</v>
          </cell>
          <cell r="L14">
            <v>115675.56365</v>
          </cell>
          <cell r="O14">
            <v>45.297130912817991</v>
          </cell>
          <cell r="R14">
            <v>23.353540000000002</v>
          </cell>
          <cell r="U14">
            <v>23.353540000000002</v>
          </cell>
          <cell r="X14">
            <v>44.441500000000005</v>
          </cell>
          <cell r="AA14">
            <v>1.0562409288824384</v>
          </cell>
          <cell r="AD14" t="str">
            <v>NA</v>
          </cell>
          <cell r="AG14" t="str">
            <v>NA</v>
          </cell>
          <cell r="AJ14" t="str">
            <v>NA</v>
          </cell>
        </row>
        <row r="15">
          <cell r="A15">
            <v>15</v>
          </cell>
          <cell r="C15" t="str">
            <v xml:space="preserve">XTA  </v>
          </cell>
          <cell r="D15" t="str">
            <v>Xstrata PLC</v>
          </cell>
          <cell r="F15">
            <v>10.855250791965362</v>
          </cell>
          <cell r="I15">
            <v>6.929145019716084</v>
          </cell>
          <cell r="L15">
            <v>69101.722262999989</v>
          </cell>
          <cell r="O15">
            <v>31.817150156200096</v>
          </cell>
          <cell r="R15">
            <v>7.6782600000000008</v>
          </cell>
          <cell r="U15">
            <v>7.6782600000000008</v>
          </cell>
          <cell r="X15">
            <v>14.966800000000001</v>
          </cell>
          <cell r="AA15">
            <v>0.67469290332059939</v>
          </cell>
          <cell r="AD15" t="str">
            <v>NA</v>
          </cell>
          <cell r="AG15" t="str">
            <v>NA</v>
          </cell>
          <cell r="AJ15" t="str">
            <v>NA</v>
          </cell>
        </row>
        <row r="16">
          <cell r="A16">
            <v>3</v>
          </cell>
          <cell r="C16" t="str">
            <v xml:space="preserve">FCX  </v>
          </cell>
          <cell r="D16" t="str">
            <v>Freeport-McMoRan Copper &amp; Gold Inc.</v>
          </cell>
          <cell r="F16">
            <v>10.230753758255705</v>
          </cell>
          <cell r="I16">
            <v>4.8071632014667909</v>
          </cell>
          <cell r="L16">
            <v>39490.69</v>
          </cell>
          <cell r="O16">
            <v>49.87489225117487</v>
          </cell>
          <cell r="R16">
            <v>27.525400000000001</v>
          </cell>
          <cell r="U16">
            <v>27.525400000000001</v>
          </cell>
          <cell r="X16">
            <v>133.71030000000002</v>
          </cell>
          <cell r="AA16">
            <v>2.6516247227846881</v>
          </cell>
          <cell r="AD16" t="str">
            <v>NA</v>
          </cell>
          <cell r="AG16" t="str">
            <v>NA</v>
          </cell>
          <cell r="AJ16" t="str">
            <v>NA</v>
          </cell>
        </row>
        <row r="17">
          <cell r="A17">
            <v>5</v>
          </cell>
          <cell r="C17" t="str">
            <v xml:space="preserve">TCK/B  </v>
          </cell>
          <cell r="D17" t="str">
            <v>Teck Cominco Ltd.</v>
          </cell>
          <cell r="F17">
            <v>9.1207682050918137</v>
          </cell>
          <cell r="I17">
            <v>5.344374624505658</v>
          </cell>
          <cell r="L17">
            <v>19869.43305195</v>
          </cell>
          <cell r="O17">
            <v>50.570726773587637</v>
          </cell>
          <cell r="R17">
            <v>23.647310000000001</v>
          </cell>
          <cell r="U17">
            <v>23.647310000000001</v>
          </cell>
          <cell r="X17">
            <v>43.816320000000005</v>
          </cell>
          <cell r="AA17">
            <v>2.3435669088352471</v>
          </cell>
          <cell r="AD17" t="str">
            <v>NA</v>
          </cell>
          <cell r="AG17" t="str">
            <v>NA</v>
          </cell>
          <cell r="AJ17" t="str">
            <v>NA</v>
          </cell>
        </row>
        <row r="18">
          <cell r="A18">
            <v>7</v>
          </cell>
          <cell r="C18" t="str">
            <v xml:space="preserve">ABX  </v>
          </cell>
          <cell r="D18" t="str">
            <v>Barrick Gold Corp.</v>
          </cell>
          <cell r="F18">
            <v>20.708358701332482</v>
          </cell>
          <cell r="I18">
            <v>11.595474869347212</v>
          </cell>
          <cell r="L18">
            <v>37730.187647100007</v>
          </cell>
          <cell r="O18">
            <v>33.815604260720193</v>
          </cell>
          <cell r="R18">
            <v>11.303230000000001</v>
          </cell>
          <cell r="U18">
            <v>11.303230000000001</v>
          </cell>
          <cell r="X18">
            <v>16.209190000000003</v>
          </cell>
          <cell r="AA18">
            <v>0.70077962828867968</v>
          </cell>
          <cell r="AD18" t="str">
            <v>NA</v>
          </cell>
          <cell r="AG18" t="str">
            <v>NA</v>
          </cell>
          <cell r="AJ18" t="str">
            <v>NA</v>
          </cell>
        </row>
        <row r="19">
          <cell r="A19">
            <v>25</v>
          </cell>
          <cell r="C19" t="str">
            <v xml:space="preserve">PCU  </v>
          </cell>
          <cell r="D19" t="str">
            <v>Southern Copper Corp.</v>
          </cell>
          <cell r="F19">
            <v>11.463590720012972</v>
          </cell>
          <cell r="I19">
            <v>7.31816962137954</v>
          </cell>
          <cell r="L19">
            <v>33957.78</v>
          </cell>
          <cell r="O19">
            <v>64.443897958689405</v>
          </cell>
          <cell r="R19">
            <v>33.780540000000002</v>
          </cell>
          <cell r="U19">
            <v>33.780540000000002</v>
          </cell>
          <cell r="X19">
            <v>58.279220000000002</v>
          </cell>
          <cell r="AA19">
            <v>7.1022727272727275</v>
          </cell>
          <cell r="AD19" t="str">
            <v>NA</v>
          </cell>
          <cell r="AG19" t="str">
            <v>NA</v>
          </cell>
          <cell r="AJ19" t="str">
            <v>NA</v>
          </cell>
        </row>
        <row r="20">
          <cell r="A20">
            <v>12</v>
          </cell>
          <cell r="C20" t="str">
            <v xml:space="preserve">NEM  </v>
          </cell>
          <cell r="D20" t="str">
            <v>Newmont Mining Corp.</v>
          </cell>
          <cell r="F20">
            <v>28.019577939426682</v>
          </cell>
          <cell r="I20">
            <v>9.2564204370749206</v>
          </cell>
          <cell r="L20">
            <v>23849.69</v>
          </cell>
          <cell r="O20">
            <v>35.96398305084746</v>
          </cell>
          <cell r="R20">
            <v>5.6770179999999995</v>
          </cell>
          <cell r="U20">
            <v>5.6770179999999995</v>
          </cell>
          <cell r="X20">
            <v>9.4845589999999991</v>
          </cell>
          <cell r="AA20">
            <v>0.76204991426938462</v>
          </cell>
          <cell r="AD20" t="str">
            <v>NA</v>
          </cell>
          <cell r="AG20" t="str">
            <v>NA</v>
          </cell>
          <cell r="AJ20" t="str">
            <v>NA</v>
          </cell>
        </row>
        <row r="21">
          <cell r="A21">
            <v>23</v>
          </cell>
          <cell r="C21" t="str">
            <v xml:space="preserve">BTU  </v>
          </cell>
          <cell r="D21" t="str">
            <v>Peabody Energy Corp.</v>
          </cell>
          <cell r="F21">
            <v>19.567732639100861</v>
          </cell>
          <cell r="I21">
            <v>11.768069055895786</v>
          </cell>
          <cell r="L21">
            <v>14445.3</v>
          </cell>
          <cell r="O21">
            <v>14.497293627361854</v>
          </cell>
          <cell r="R21">
            <v>7.3407659999999995</v>
          </cell>
          <cell r="U21">
            <v>7.3407659999999995</v>
          </cell>
          <cell r="X21">
            <v>26.59721</v>
          </cell>
          <cell r="AA21">
            <v>7.0057227247554001</v>
          </cell>
          <cell r="AD21" t="str">
            <v>NA</v>
          </cell>
          <cell r="AG21" t="str">
            <v>NA</v>
          </cell>
          <cell r="AJ21" t="str">
            <v>NA</v>
          </cell>
        </row>
        <row r="22">
          <cell r="A22">
            <v>11</v>
          </cell>
          <cell r="C22" t="str">
            <v xml:space="preserve">CCO  </v>
          </cell>
          <cell r="D22" t="str">
            <v>Cameco Corp.</v>
          </cell>
          <cell r="F22">
            <v>16.189165529424439</v>
          </cell>
          <cell r="I22">
            <v>9.7554382807463451</v>
          </cell>
          <cell r="L22">
            <v>15259.581811439999</v>
          </cell>
          <cell r="O22">
            <v>37.912016536849649</v>
          </cell>
          <cell r="R22">
            <v>7.5800919999999996</v>
          </cell>
          <cell r="U22">
            <v>7.5800919999999996</v>
          </cell>
          <cell r="X22">
            <v>14.719446</v>
          </cell>
          <cell r="AA22">
            <v>0.45002368545712945</v>
          </cell>
          <cell r="AD22" t="str">
            <v>NA</v>
          </cell>
          <cell r="AG22" t="str">
            <v>NA</v>
          </cell>
          <cell r="AJ22" t="str">
            <v>NA</v>
          </cell>
        </row>
        <row r="23">
          <cell r="A23">
            <v>8</v>
          </cell>
          <cell r="C23" t="str">
            <v xml:space="preserve">ACI  </v>
          </cell>
          <cell r="D23" t="str">
            <v>Arch Coal Inc.</v>
          </cell>
          <cell r="F23">
            <v>16.552496880490974</v>
          </cell>
          <cell r="I23">
            <v>9.0597268263629935</v>
          </cell>
          <cell r="L23">
            <v>5284.31</v>
          </cell>
          <cell r="O23">
            <v>17.541952134400958</v>
          </cell>
          <cell r="R23">
            <v>10.290100000000001</v>
          </cell>
          <cell r="U23">
            <v>10.290100000000001</v>
          </cell>
          <cell r="X23">
            <v>20.555470000000003</v>
          </cell>
          <cell r="AA23">
            <v>0.70175438596491224</v>
          </cell>
          <cell r="AD23" t="str">
            <v>NA</v>
          </cell>
          <cell r="AG23" t="str">
            <v>NA</v>
          </cell>
          <cell r="AJ23" t="str">
            <v>NA</v>
          </cell>
        </row>
        <row r="24">
          <cell r="A24">
            <v>22</v>
          </cell>
          <cell r="C24" t="str">
            <v xml:space="preserve">MEE  </v>
          </cell>
          <cell r="D24" t="str">
            <v>Massey Energy Co.</v>
          </cell>
          <cell r="F24">
            <v>17.96644784828592</v>
          </cell>
          <cell r="I24">
            <v>6.4962494973255795</v>
          </cell>
          <cell r="L24">
            <v>2442.143</v>
          </cell>
          <cell r="O24">
            <v>17.284122244880194</v>
          </cell>
          <cell r="R24">
            <v>1.4533</v>
          </cell>
          <cell r="U24">
            <v>1.4533</v>
          </cell>
          <cell r="X24">
            <v>5.410736</v>
          </cell>
          <cell r="AA24">
            <v>0.5196492367651836</v>
          </cell>
          <cell r="AD24" t="str">
            <v>NA</v>
          </cell>
          <cell r="AG24" t="str">
            <v>NA</v>
          </cell>
          <cell r="AJ24" t="str">
            <v>NA</v>
          </cell>
        </row>
        <row r="25">
          <cell r="A25">
            <v>16</v>
          </cell>
          <cell r="C25" t="str">
            <v xml:space="preserve">CENX  </v>
          </cell>
          <cell r="D25" t="str">
            <v>Century Aluminum Co.</v>
          </cell>
          <cell r="F25">
            <v>10.016710315461664</v>
          </cell>
          <cell r="I25">
            <v>5.4075877900979803</v>
          </cell>
          <cell r="L25">
            <v>2239.6280000000002</v>
          </cell>
          <cell r="O25">
            <v>23.141644325290439</v>
          </cell>
          <cell r="R25">
            <v>-0.87524000000000002</v>
          </cell>
          <cell r="U25">
            <v>-0.87524000000000002</v>
          </cell>
          <cell r="X25">
            <v>-22.610520000000001</v>
          </cell>
          <cell r="AA25">
            <v>0</v>
          </cell>
          <cell r="AD25" t="str">
            <v>NA</v>
          </cell>
          <cell r="AG25" t="str">
            <v>NA</v>
          </cell>
          <cell r="AJ25" t="str">
            <v>NA</v>
          </cell>
        </row>
        <row r="26">
          <cell r="A26">
            <v>14</v>
          </cell>
          <cell r="C26" t="str">
            <v xml:space="preserve">SWC  </v>
          </cell>
          <cell r="D26" t="str">
            <v>Stillwater Mining Co.</v>
          </cell>
          <cell r="F26">
            <v>31.90697674418605</v>
          </cell>
          <cell r="I26">
            <v>7.1890962675587087</v>
          </cell>
          <cell r="L26">
            <v>939.38750000000005</v>
          </cell>
          <cell r="O26">
            <v>11.336654046306299</v>
          </cell>
          <cell r="R26">
            <v>1.0733139999999999</v>
          </cell>
          <cell r="U26">
            <v>1.0733139999999999</v>
          </cell>
          <cell r="X26">
            <v>1.5761849999999999</v>
          </cell>
          <cell r="AA26">
            <v>0</v>
          </cell>
          <cell r="AD26" t="str">
            <v>NA</v>
          </cell>
          <cell r="AG26" t="str">
            <v>NA</v>
          </cell>
          <cell r="AJ26" t="str">
            <v>NA</v>
          </cell>
        </row>
        <row r="27">
          <cell r="C27"/>
          <cell r="D27"/>
          <cell r="F27"/>
          <cell r="I27"/>
          <cell r="L27"/>
          <cell r="O27"/>
          <cell r="R27"/>
          <cell r="U27"/>
          <cell r="X27"/>
          <cell r="AA27"/>
          <cell r="AD27"/>
          <cell r="AG27"/>
          <cell r="AJ27" t="str">
            <v>NA</v>
          </cell>
        </row>
        <row r="28">
          <cell r="C28"/>
          <cell r="D28"/>
          <cell r="F28"/>
          <cell r="I28"/>
          <cell r="L28"/>
          <cell r="O28"/>
          <cell r="R28"/>
          <cell r="U28"/>
          <cell r="X28"/>
          <cell r="AA28"/>
          <cell r="AD28"/>
          <cell r="AG28"/>
          <cell r="AJ28" t="str">
            <v>NA</v>
          </cell>
        </row>
        <row r="29">
          <cell r="C29"/>
          <cell r="D29"/>
          <cell r="F29"/>
          <cell r="I29"/>
          <cell r="L29"/>
          <cell r="O29"/>
          <cell r="R29"/>
          <cell r="U29"/>
          <cell r="X29"/>
          <cell r="AA29"/>
          <cell r="AD29"/>
          <cell r="AG29"/>
          <cell r="AJ29" t="str">
            <v>NA</v>
          </cell>
        </row>
        <row r="30">
          <cell r="C30"/>
          <cell r="D30"/>
          <cell r="F30"/>
          <cell r="I30"/>
          <cell r="L30"/>
          <cell r="O30"/>
          <cell r="R30"/>
          <cell r="U30"/>
          <cell r="X30"/>
          <cell r="AA30"/>
          <cell r="AD30"/>
          <cell r="AG30"/>
          <cell r="AJ30" t="str">
            <v>NA</v>
          </cell>
        </row>
        <row r="31">
          <cell r="C31"/>
          <cell r="D31"/>
          <cell r="F31"/>
          <cell r="I31"/>
          <cell r="L31"/>
          <cell r="O31"/>
          <cell r="R31"/>
          <cell r="U31"/>
          <cell r="X31"/>
          <cell r="AA31"/>
          <cell r="AD31"/>
          <cell r="AG31"/>
          <cell r="AJ31" t="str">
            <v>NA</v>
          </cell>
        </row>
        <row r="32">
          <cell r="C32"/>
          <cell r="D32"/>
          <cell r="F32"/>
          <cell r="I32"/>
          <cell r="L32"/>
          <cell r="O32"/>
          <cell r="R32"/>
          <cell r="U32"/>
          <cell r="X32"/>
          <cell r="AA32"/>
          <cell r="AD32"/>
          <cell r="AG32"/>
          <cell r="AJ32" t="str">
            <v>NA</v>
          </cell>
        </row>
        <row r="33">
          <cell r="C33"/>
          <cell r="D33"/>
          <cell r="F33"/>
          <cell r="I33"/>
          <cell r="L33"/>
          <cell r="O33"/>
          <cell r="R33"/>
          <cell r="U33"/>
          <cell r="X33"/>
          <cell r="AA33"/>
          <cell r="AD33"/>
          <cell r="AG33"/>
          <cell r="AJ33" t="str">
            <v>NA</v>
          </cell>
        </row>
        <row r="34">
          <cell r="C34"/>
          <cell r="D34"/>
          <cell r="F34"/>
          <cell r="I34"/>
          <cell r="L34"/>
          <cell r="O34"/>
          <cell r="R34"/>
          <cell r="U34"/>
          <cell r="X34"/>
          <cell r="AA34"/>
          <cell r="AD34"/>
          <cell r="AG34"/>
          <cell r="AJ34" t="str">
            <v>NA</v>
          </cell>
        </row>
        <row r="35">
          <cell r="C35"/>
          <cell r="D35"/>
          <cell r="F35"/>
          <cell r="I35"/>
          <cell r="L35"/>
          <cell r="O35"/>
          <cell r="R35"/>
          <cell r="U35"/>
          <cell r="X35"/>
          <cell r="AA35"/>
          <cell r="AD35"/>
          <cell r="AG35"/>
          <cell r="AJ35" t="str">
            <v>NA</v>
          </cell>
        </row>
        <row r="36">
          <cell r="C36"/>
          <cell r="D36"/>
          <cell r="F36"/>
          <cell r="I36"/>
          <cell r="L36"/>
          <cell r="O36"/>
          <cell r="R36"/>
          <cell r="U36"/>
          <cell r="X36"/>
          <cell r="AA36"/>
          <cell r="AD36"/>
          <cell r="AG36"/>
          <cell r="AJ36" t="str">
            <v>NA</v>
          </cell>
        </row>
        <row r="37">
          <cell r="C37"/>
          <cell r="D37"/>
          <cell r="F37"/>
          <cell r="I37"/>
          <cell r="L37"/>
          <cell r="O37"/>
          <cell r="R37"/>
          <cell r="U37"/>
          <cell r="X37"/>
          <cell r="AA37"/>
          <cell r="AD37"/>
          <cell r="AG37"/>
          <cell r="AJ37" t="str">
            <v>NA</v>
          </cell>
        </row>
        <row r="38">
          <cell r="C38"/>
          <cell r="D38"/>
          <cell r="F38"/>
          <cell r="I38"/>
          <cell r="L38"/>
          <cell r="O38"/>
          <cell r="R38"/>
          <cell r="U38"/>
          <cell r="X38"/>
          <cell r="AA38"/>
          <cell r="AD38"/>
          <cell r="AG38"/>
          <cell r="AJ38" t="str">
            <v>NA</v>
          </cell>
        </row>
        <row r="39">
          <cell r="C39"/>
          <cell r="D39"/>
          <cell r="F39"/>
          <cell r="I39"/>
          <cell r="L39"/>
          <cell r="O39"/>
          <cell r="R39"/>
          <cell r="U39"/>
          <cell r="X39"/>
          <cell r="AA39"/>
          <cell r="AD39"/>
          <cell r="AG39"/>
          <cell r="AJ39" t="str">
            <v>NA</v>
          </cell>
        </row>
        <row r="40">
          <cell r="C40"/>
          <cell r="D40"/>
          <cell r="F40"/>
          <cell r="I40"/>
          <cell r="L40"/>
          <cell r="O40"/>
          <cell r="R40"/>
          <cell r="U40"/>
          <cell r="X40"/>
          <cell r="AA40"/>
          <cell r="AD40"/>
          <cell r="AG40"/>
          <cell r="AJ40" t="str">
            <v>NA</v>
          </cell>
        </row>
        <row r="41">
          <cell r="C41"/>
          <cell r="D41"/>
          <cell r="F41"/>
          <cell r="I41"/>
          <cell r="L41"/>
          <cell r="O41"/>
          <cell r="R41"/>
          <cell r="U41"/>
          <cell r="X41"/>
          <cell r="AA41"/>
          <cell r="AD41"/>
          <cell r="AG41"/>
          <cell r="AJ41" t="str">
            <v>NA</v>
          </cell>
        </row>
        <row r="42">
          <cell r="C42"/>
          <cell r="D42"/>
          <cell r="F42"/>
          <cell r="I42"/>
          <cell r="L42"/>
          <cell r="O42"/>
          <cell r="R42"/>
          <cell r="U42"/>
          <cell r="X42"/>
          <cell r="AA42"/>
          <cell r="AD42"/>
          <cell r="AG42"/>
          <cell r="AJ42" t="str">
            <v>NA</v>
          </cell>
        </row>
        <row r="43">
          <cell r="C43"/>
          <cell r="D43"/>
          <cell r="F43"/>
          <cell r="I43"/>
          <cell r="L43"/>
          <cell r="O43"/>
          <cell r="R43"/>
          <cell r="U43"/>
          <cell r="X43"/>
          <cell r="AA43"/>
          <cell r="AD43"/>
          <cell r="AG43"/>
          <cell r="AJ43" t="str">
            <v>NA</v>
          </cell>
        </row>
        <row r="44">
          <cell r="C44"/>
          <cell r="D44"/>
          <cell r="F44"/>
          <cell r="I44"/>
          <cell r="L44"/>
          <cell r="O44"/>
          <cell r="R44"/>
          <cell r="U44"/>
          <cell r="X44"/>
          <cell r="AA44"/>
          <cell r="AD44"/>
          <cell r="AG44"/>
          <cell r="AJ44" t="str">
            <v>NA</v>
          </cell>
        </row>
        <row r="45">
          <cell r="C45"/>
          <cell r="D45"/>
          <cell r="F45"/>
          <cell r="I45"/>
          <cell r="L45"/>
          <cell r="O45"/>
          <cell r="R45"/>
          <cell r="U45"/>
          <cell r="X45"/>
          <cell r="AA45"/>
          <cell r="AD45"/>
          <cell r="AG45"/>
          <cell r="AJ45" t="str">
            <v>NA</v>
          </cell>
        </row>
        <row r="46">
          <cell r="C46"/>
          <cell r="D46"/>
          <cell r="F46"/>
          <cell r="I46"/>
          <cell r="L46"/>
          <cell r="O46"/>
          <cell r="R46"/>
          <cell r="U46"/>
          <cell r="X46"/>
          <cell r="AA46"/>
          <cell r="AD46"/>
          <cell r="AG46"/>
          <cell r="AJ46" t="str">
            <v>NA</v>
          </cell>
        </row>
        <row r="47">
          <cell r="C47"/>
          <cell r="D47"/>
          <cell r="F47"/>
          <cell r="I47"/>
          <cell r="L47"/>
          <cell r="O47"/>
          <cell r="R47"/>
          <cell r="U47"/>
          <cell r="X47"/>
          <cell r="AA47"/>
          <cell r="AD47"/>
          <cell r="AG47"/>
          <cell r="AJ47" t="str">
            <v>NA</v>
          </cell>
        </row>
        <row r="48">
          <cell r="C48"/>
          <cell r="D48"/>
          <cell r="F48"/>
          <cell r="I48"/>
          <cell r="L48"/>
          <cell r="O48"/>
          <cell r="R48"/>
          <cell r="U48"/>
          <cell r="X48"/>
          <cell r="AA48"/>
          <cell r="AD48"/>
          <cell r="AG48"/>
          <cell r="AJ48" t="str">
            <v>NA</v>
          </cell>
        </row>
        <row r="49">
          <cell r="C49"/>
          <cell r="D49"/>
          <cell r="F49"/>
          <cell r="I49"/>
          <cell r="L49"/>
          <cell r="O49"/>
          <cell r="R49"/>
          <cell r="U49"/>
          <cell r="X49"/>
          <cell r="AA49"/>
          <cell r="AD49"/>
          <cell r="AG49"/>
          <cell r="AJ49" t="str">
            <v>NA</v>
          </cell>
        </row>
        <row r="50">
          <cell r="C50"/>
          <cell r="D50"/>
          <cell r="F50"/>
          <cell r="I50"/>
          <cell r="L50"/>
          <cell r="O50"/>
          <cell r="R50"/>
          <cell r="U50"/>
          <cell r="X50"/>
          <cell r="AA50"/>
          <cell r="AD50"/>
          <cell r="AG50"/>
          <cell r="AJ50" t="str">
            <v>NA</v>
          </cell>
        </row>
        <row r="51">
          <cell r="C51"/>
          <cell r="D51"/>
          <cell r="F51"/>
          <cell r="I51"/>
          <cell r="L51"/>
          <cell r="O51"/>
          <cell r="R51"/>
          <cell r="U51"/>
          <cell r="X51"/>
          <cell r="AA51"/>
          <cell r="AD51"/>
          <cell r="AG51"/>
          <cell r="AJ51" t="str">
            <v>NA</v>
          </cell>
        </row>
        <row r="52">
          <cell r="C52"/>
          <cell r="D52"/>
          <cell r="F52"/>
          <cell r="I52"/>
          <cell r="L52"/>
          <cell r="O52"/>
          <cell r="R52"/>
          <cell r="U52"/>
          <cell r="X52"/>
          <cell r="AA52"/>
          <cell r="AD52"/>
          <cell r="AG52"/>
          <cell r="AJ52" t="str">
            <v>NA</v>
          </cell>
        </row>
        <row r="53">
          <cell r="C53"/>
          <cell r="D53"/>
          <cell r="F53"/>
          <cell r="I53"/>
          <cell r="L53"/>
          <cell r="O53"/>
          <cell r="R53"/>
          <cell r="U53"/>
          <cell r="X53"/>
          <cell r="AA53"/>
          <cell r="AD53"/>
          <cell r="AG53"/>
          <cell r="AJ53" t="str">
            <v>NA</v>
          </cell>
        </row>
        <row r="54">
          <cell r="C54"/>
          <cell r="D54"/>
          <cell r="F54"/>
          <cell r="I54"/>
          <cell r="L54"/>
          <cell r="O54"/>
          <cell r="R54"/>
          <cell r="U54"/>
          <cell r="X54"/>
          <cell r="AA54"/>
          <cell r="AD54"/>
          <cell r="AG54"/>
          <cell r="AJ54" t="str">
            <v>NA</v>
          </cell>
        </row>
        <row r="55">
          <cell r="C55"/>
          <cell r="D55"/>
          <cell r="F55"/>
          <cell r="I55"/>
          <cell r="L55"/>
          <cell r="O55"/>
          <cell r="R55"/>
          <cell r="U55"/>
          <cell r="X55"/>
          <cell r="AA55"/>
          <cell r="AD55"/>
          <cell r="AG55"/>
          <cell r="AJ55" t="str">
            <v>NA</v>
          </cell>
        </row>
        <row r="56">
          <cell r="C56"/>
          <cell r="D56"/>
          <cell r="F56"/>
          <cell r="I56"/>
          <cell r="L56"/>
          <cell r="O56"/>
          <cell r="R56"/>
          <cell r="U56"/>
          <cell r="X56"/>
          <cell r="AA56"/>
          <cell r="AD56"/>
          <cell r="AG56"/>
          <cell r="AJ56" t="str">
            <v>NA</v>
          </cell>
        </row>
        <row r="57">
          <cell r="C57"/>
          <cell r="D57"/>
          <cell r="F57"/>
          <cell r="I57"/>
          <cell r="L57"/>
          <cell r="O57"/>
          <cell r="R57"/>
          <cell r="U57"/>
          <cell r="X57"/>
          <cell r="AA57"/>
          <cell r="AD57"/>
          <cell r="AG57"/>
          <cell r="AJ57" t="str">
            <v>NA</v>
          </cell>
        </row>
        <row r="58">
          <cell r="C58"/>
          <cell r="D58"/>
          <cell r="F58"/>
          <cell r="I58"/>
          <cell r="L58"/>
          <cell r="O58"/>
          <cell r="R58"/>
          <cell r="U58"/>
          <cell r="X58"/>
          <cell r="AA58"/>
          <cell r="AD58"/>
          <cell r="AG58"/>
          <cell r="AJ58" t="str">
            <v>NA</v>
          </cell>
        </row>
        <row r="59">
          <cell r="C59"/>
          <cell r="D59"/>
          <cell r="F59"/>
          <cell r="I59"/>
          <cell r="L59"/>
          <cell r="O59"/>
          <cell r="R59"/>
          <cell r="U59"/>
          <cell r="X59"/>
          <cell r="AA59"/>
          <cell r="AD59"/>
          <cell r="AG59"/>
          <cell r="AJ59" t="str">
            <v>NA</v>
          </cell>
        </row>
        <row r="60">
          <cell r="C60"/>
          <cell r="D60"/>
          <cell r="F60"/>
          <cell r="I60"/>
          <cell r="L60"/>
          <cell r="O60"/>
          <cell r="R60"/>
          <cell r="U60"/>
          <cell r="X60"/>
          <cell r="AA60"/>
          <cell r="AD60"/>
          <cell r="AG60"/>
          <cell r="AJ60" t="str">
            <v>NA</v>
          </cell>
        </row>
        <row r="61">
          <cell r="C61"/>
          <cell r="D61"/>
          <cell r="F61"/>
          <cell r="I61"/>
          <cell r="L61"/>
          <cell r="O61"/>
          <cell r="R61"/>
          <cell r="U61"/>
          <cell r="X61"/>
          <cell r="AA61"/>
          <cell r="AD61"/>
          <cell r="AG61"/>
          <cell r="AJ61" t="str">
            <v>NA</v>
          </cell>
        </row>
        <row r="62">
          <cell r="C62"/>
          <cell r="D62"/>
          <cell r="F62"/>
          <cell r="I62"/>
          <cell r="L62"/>
          <cell r="O62"/>
          <cell r="R62"/>
          <cell r="U62"/>
          <cell r="X62"/>
          <cell r="AA62"/>
          <cell r="AD62"/>
          <cell r="AG62"/>
          <cell r="AJ62" t="str">
            <v>NA</v>
          </cell>
        </row>
        <row r="63">
          <cell r="C63"/>
          <cell r="D63"/>
          <cell r="F63"/>
          <cell r="I63"/>
          <cell r="L63"/>
          <cell r="O63"/>
          <cell r="R63"/>
          <cell r="U63"/>
          <cell r="X63"/>
          <cell r="AA63"/>
          <cell r="AD63"/>
          <cell r="AG63"/>
          <cell r="AJ63" t="str">
            <v>NA</v>
          </cell>
        </row>
        <row r="64">
          <cell r="C64"/>
          <cell r="D64"/>
          <cell r="F64"/>
          <cell r="I64"/>
          <cell r="L64"/>
          <cell r="O64"/>
          <cell r="R64"/>
          <cell r="U64"/>
          <cell r="X64"/>
          <cell r="AA64"/>
          <cell r="AD64"/>
          <cell r="AG64"/>
          <cell r="AJ64" t="str">
            <v>NA</v>
          </cell>
        </row>
        <row r="65">
          <cell r="C65"/>
          <cell r="D65"/>
          <cell r="F65"/>
          <cell r="I65"/>
          <cell r="L65"/>
          <cell r="O65"/>
          <cell r="R65"/>
          <cell r="U65"/>
          <cell r="X65"/>
          <cell r="AA65"/>
          <cell r="AD65"/>
          <cell r="AG65"/>
          <cell r="AJ65" t="str">
            <v>NA</v>
          </cell>
        </row>
        <row r="66">
          <cell r="C66"/>
          <cell r="D66"/>
          <cell r="F66"/>
          <cell r="I66"/>
          <cell r="L66"/>
          <cell r="O66"/>
          <cell r="R66"/>
          <cell r="U66"/>
          <cell r="X66"/>
          <cell r="AA66"/>
          <cell r="AD66"/>
          <cell r="AG66"/>
          <cell r="AJ66" t="str">
            <v>NA</v>
          </cell>
        </row>
        <row r="67">
          <cell r="C67"/>
          <cell r="D67"/>
          <cell r="F67"/>
          <cell r="I67"/>
          <cell r="L67"/>
          <cell r="O67"/>
          <cell r="R67"/>
          <cell r="U67"/>
          <cell r="X67"/>
          <cell r="AA67"/>
          <cell r="AD67"/>
          <cell r="AG67"/>
          <cell r="AJ67" t="str">
            <v>NA</v>
          </cell>
        </row>
        <row r="68">
          <cell r="C68"/>
          <cell r="D68"/>
          <cell r="F68"/>
          <cell r="I68"/>
          <cell r="L68"/>
          <cell r="O68"/>
          <cell r="R68"/>
          <cell r="U68"/>
          <cell r="X68"/>
          <cell r="AA68"/>
          <cell r="AD68"/>
          <cell r="AG68"/>
          <cell r="AJ68" t="str">
            <v>NA</v>
          </cell>
        </row>
        <row r="69">
          <cell r="C69"/>
          <cell r="D69"/>
          <cell r="F69"/>
          <cell r="I69"/>
          <cell r="L69"/>
          <cell r="O69"/>
          <cell r="R69"/>
          <cell r="U69"/>
          <cell r="X69"/>
          <cell r="AA69"/>
          <cell r="AD69"/>
          <cell r="AG69"/>
          <cell r="AJ69" t="str">
            <v>NA</v>
          </cell>
        </row>
        <row r="70">
          <cell r="C70"/>
          <cell r="D70"/>
          <cell r="F70"/>
          <cell r="I70"/>
          <cell r="L70"/>
          <cell r="O70"/>
          <cell r="R70"/>
          <cell r="U70"/>
          <cell r="X70"/>
          <cell r="AA70"/>
          <cell r="AD70"/>
          <cell r="AG70"/>
          <cell r="AJ70" t="str">
            <v>NA</v>
          </cell>
        </row>
        <row r="71">
          <cell r="C71"/>
          <cell r="D71"/>
          <cell r="F71"/>
          <cell r="I71"/>
          <cell r="L71"/>
          <cell r="O71"/>
          <cell r="R71"/>
          <cell r="U71"/>
          <cell r="X71"/>
          <cell r="AA71"/>
          <cell r="AD71"/>
          <cell r="AG71"/>
          <cell r="AJ71" t="str">
            <v>NA</v>
          </cell>
        </row>
        <row r="72">
          <cell r="C72"/>
          <cell r="D72"/>
          <cell r="F72"/>
          <cell r="I72"/>
          <cell r="L72"/>
          <cell r="O72"/>
          <cell r="R72"/>
          <cell r="U72"/>
          <cell r="X72"/>
          <cell r="AA72"/>
          <cell r="AD72"/>
          <cell r="AG72"/>
          <cell r="AJ72" t="str">
            <v>NA</v>
          </cell>
        </row>
        <row r="73">
          <cell r="C73"/>
          <cell r="D73"/>
          <cell r="F73"/>
          <cell r="I73"/>
          <cell r="L73"/>
          <cell r="O73"/>
          <cell r="R73"/>
          <cell r="U73"/>
          <cell r="X73"/>
          <cell r="AA73"/>
          <cell r="AD73"/>
          <cell r="AG73"/>
          <cell r="AJ73" t="str">
            <v>NA</v>
          </cell>
        </row>
        <row r="74">
          <cell r="C74"/>
          <cell r="D74"/>
          <cell r="F74"/>
          <cell r="I74"/>
          <cell r="L74"/>
          <cell r="O74"/>
          <cell r="R74"/>
          <cell r="U74"/>
          <cell r="X74"/>
          <cell r="AA74"/>
          <cell r="AD74"/>
          <cell r="AG74"/>
          <cell r="AJ74" t="str">
            <v>NA</v>
          </cell>
        </row>
        <row r="75">
          <cell r="C75"/>
          <cell r="D75"/>
          <cell r="F75"/>
          <cell r="I75"/>
          <cell r="L75"/>
          <cell r="O75"/>
          <cell r="R75"/>
          <cell r="U75"/>
          <cell r="X75"/>
          <cell r="AA75"/>
          <cell r="AD75"/>
          <cell r="AG75"/>
          <cell r="AJ75" t="str">
            <v>NA</v>
          </cell>
        </row>
        <row r="76">
          <cell r="C76"/>
          <cell r="D76"/>
          <cell r="F76"/>
          <cell r="I76"/>
          <cell r="L76"/>
          <cell r="O76"/>
          <cell r="R76"/>
          <cell r="U76"/>
          <cell r="X76"/>
          <cell r="AA76"/>
          <cell r="AD76"/>
          <cell r="AG76"/>
          <cell r="AJ76" t="str">
            <v>NA</v>
          </cell>
        </row>
        <row r="77">
          <cell r="C77"/>
          <cell r="D77"/>
          <cell r="F77"/>
          <cell r="I77"/>
          <cell r="L77"/>
          <cell r="O77"/>
          <cell r="R77"/>
          <cell r="U77"/>
          <cell r="X77"/>
          <cell r="AA77"/>
          <cell r="AD77"/>
          <cell r="AG77"/>
          <cell r="AJ77" t="str">
            <v>NA</v>
          </cell>
        </row>
        <row r="78">
          <cell r="C78"/>
          <cell r="D78"/>
          <cell r="F78"/>
          <cell r="I78"/>
          <cell r="L78"/>
          <cell r="O78"/>
          <cell r="R78"/>
          <cell r="U78"/>
          <cell r="X78"/>
          <cell r="AA78"/>
          <cell r="AD78"/>
          <cell r="AG78"/>
          <cell r="AJ78" t="str">
            <v>NA</v>
          </cell>
        </row>
        <row r="79">
          <cell r="C79"/>
          <cell r="D79"/>
          <cell r="F79"/>
          <cell r="I79"/>
          <cell r="L79"/>
          <cell r="O79"/>
          <cell r="R79"/>
          <cell r="U79"/>
          <cell r="X79"/>
          <cell r="AA79"/>
          <cell r="AD79"/>
          <cell r="AG79"/>
          <cell r="AJ79" t="str">
            <v>NA</v>
          </cell>
        </row>
        <row r="80">
          <cell r="C80"/>
          <cell r="D80"/>
          <cell r="F80"/>
          <cell r="I80"/>
          <cell r="L80"/>
          <cell r="O80"/>
          <cell r="R80"/>
          <cell r="U80"/>
          <cell r="X80"/>
          <cell r="AA80"/>
          <cell r="AD80"/>
          <cell r="AG80"/>
          <cell r="AJ80" t="str">
            <v>NA</v>
          </cell>
        </row>
        <row r="81">
          <cell r="C81"/>
          <cell r="D81"/>
          <cell r="F81"/>
          <cell r="I81"/>
          <cell r="L81"/>
          <cell r="O81"/>
          <cell r="R81"/>
          <cell r="U81"/>
          <cell r="X81"/>
          <cell r="AA81"/>
          <cell r="AD81"/>
          <cell r="AG81"/>
          <cell r="AJ81" t="str">
            <v>NA</v>
          </cell>
        </row>
        <row r="82">
          <cell r="C82"/>
          <cell r="D82"/>
          <cell r="F82"/>
          <cell r="I82"/>
          <cell r="L82"/>
          <cell r="O82"/>
          <cell r="R82"/>
          <cell r="U82"/>
          <cell r="X82"/>
          <cell r="AA82"/>
          <cell r="AD82"/>
          <cell r="AG82"/>
          <cell r="AJ82" t="str">
            <v>NA</v>
          </cell>
        </row>
        <row r="83">
          <cell r="C83"/>
          <cell r="D83"/>
          <cell r="F83"/>
          <cell r="I83"/>
          <cell r="L83"/>
          <cell r="O83"/>
          <cell r="R83"/>
          <cell r="U83"/>
          <cell r="X83"/>
          <cell r="AA83"/>
          <cell r="AD83"/>
          <cell r="AG83"/>
          <cell r="AJ83" t="str">
            <v>NA</v>
          </cell>
        </row>
        <row r="84">
          <cell r="C84"/>
          <cell r="D84"/>
          <cell r="F84"/>
          <cell r="I84"/>
          <cell r="L84"/>
          <cell r="O84"/>
          <cell r="R84"/>
          <cell r="U84"/>
          <cell r="X84"/>
          <cell r="AA84"/>
          <cell r="AD84"/>
          <cell r="AG84"/>
          <cell r="AJ84" t="str">
            <v>NA</v>
          </cell>
        </row>
        <row r="85">
          <cell r="C85"/>
          <cell r="D85"/>
          <cell r="F85"/>
          <cell r="I85"/>
          <cell r="L85"/>
          <cell r="O85"/>
          <cell r="R85"/>
          <cell r="U85"/>
          <cell r="X85"/>
          <cell r="AA85"/>
          <cell r="AD85"/>
          <cell r="AG85"/>
          <cell r="AJ85" t="str">
            <v>NA</v>
          </cell>
        </row>
        <row r="86">
          <cell r="C86"/>
          <cell r="D86"/>
          <cell r="F86"/>
          <cell r="I86"/>
          <cell r="L86"/>
          <cell r="O86"/>
          <cell r="R86"/>
          <cell r="U86"/>
          <cell r="X86"/>
          <cell r="AA86"/>
          <cell r="AD86"/>
          <cell r="AG86"/>
          <cell r="AJ86" t="str">
            <v>NA</v>
          </cell>
        </row>
        <row r="87">
          <cell r="C87"/>
          <cell r="D87"/>
          <cell r="F87"/>
          <cell r="I87"/>
          <cell r="L87"/>
          <cell r="O87"/>
          <cell r="R87"/>
          <cell r="U87"/>
          <cell r="X87"/>
          <cell r="AA87"/>
          <cell r="AD87"/>
          <cell r="AG87"/>
          <cell r="AJ87" t="str">
            <v>NA</v>
          </cell>
        </row>
        <row r="88">
          <cell r="C88"/>
          <cell r="D88"/>
          <cell r="F88"/>
          <cell r="I88"/>
          <cell r="L88"/>
          <cell r="O88"/>
          <cell r="R88"/>
          <cell r="U88"/>
          <cell r="X88"/>
          <cell r="AA88"/>
          <cell r="AD88"/>
          <cell r="AG88"/>
          <cell r="AJ88" t="str">
            <v>NA</v>
          </cell>
        </row>
        <row r="89">
          <cell r="C89"/>
          <cell r="D89"/>
          <cell r="F89"/>
          <cell r="I89"/>
          <cell r="L89"/>
          <cell r="O89"/>
          <cell r="R89"/>
          <cell r="U89"/>
          <cell r="X89"/>
          <cell r="AA89"/>
          <cell r="AD89"/>
          <cell r="AG89"/>
          <cell r="AJ89" t="str">
            <v>NA</v>
          </cell>
        </row>
        <row r="90">
          <cell r="C90"/>
          <cell r="D90"/>
          <cell r="F90"/>
          <cell r="I90"/>
          <cell r="L90"/>
          <cell r="O90"/>
          <cell r="R90"/>
          <cell r="U90"/>
          <cell r="X90"/>
          <cell r="AA90"/>
          <cell r="AD90"/>
          <cell r="AG90"/>
          <cell r="AJ90" t="str">
            <v>NA</v>
          </cell>
        </row>
        <row r="91">
          <cell r="C91"/>
          <cell r="D91"/>
          <cell r="F91"/>
          <cell r="I91"/>
          <cell r="L91"/>
          <cell r="O91"/>
          <cell r="R91"/>
          <cell r="U91"/>
          <cell r="X91"/>
          <cell r="AA91"/>
          <cell r="AD91"/>
          <cell r="AG91"/>
          <cell r="AJ91" t="str">
            <v>NA</v>
          </cell>
        </row>
        <row r="92">
          <cell r="C92"/>
          <cell r="D92"/>
          <cell r="F92"/>
          <cell r="I92"/>
          <cell r="L92"/>
          <cell r="O92"/>
          <cell r="R92"/>
          <cell r="U92"/>
          <cell r="X92"/>
          <cell r="AA92"/>
          <cell r="AD92"/>
          <cell r="AG92"/>
          <cell r="AJ92" t="str">
            <v>NA</v>
          </cell>
        </row>
        <row r="93">
          <cell r="C93"/>
          <cell r="D93"/>
          <cell r="F93"/>
          <cell r="I93"/>
          <cell r="L93"/>
          <cell r="O93"/>
          <cell r="R93"/>
          <cell r="U93"/>
          <cell r="X93"/>
          <cell r="AA93"/>
          <cell r="AD93"/>
          <cell r="AG93"/>
          <cell r="AJ93" t="str">
            <v>NA</v>
          </cell>
        </row>
        <row r="94">
          <cell r="C94"/>
          <cell r="D94"/>
          <cell r="F94"/>
          <cell r="I94"/>
          <cell r="L94"/>
          <cell r="O94"/>
          <cell r="R94"/>
          <cell r="U94"/>
          <cell r="X94"/>
          <cell r="AA94"/>
          <cell r="AD94"/>
          <cell r="AG94"/>
          <cell r="AJ94" t="str">
            <v>NA</v>
          </cell>
        </row>
        <row r="95">
          <cell r="C95"/>
          <cell r="D95"/>
          <cell r="F95"/>
          <cell r="I95"/>
          <cell r="L95"/>
          <cell r="O95"/>
          <cell r="R95"/>
          <cell r="U95"/>
          <cell r="X95"/>
          <cell r="AA95"/>
          <cell r="AD95"/>
          <cell r="AG95"/>
          <cell r="AJ95" t="str">
            <v>NA</v>
          </cell>
        </row>
        <row r="96">
          <cell r="C96"/>
          <cell r="D96"/>
          <cell r="F96"/>
          <cell r="I96"/>
          <cell r="L96"/>
          <cell r="O96"/>
          <cell r="R96"/>
          <cell r="U96"/>
          <cell r="X96"/>
          <cell r="AA96"/>
          <cell r="AD96"/>
          <cell r="AG96"/>
          <cell r="AJ96" t="str">
            <v>NA</v>
          </cell>
        </row>
        <row r="97">
          <cell r="C97"/>
          <cell r="D97"/>
          <cell r="F97"/>
          <cell r="I97"/>
          <cell r="L97"/>
          <cell r="O97"/>
          <cell r="R97"/>
          <cell r="U97"/>
          <cell r="X97"/>
          <cell r="AA97"/>
          <cell r="AD97"/>
          <cell r="AG97"/>
          <cell r="AJ97" t="str">
            <v>NA</v>
          </cell>
        </row>
        <row r="98">
          <cell r="C98"/>
          <cell r="D98"/>
          <cell r="F98"/>
          <cell r="I98"/>
          <cell r="L98"/>
          <cell r="O98"/>
          <cell r="R98"/>
          <cell r="U98"/>
          <cell r="X98"/>
          <cell r="AA98"/>
          <cell r="AD98"/>
          <cell r="AG98"/>
          <cell r="AJ98" t="str">
            <v>NA</v>
          </cell>
        </row>
        <row r="99">
          <cell r="C99"/>
          <cell r="D99"/>
          <cell r="F99"/>
          <cell r="I99"/>
          <cell r="L99"/>
          <cell r="O99"/>
          <cell r="R99"/>
          <cell r="U99"/>
          <cell r="X99"/>
          <cell r="AA99"/>
          <cell r="AD99"/>
          <cell r="AG99"/>
          <cell r="AJ99" t="str">
            <v>NA</v>
          </cell>
        </row>
        <row r="100">
          <cell r="C100"/>
          <cell r="D100"/>
          <cell r="F100"/>
          <cell r="I100"/>
          <cell r="L100"/>
          <cell r="O100"/>
          <cell r="R100"/>
          <cell r="U100"/>
          <cell r="X100"/>
          <cell r="AA100"/>
          <cell r="AD100"/>
          <cell r="AG100"/>
          <cell r="AJ100" t="str">
            <v>NA</v>
          </cell>
        </row>
        <row r="101">
          <cell r="C101"/>
          <cell r="D101"/>
          <cell r="F101"/>
          <cell r="I101"/>
          <cell r="L101"/>
          <cell r="O101"/>
          <cell r="R101"/>
          <cell r="U101"/>
          <cell r="X101"/>
          <cell r="AA101"/>
          <cell r="AD101"/>
          <cell r="AG101"/>
          <cell r="AJ101" t="str">
            <v>NA</v>
          </cell>
        </row>
        <row r="102">
          <cell r="C102"/>
          <cell r="D102"/>
          <cell r="F102"/>
          <cell r="I102"/>
          <cell r="L102"/>
          <cell r="O102"/>
          <cell r="R102"/>
          <cell r="U102"/>
          <cell r="X102"/>
          <cell r="AA102"/>
          <cell r="AD102"/>
          <cell r="AG102"/>
          <cell r="AJ102" t="str">
            <v>NA</v>
          </cell>
        </row>
        <row r="103">
          <cell r="C103"/>
          <cell r="D103"/>
          <cell r="F103"/>
          <cell r="I103"/>
          <cell r="L103"/>
          <cell r="O103"/>
          <cell r="R103"/>
          <cell r="U103"/>
          <cell r="X103"/>
          <cell r="AA103"/>
          <cell r="AD103"/>
          <cell r="AG103"/>
          <cell r="AJ103" t="str">
            <v>NA</v>
          </cell>
        </row>
        <row r="104">
          <cell r="C104"/>
          <cell r="D104"/>
          <cell r="F104"/>
          <cell r="I104"/>
          <cell r="L104"/>
          <cell r="O104"/>
          <cell r="R104"/>
          <cell r="U104"/>
          <cell r="X104"/>
          <cell r="AA104"/>
          <cell r="AD104"/>
          <cell r="AG104"/>
          <cell r="AJ104" t="str">
            <v>NA</v>
          </cell>
        </row>
        <row r="105">
          <cell r="C105"/>
          <cell r="D105"/>
          <cell r="F105"/>
          <cell r="I105"/>
          <cell r="L105"/>
          <cell r="O105"/>
          <cell r="R105"/>
          <cell r="U105"/>
          <cell r="X105"/>
          <cell r="AA105"/>
          <cell r="AD105"/>
          <cell r="AG105"/>
          <cell r="AJ105" t="str">
            <v>NA</v>
          </cell>
        </row>
        <row r="106">
          <cell r="C106"/>
          <cell r="D106"/>
          <cell r="F106"/>
          <cell r="I106"/>
          <cell r="L106"/>
          <cell r="O106"/>
          <cell r="R106"/>
          <cell r="U106"/>
          <cell r="X106"/>
          <cell r="AA106"/>
          <cell r="AD106"/>
          <cell r="AG106"/>
          <cell r="AJ106" t="str">
            <v>NA</v>
          </cell>
        </row>
        <row r="107">
          <cell r="C107"/>
          <cell r="D107"/>
          <cell r="F107"/>
          <cell r="I107"/>
          <cell r="L107"/>
          <cell r="O107"/>
          <cell r="R107"/>
          <cell r="U107"/>
          <cell r="X107"/>
          <cell r="AA107"/>
          <cell r="AD107"/>
          <cell r="AG107"/>
          <cell r="AJ107" t="str">
            <v>NA</v>
          </cell>
        </row>
        <row r="108">
          <cell r="C108"/>
          <cell r="D108"/>
          <cell r="F108"/>
          <cell r="I108"/>
          <cell r="L108"/>
          <cell r="O108"/>
          <cell r="R108"/>
          <cell r="U108"/>
          <cell r="X108"/>
          <cell r="AA108"/>
          <cell r="AD108"/>
          <cell r="AG108"/>
          <cell r="AJ108" t="str">
            <v>NA</v>
          </cell>
        </row>
        <row r="109">
          <cell r="C109"/>
          <cell r="D109"/>
          <cell r="F109"/>
          <cell r="I109"/>
          <cell r="L109"/>
          <cell r="O109"/>
          <cell r="R109"/>
          <cell r="U109"/>
          <cell r="X109"/>
          <cell r="AA109"/>
          <cell r="AD109"/>
          <cell r="AG109"/>
          <cell r="AJ109" t="str">
            <v>NA</v>
          </cell>
        </row>
        <row r="110">
          <cell r="C110"/>
          <cell r="D110"/>
          <cell r="F110"/>
          <cell r="I110"/>
          <cell r="L110"/>
          <cell r="O110"/>
          <cell r="R110"/>
          <cell r="U110"/>
          <cell r="X110"/>
          <cell r="AA110"/>
          <cell r="AD110"/>
          <cell r="AG110"/>
          <cell r="AJ110" t="str">
            <v>NA</v>
          </cell>
        </row>
        <row r="113">
          <cell r="D113" t="str">
            <v>Median</v>
          </cell>
          <cell r="F113">
            <v>14.800919154055315</v>
          </cell>
          <cell r="I113">
            <v>7.5435676413937562</v>
          </cell>
          <cell r="L113">
            <v>27577.42</v>
          </cell>
          <cell r="O113">
            <v>32.816377208460146</v>
          </cell>
          <cell r="R113">
            <v>8.9841800000000003</v>
          </cell>
          <cell r="U113">
            <v>8.9841800000000003</v>
          </cell>
          <cell r="X113">
            <v>18.382330000000003</v>
          </cell>
          <cell r="AA113">
            <v>0.90914542157591149</v>
          </cell>
          <cell r="AD113" t="e">
            <v>#NUM!</v>
          </cell>
          <cell r="AG113" t="e">
            <v>#NUM!</v>
          </cell>
        </row>
        <row r="116">
          <cell r="A116">
            <v>26</v>
          </cell>
          <cell r="C116" t="str">
            <v>HOC</v>
          </cell>
          <cell r="D116" t="str">
            <v>Hochschild Mining PLC</v>
          </cell>
          <cell r="F116">
            <v>33.271512269509991</v>
          </cell>
          <cell r="I116">
            <v>18.952317527331378</v>
          </cell>
          <cell r="L116">
            <v>1269.5070000000001</v>
          </cell>
          <cell r="O116">
            <v>48.395409836065575</v>
          </cell>
          <cell r="R116" t="str">
            <v>NA</v>
          </cell>
          <cell r="U116" t="str">
            <v>NA</v>
          </cell>
          <cell r="X116" t="str">
            <v>NA</v>
          </cell>
          <cell r="AA116">
            <v>0</v>
          </cell>
          <cell r="AD116" t="str">
            <v>NA</v>
          </cell>
          <cell r="AG116" t="str">
            <v>NA</v>
          </cell>
        </row>
      </sheetData>
      <sheetData sheetId="12" refreshError="1"/>
      <sheetData sheetId="13" refreshError="1"/>
      <sheetData sheetId="14" refreshError="1">
        <row r="1">
          <cell r="A1">
            <v>1</v>
          </cell>
          <cell r="N1">
            <v>2</v>
          </cell>
          <cell r="AA1">
            <v>3</v>
          </cell>
          <cell r="AN1">
            <v>4</v>
          </cell>
          <cell r="BA1">
            <v>5</v>
          </cell>
          <cell r="BN1">
            <v>6</v>
          </cell>
          <cell r="CA1">
            <v>7</v>
          </cell>
        </row>
        <row r="4">
          <cell r="K4" t="str">
            <v>&lt;-- 1</v>
          </cell>
          <cell r="X4" t="str">
            <v>&lt;-- 2</v>
          </cell>
          <cell r="AK4" t="str">
            <v>&lt;-- 3</v>
          </cell>
          <cell r="AX4" t="str">
            <v>&lt;-- 4</v>
          </cell>
          <cell r="BK4" t="str">
            <v>&lt;-- 5</v>
          </cell>
          <cell r="BX4" t="str">
            <v>&lt;-- 6</v>
          </cell>
          <cell r="CK4" t="str">
            <v>&lt;-- 7</v>
          </cell>
        </row>
        <row r="6">
          <cell r="K6" t="str">
            <v>2 --&gt;</v>
          </cell>
          <cell r="X6" t="str">
            <v>3 --&gt;</v>
          </cell>
          <cell r="AK6" t="str">
            <v>4 --&gt;</v>
          </cell>
          <cell r="AX6" t="str">
            <v>5 --&gt;</v>
          </cell>
          <cell r="BK6" t="str">
            <v>6 --&gt;</v>
          </cell>
          <cell r="BX6" t="str">
            <v>7 --&gt;</v>
          </cell>
        </row>
        <row r="12">
          <cell r="K12" t="str">
            <v>Instructions</v>
          </cell>
        </row>
        <row r="25">
          <cell r="A25" t="str">
            <v>Implied S&amp;P Credit Rating</v>
          </cell>
          <cell r="N25" t="str">
            <v>Revenues ($mm) (Log Scale)</v>
          </cell>
          <cell r="AA25" t="str">
            <v>EBITDA ($mm) (Log Scale)</v>
          </cell>
          <cell r="AN25" t="str">
            <v>Market Leverage (%)</v>
          </cell>
          <cell r="BA25" t="str">
            <v>Debt / EBITDA (x)</v>
          </cell>
          <cell r="BN25" t="str">
            <v>Return on Assets (%)</v>
          </cell>
          <cell r="CA25" t="str">
            <v>EBITDA Coverage (x, Incl. Leases) (Log Scale)</v>
          </cell>
        </row>
        <row r="26">
          <cell r="C26" t="str">
            <v>Scaled</v>
          </cell>
          <cell r="I26" t="str">
            <v>X</v>
          </cell>
          <cell r="J26" t="str">
            <v>Y</v>
          </cell>
          <cell r="P26" t="str">
            <v>Scaled</v>
          </cell>
          <cell r="V26" t="str">
            <v>X</v>
          </cell>
          <cell r="W26" t="str">
            <v>Y</v>
          </cell>
          <cell r="AC26" t="str">
            <v>Scaled</v>
          </cell>
          <cell r="AI26" t="str">
            <v>X</v>
          </cell>
          <cell r="AJ26" t="str">
            <v>Y</v>
          </cell>
          <cell r="AP26" t="str">
            <v>Scaled</v>
          </cell>
          <cell r="AV26" t="str">
            <v>X</v>
          </cell>
          <cell r="AW26" t="str">
            <v>Y</v>
          </cell>
          <cell r="BC26" t="str">
            <v>Scaled</v>
          </cell>
          <cell r="BI26" t="str">
            <v>X</v>
          </cell>
          <cell r="BJ26" t="str">
            <v>Y</v>
          </cell>
          <cell r="BP26" t="str">
            <v>Scaled</v>
          </cell>
          <cell r="BV26" t="str">
            <v>X</v>
          </cell>
          <cell r="BW26" t="str">
            <v>Y</v>
          </cell>
          <cell r="CC26" t="str">
            <v>Scaled</v>
          </cell>
          <cell r="CI26" t="str">
            <v>X</v>
          </cell>
          <cell r="CJ26" t="str">
            <v>Y</v>
          </cell>
        </row>
        <row r="27">
          <cell r="A27" t="str">
            <v>Slope</v>
          </cell>
          <cell r="B27">
            <v>1.0217418258478339</v>
          </cell>
          <cell r="C27">
            <v>0.93366837118911972</v>
          </cell>
          <cell r="E27" t="str">
            <v>General</v>
          </cell>
          <cell r="H27" t="str">
            <v>Trendline</v>
          </cell>
          <cell r="I27">
            <v>8.5896394957575742E-2</v>
          </cell>
          <cell r="J27">
            <v>0.18372559762447482</v>
          </cell>
          <cell r="N27" t="str">
            <v>Slope</v>
          </cell>
          <cell r="O27">
            <v>4.1899712424895252</v>
          </cell>
          <cell r="P27">
            <v>0.9869546667576351</v>
          </cell>
          <cell r="R27" t="str">
            <v>General</v>
          </cell>
          <cell r="U27" t="str">
            <v>Trendline</v>
          </cell>
          <cell r="V27">
            <v>4.3571936795866305E-3</v>
          </cell>
          <cell r="W27">
            <v>0.12067680508479423</v>
          </cell>
          <cell r="AA27" t="str">
            <v>Slope</v>
          </cell>
          <cell r="AB27">
            <v>4.0187198530798973</v>
          </cell>
          <cell r="AC27">
            <v>1.2044886351511865</v>
          </cell>
          <cell r="AE27" t="str">
            <v>General</v>
          </cell>
          <cell r="AH27" t="str">
            <v>Trendline</v>
          </cell>
          <cell r="AI27">
            <v>3.8285244131415409E-2</v>
          </cell>
          <cell r="AJ27">
            <v>1.3026434036383969E-2</v>
          </cell>
          <cell r="AN27" t="str">
            <v>Slope</v>
          </cell>
          <cell r="AO27">
            <v>-0.27236941348677479</v>
          </cell>
          <cell r="AP27">
            <v>-0.82092641168213032</v>
          </cell>
          <cell r="AR27" t="str">
            <v>General</v>
          </cell>
          <cell r="AU27" t="str">
            <v>Trendline</v>
          </cell>
          <cell r="AV27">
            <v>1.3679224114876237E-2</v>
          </cell>
          <cell r="AW27">
            <v>0.81945605533954391</v>
          </cell>
          <cell r="BA27" t="str">
            <v>Slope</v>
          </cell>
          <cell r="BB27">
            <v>-2.2525403866469653</v>
          </cell>
          <cell r="BC27">
            <v>-1.1266367776847284</v>
          </cell>
          <cell r="BE27" t="str">
            <v>General</v>
          </cell>
          <cell r="BH27" t="str">
            <v>Trendline</v>
          </cell>
          <cell r="BI27">
            <v>0.11792726881206109</v>
          </cell>
          <cell r="BJ27">
            <v>0.81739043889677709</v>
          </cell>
          <cell r="BN27" t="str">
            <v>Slope</v>
          </cell>
          <cell r="BO27">
            <v>0.30379380345030449</v>
          </cell>
          <cell r="BP27">
            <v>0.87383523038868693</v>
          </cell>
          <cell r="BR27" t="str">
            <v>General</v>
          </cell>
          <cell r="BU27" t="str">
            <v>Trendline</v>
          </cell>
          <cell r="BV27">
            <v>2.5488030387889856E-3</v>
          </cell>
          <cell r="BW27">
            <v>0.31887816047643208</v>
          </cell>
          <cell r="CA27" t="str">
            <v>Slope</v>
          </cell>
          <cell r="CB27">
            <v>9.3172440742293769</v>
          </cell>
          <cell r="CC27">
            <v>1.7277622116139704</v>
          </cell>
          <cell r="CE27" t="str">
            <v>General</v>
          </cell>
          <cell r="CH27" t="str">
            <v>Trendline</v>
          </cell>
          <cell r="CI27">
            <v>0.22533077869557155</v>
          </cell>
          <cell r="CJ27">
            <v>0.1019006704444268</v>
          </cell>
        </row>
        <row r="28">
          <cell r="A28" t="str">
            <v>Intercept</v>
          </cell>
          <cell r="B28">
            <v>-7.3440624704992352E-2</v>
          </cell>
          <cell r="C28">
            <v>0.10352685045341775</v>
          </cell>
          <cell r="E28" t="str">
            <v>Y-Labels</v>
          </cell>
          <cell r="F28" t="str">
            <v>r</v>
          </cell>
          <cell r="I28">
            <v>0.89056694460512309</v>
          </cell>
          <cell r="J28">
            <v>0.93502103905775402</v>
          </cell>
          <cell r="N28" t="str">
            <v>Intercept</v>
          </cell>
          <cell r="O28">
            <v>-6.5681549544830773</v>
          </cell>
          <cell r="P28">
            <v>0.11637645244875933</v>
          </cell>
          <cell r="R28" t="str">
            <v>Y-Labels</v>
          </cell>
          <cell r="S28" t="str">
            <v>r</v>
          </cell>
          <cell r="V28">
            <v>0.78773233545495513</v>
          </cell>
          <cell r="W28">
            <v>0.89383255708191811</v>
          </cell>
          <cell r="AA28" t="str">
            <v>Intercept</v>
          </cell>
          <cell r="AB28">
            <v>-3.3636368170287643</v>
          </cell>
          <cell r="AC28">
            <v>-3.3087707413894552E-2</v>
          </cell>
          <cell r="AE28" t="str">
            <v>Y-Labels</v>
          </cell>
          <cell r="AF28" t="str">
            <v>r</v>
          </cell>
          <cell r="AI28">
            <v>0.83317734448463809</v>
          </cell>
          <cell r="AJ28">
            <v>0.97046493508329712</v>
          </cell>
          <cell r="AN28" t="str">
            <v>Intercept</v>
          </cell>
          <cell r="AO28">
            <v>13.396334571014748</v>
          </cell>
          <cell r="AP28">
            <v>0.83068569170676487</v>
          </cell>
          <cell r="AR28" t="str">
            <v>Y-Labels</v>
          </cell>
          <cell r="AS28" t="str">
            <v>r</v>
          </cell>
          <cell r="AV28">
            <v>0.9004651051747723</v>
          </cell>
          <cell r="AW28">
            <v>9.1470104070667024E-2</v>
          </cell>
          <cell r="BA28" t="str">
            <v>Intercept</v>
          </cell>
          <cell r="BB28">
            <v>13.502516370323583</v>
          </cell>
          <cell r="BC28">
            <v>0.95025163703235838</v>
          </cell>
          <cell r="BE28" t="str">
            <v>Y-Labels</v>
          </cell>
          <cell r="BF28" t="str">
            <v>r</v>
          </cell>
          <cell r="BI28">
            <v>0.80006507587334386</v>
          </cell>
          <cell r="BJ28">
            <v>4.8868898012326523E-2</v>
          </cell>
          <cell r="BN28" t="str">
            <v>Intercept</v>
          </cell>
          <cell r="BO28">
            <v>6.862715462407861</v>
          </cell>
          <cell r="BP28">
            <v>0.31665092658581651</v>
          </cell>
          <cell r="BR28" t="str">
            <v>Y-Labels</v>
          </cell>
          <cell r="BS28" t="str">
            <v>r</v>
          </cell>
          <cell r="BV28">
            <v>0.89570328837102098</v>
          </cell>
          <cell r="BW28">
            <v>1.099348015939412</v>
          </cell>
          <cell r="CA28" t="str">
            <v>Intercept</v>
          </cell>
          <cell r="CB28">
            <v>1.1258266590066799</v>
          </cell>
          <cell r="CC28">
            <v>-0.28741733409933201</v>
          </cell>
          <cell r="CE28" t="str">
            <v>Y-Labels</v>
          </cell>
          <cell r="CF28" t="str">
            <v>r</v>
          </cell>
          <cell r="CI28">
            <v>0.73036671332434755</v>
          </cell>
          <cell r="CJ28">
            <v>0.97448267380316933</v>
          </cell>
        </row>
        <row r="29">
          <cell r="A29" t="str">
            <v>R-Squared = 89.6%</v>
          </cell>
          <cell r="B29">
            <v>89.607884160125991</v>
          </cell>
          <cell r="E29" t="str">
            <v>Logged</v>
          </cell>
          <cell r="F29">
            <v>0</v>
          </cell>
          <cell r="H29" t="str">
            <v>Vertical</v>
          </cell>
          <cell r="I29"/>
          <cell r="J29"/>
          <cell r="N29" t="str">
            <v>R-Squared = 63.1%</v>
          </cell>
          <cell r="O29">
            <v>63.069118447124481</v>
          </cell>
          <cell r="R29" t="str">
            <v>Logged</v>
          </cell>
          <cell r="S29">
            <v>1</v>
          </cell>
          <cell r="U29" t="str">
            <v>Vertical</v>
          </cell>
          <cell r="V29"/>
          <cell r="W29"/>
          <cell r="AA29" t="str">
            <v>R-Squared = 80.3%</v>
          </cell>
          <cell r="AB29">
            <v>80.283583874810134</v>
          </cell>
          <cell r="AE29" t="str">
            <v>Logged</v>
          </cell>
          <cell r="AF29">
            <v>1</v>
          </cell>
          <cell r="AH29" t="str">
            <v>Vertical</v>
          </cell>
          <cell r="AI29"/>
          <cell r="AJ29"/>
          <cell r="AN29" t="str">
            <v>R-Squared = 47.7%</v>
          </cell>
          <cell r="AO29">
            <v>47.685560996026055</v>
          </cell>
          <cell r="AR29" t="str">
            <v>Logged</v>
          </cell>
          <cell r="AS29">
            <v>0</v>
          </cell>
          <cell r="AU29" t="str">
            <v>Vertical</v>
          </cell>
          <cell r="AV29"/>
          <cell r="AW29"/>
          <cell r="BA29" t="str">
            <v>R-Squared = 59.3%</v>
          </cell>
          <cell r="BB29">
            <v>59.272310933628326</v>
          </cell>
          <cell r="BE29" t="str">
            <v>Logged</v>
          </cell>
          <cell r="BF29">
            <v>0</v>
          </cell>
          <cell r="BH29" t="str">
            <v>Vertical</v>
          </cell>
          <cell r="BI29"/>
          <cell r="BJ29"/>
          <cell r="BN29" t="str">
            <v>R-Squared = 44.0%</v>
          </cell>
          <cell r="BO29">
            <v>44.04912755327139</v>
          </cell>
          <cell r="BR29" t="str">
            <v>Logged</v>
          </cell>
          <cell r="BS29">
            <v>0</v>
          </cell>
          <cell r="BU29" t="str">
            <v>Vertical</v>
          </cell>
          <cell r="BV29"/>
          <cell r="BW29"/>
          <cell r="CA29" t="str">
            <v>R-Squared = 72.5%</v>
          </cell>
          <cell r="CB29">
            <v>72.469404806368004</v>
          </cell>
          <cell r="CE29" t="str">
            <v>Logged</v>
          </cell>
          <cell r="CF29">
            <v>1</v>
          </cell>
          <cell r="CH29" t="str">
            <v>Vertical</v>
          </cell>
          <cell r="CI29"/>
          <cell r="CJ29"/>
        </row>
        <row r="30">
          <cell r="A30" t="str">
            <v>Count:</v>
          </cell>
          <cell r="B30">
            <v>11</v>
          </cell>
          <cell r="E30" t="str">
            <v>Rating</v>
          </cell>
          <cell r="F30" t="b">
            <v>1</v>
          </cell>
          <cell r="H30" t="b">
            <v>0</v>
          </cell>
          <cell r="I30"/>
          <cell r="J30"/>
          <cell r="N30" t="str">
            <v>Count:</v>
          </cell>
          <cell r="O30">
            <v>11</v>
          </cell>
          <cell r="R30" t="str">
            <v>Rating</v>
          </cell>
          <cell r="S30" t="b">
            <v>0</v>
          </cell>
          <cell r="U30" t="b">
            <v>0</v>
          </cell>
          <cell r="V30"/>
          <cell r="W30"/>
          <cell r="AA30" t="str">
            <v>Count:</v>
          </cell>
          <cell r="AB30">
            <v>11</v>
          </cell>
          <cell r="AE30" t="str">
            <v>Rating</v>
          </cell>
          <cell r="AF30" t="b">
            <v>0</v>
          </cell>
          <cell r="AH30" t="b">
            <v>0</v>
          </cell>
          <cell r="AI30"/>
          <cell r="AJ30"/>
          <cell r="AN30" t="str">
            <v>Count:</v>
          </cell>
          <cell r="AO30">
            <v>11</v>
          </cell>
          <cell r="AR30" t="str">
            <v>Rating</v>
          </cell>
          <cell r="AS30" t="b">
            <v>0</v>
          </cell>
          <cell r="AU30" t="b">
            <v>0</v>
          </cell>
          <cell r="AV30"/>
          <cell r="AW30"/>
          <cell r="BA30" t="str">
            <v>Count:</v>
          </cell>
          <cell r="BB30">
            <v>11</v>
          </cell>
          <cell r="BE30" t="str">
            <v>Rating</v>
          </cell>
          <cell r="BF30" t="b">
            <v>0</v>
          </cell>
          <cell r="BH30" t="b">
            <v>0</v>
          </cell>
          <cell r="BI30"/>
          <cell r="BJ30"/>
          <cell r="BN30" t="str">
            <v>Count:</v>
          </cell>
          <cell r="BO30">
            <v>11</v>
          </cell>
          <cell r="BR30" t="str">
            <v>Rating</v>
          </cell>
          <cell r="BS30" t="b">
            <v>0</v>
          </cell>
          <cell r="BU30" t="b">
            <v>0</v>
          </cell>
          <cell r="BV30"/>
          <cell r="BW30"/>
          <cell r="CA30" t="str">
            <v>Count:</v>
          </cell>
          <cell r="CB30">
            <v>11</v>
          </cell>
          <cell r="CE30" t="str">
            <v>Rating</v>
          </cell>
          <cell r="CF30" t="b">
            <v>0</v>
          </cell>
          <cell r="CH30" t="b">
            <v>0</v>
          </cell>
          <cell r="CI30"/>
          <cell r="CJ30"/>
        </row>
        <row r="31">
          <cell r="A31" t="str">
            <v># In-Rsq</v>
          </cell>
          <cell r="B31">
            <v>11</v>
          </cell>
          <cell r="H31" t="str">
            <v>Cross</v>
          </cell>
          <cell r="I31"/>
          <cell r="J31"/>
          <cell r="N31" t="str">
            <v># In-Rsq</v>
          </cell>
          <cell r="O31">
            <v>11</v>
          </cell>
          <cell r="U31" t="str">
            <v>Cross</v>
          </cell>
          <cell r="V31"/>
          <cell r="W31"/>
          <cell r="AA31" t="str">
            <v># In-Rsq</v>
          </cell>
          <cell r="AB31">
            <v>11</v>
          </cell>
          <cell r="AH31" t="str">
            <v>Cross</v>
          </cell>
          <cell r="AI31"/>
          <cell r="AJ31"/>
          <cell r="AN31" t="str">
            <v># In-Rsq</v>
          </cell>
          <cell r="AO31">
            <v>11</v>
          </cell>
          <cell r="AU31" t="str">
            <v>Cross</v>
          </cell>
          <cell r="AV31"/>
          <cell r="AW31"/>
          <cell r="BA31" t="str">
            <v># In-Rsq</v>
          </cell>
          <cell r="BB31">
            <v>11</v>
          </cell>
          <cell r="BH31" t="str">
            <v>Cross</v>
          </cell>
          <cell r="BI31"/>
          <cell r="BJ31"/>
          <cell r="BN31" t="str">
            <v># In-Rsq</v>
          </cell>
          <cell r="BO31">
            <v>11</v>
          </cell>
          <cell r="BU31" t="str">
            <v>Cross</v>
          </cell>
          <cell r="BV31"/>
          <cell r="BW31"/>
          <cell r="CA31" t="str">
            <v># In-Rsq</v>
          </cell>
          <cell r="CB31">
            <v>11</v>
          </cell>
          <cell r="CH31" t="str">
            <v>Cross</v>
          </cell>
          <cell r="CI31"/>
          <cell r="CJ31"/>
        </row>
        <row r="32">
          <cell r="H32" t="b">
            <v>0</v>
          </cell>
          <cell r="I32"/>
          <cell r="J32"/>
          <cell r="U32" t="b">
            <v>0</v>
          </cell>
          <cell r="V32"/>
          <cell r="W32"/>
          <cell r="AH32" t="b">
            <v>0</v>
          </cell>
          <cell r="AI32"/>
          <cell r="AJ32"/>
          <cell r="AU32" t="b">
            <v>0</v>
          </cell>
          <cell r="AV32"/>
          <cell r="AW32"/>
          <cell r="BH32" t="b">
            <v>0</v>
          </cell>
          <cell r="BI32"/>
          <cell r="BJ32"/>
          <cell r="BU32" t="b">
            <v>0</v>
          </cell>
          <cell r="BV32"/>
          <cell r="BW32"/>
          <cell r="CH32" t="b">
            <v>0</v>
          </cell>
          <cell r="CI32"/>
          <cell r="CJ32"/>
        </row>
        <row r="33">
          <cell r="A33" t="str">
            <v>X-Axis</v>
          </cell>
          <cell r="G33" t="str">
            <v>Y-Axis</v>
          </cell>
          <cell r="N33" t="str">
            <v>X-Axis</v>
          </cell>
          <cell r="T33" t="str">
            <v>Y-Axis</v>
          </cell>
          <cell r="AA33" t="str">
            <v>X-Axis</v>
          </cell>
          <cell r="AG33" t="str">
            <v>Y-Axis</v>
          </cell>
          <cell r="AN33" t="str">
            <v>X-Axis</v>
          </cell>
          <cell r="AT33" t="str">
            <v>Y-Axis</v>
          </cell>
          <cell r="BA33" t="str">
            <v>X-Axis</v>
          </cell>
          <cell r="BG33" t="str">
            <v>Y-Axis</v>
          </cell>
          <cell r="BN33" t="str">
            <v>X-Axis</v>
          </cell>
          <cell r="BT33" t="str">
            <v>Y-Axis</v>
          </cell>
          <cell r="CA33" t="str">
            <v>X-Axis</v>
          </cell>
          <cell r="CG33" t="str">
            <v>Y-Axis</v>
          </cell>
        </row>
        <row r="34">
          <cell r="A34" t="str">
            <v>Min</v>
          </cell>
          <cell r="B34" t="str">
            <v>Max</v>
          </cell>
          <cell r="C34" t="str">
            <v>Maj. Unit</v>
          </cell>
          <cell r="G34" t="str">
            <v>Min</v>
          </cell>
          <cell r="H34" t="str">
            <v>Max</v>
          </cell>
          <cell r="I34" t="str">
            <v>Maj. Unit</v>
          </cell>
          <cell r="N34" t="str">
            <v>Min</v>
          </cell>
          <cell r="O34" t="str">
            <v>Max</v>
          </cell>
          <cell r="P34" t="str">
            <v>Maj. Unit</v>
          </cell>
          <cell r="T34" t="str">
            <v>Min</v>
          </cell>
          <cell r="U34" t="str">
            <v>Max</v>
          </cell>
          <cell r="V34" t="str">
            <v>Maj. Unit</v>
          </cell>
          <cell r="AA34" t="str">
            <v>Min</v>
          </cell>
          <cell r="AB34" t="str">
            <v>Max</v>
          </cell>
          <cell r="AC34" t="str">
            <v>Maj. Unit</v>
          </cell>
          <cell r="AG34" t="str">
            <v>Min</v>
          </cell>
          <cell r="AH34" t="str">
            <v>Max</v>
          </cell>
          <cell r="AI34" t="str">
            <v>Maj. Unit</v>
          </cell>
          <cell r="AN34" t="str">
            <v>Min</v>
          </cell>
          <cell r="AO34" t="str">
            <v>Max</v>
          </cell>
          <cell r="AP34" t="str">
            <v>Maj. Unit</v>
          </cell>
          <cell r="AT34" t="str">
            <v>Min</v>
          </cell>
          <cell r="AU34" t="str">
            <v>Max</v>
          </cell>
          <cell r="AV34" t="str">
            <v>Maj. Unit</v>
          </cell>
          <cell r="BA34" t="str">
            <v>Min</v>
          </cell>
          <cell r="BB34" t="str">
            <v>Max</v>
          </cell>
          <cell r="BC34" t="str">
            <v>Maj. Unit</v>
          </cell>
          <cell r="BG34" t="str">
            <v>Min</v>
          </cell>
          <cell r="BH34" t="str">
            <v>Max</v>
          </cell>
          <cell r="BI34" t="str">
            <v>Maj. Unit</v>
          </cell>
          <cell r="BN34" t="str">
            <v>Min</v>
          </cell>
          <cell r="BO34" t="str">
            <v>Max</v>
          </cell>
          <cell r="BP34" t="str">
            <v>Maj. Unit</v>
          </cell>
          <cell r="BT34" t="str">
            <v>Min</v>
          </cell>
          <cell r="BU34" t="str">
            <v>Max</v>
          </cell>
          <cell r="BV34" t="str">
            <v>Maj. Unit</v>
          </cell>
          <cell r="CA34" t="str">
            <v>Min</v>
          </cell>
          <cell r="CB34" t="str">
            <v>Max</v>
          </cell>
          <cell r="CC34" t="str">
            <v>Maj. Unit</v>
          </cell>
          <cell r="CG34" t="str">
            <v>Min</v>
          </cell>
          <cell r="CH34" t="str">
            <v>Max</v>
          </cell>
          <cell r="CI34" t="str">
            <v>Maj. Unit</v>
          </cell>
        </row>
        <row r="35">
          <cell r="E35" t="str">
            <v>&lt;----Manual Input----&gt;</v>
          </cell>
          <cell r="N35">
            <v>2.8</v>
          </cell>
          <cell r="R35" t="str">
            <v>&lt;----Manual Input----&gt;</v>
          </cell>
          <cell r="AA35">
            <v>1.75</v>
          </cell>
          <cell r="AE35" t="str">
            <v>&lt;----Manual Input----&gt;</v>
          </cell>
          <cell r="AR35" t="str">
            <v>&lt;----Manual Input----&gt;</v>
          </cell>
          <cell r="BE35" t="str">
            <v>&lt;----Manual Input----&gt;</v>
          </cell>
          <cell r="BR35" t="str">
            <v>&lt;----Manual Input----&gt;</v>
          </cell>
          <cell r="CE35" t="str">
            <v>&lt;----Manual Input----&gt;</v>
          </cell>
        </row>
        <row r="36">
          <cell r="A36">
            <v>5</v>
          </cell>
          <cell r="B36">
            <v>14.138006760312161</v>
          </cell>
          <cell r="C36">
            <v>1</v>
          </cell>
          <cell r="E36" t="str">
            <v>&lt;---Automatically Generated---&gt;</v>
          </cell>
          <cell r="G36">
            <v>4</v>
          </cell>
          <cell r="H36">
            <v>14</v>
          </cell>
          <cell r="I36">
            <v>1</v>
          </cell>
          <cell r="N36">
            <v>2</v>
          </cell>
          <cell r="O36">
            <v>5.1555165647657839</v>
          </cell>
          <cell r="P36">
            <v>0.5</v>
          </cell>
          <cell r="R36" t="str">
            <v>&lt;---Automatically Generated---&gt;</v>
          </cell>
          <cell r="T36">
            <v>4</v>
          </cell>
          <cell r="U36">
            <v>14</v>
          </cell>
          <cell r="V36">
            <v>1</v>
          </cell>
          <cell r="AA36">
            <v>1</v>
          </cell>
          <cell r="AB36">
            <v>4.747194826178494</v>
          </cell>
          <cell r="AC36">
            <v>0.5</v>
          </cell>
          <cell r="AE36" t="str">
            <v>&lt;---Automatically Generated---&gt;</v>
          </cell>
          <cell r="AG36">
            <v>4</v>
          </cell>
          <cell r="AH36">
            <v>14</v>
          </cell>
          <cell r="AI36">
            <v>1</v>
          </cell>
          <cell r="AN36">
            <v>4</v>
          </cell>
          <cell r="AO36">
            <v>34.140183553392696</v>
          </cell>
          <cell r="AP36">
            <v>4</v>
          </cell>
          <cell r="AR36" t="str">
            <v>&lt;---Automatically Generated---&gt;</v>
          </cell>
          <cell r="AT36">
            <v>4</v>
          </cell>
          <cell r="AU36">
            <v>14</v>
          </cell>
          <cell r="AV36">
            <v>1</v>
          </cell>
          <cell r="BA36">
            <v>0</v>
          </cell>
          <cell r="BB36">
            <v>5.0016274263645562</v>
          </cell>
          <cell r="BC36">
            <v>1</v>
          </cell>
          <cell r="BE36" t="str">
            <v>&lt;---Automatically Generated---&gt;</v>
          </cell>
          <cell r="BG36">
            <v>4</v>
          </cell>
          <cell r="BH36">
            <v>14</v>
          </cell>
          <cell r="BI36">
            <v>1</v>
          </cell>
          <cell r="BN36">
            <v>1</v>
          </cell>
          <cell r="BO36">
            <v>29.764090000000003</v>
          </cell>
          <cell r="BP36">
            <v>3</v>
          </cell>
          <cell r="BR36" t="str">
            <v>&lt;---Automatically Generated---&gt;</v>
          </cell>
          <cell r="BT36">
            <v>4</v>
          </cell>
          <cell r="BU36">
            <v>14</v>
          </cell>
          <cell r="BV36">
            <v>1</v>
          </cell>
          <cell r="CA36">
            <v>0</v>
          </cell>
          <cell r="CB36">
            <v>1.8543704531609282</v>
          </cell>
          <cell r="CC36">
            <v>0.5</v>
          </cell>
          <cell r="CE36" t="str">
            <v>&lt;---Automatically Generated---&gt;</v>
          </cell>
          <cell r="CG36">
            <v>4</v>
          </cell>
          <cell r="CH36">
            <v>14</v>
          </cell>
          <cell r="CI36">
            <v>1</v>
          </cell>
        </row>
        <row r="37">
          <cell r="A37">
            <v>5</v>
          </cell>
          <cell r="B37">
            <v>14.138006760312161</v>
          </cell>
          <cell r="C37">
            <v>1</v>
          </cell>
          <cell r="E37" t="str">
            <v>&lt;----Actually Used----&gt;</v>
          </cell>
          <cell r="G37">
            <v>4</v>
          </cell>
          <cell r="H37">
            <v>14</v>
          </cell>
          <cell r="I37">
            <v>1</v>
          </cell>
          <cell r="N37">
            <v>2.8</v>
          </cell>
          <cell r="O37">
            <v>5.1555165647657839</v>
          </cell>
          <cell r="P37">
            <v>0.5</v>
          </cell>
          <cell r="R37" t="str">
            <v>&lt;----Actually Used----&gt;</v>
          </cell>
          <cell r="T37">
            <v>4</v>
          </cell>
          <cell r="U37">
            <v>14</v>
          </cell>
          <cell r="V37">
            <v>1</v>
          </cell>
          <cell r="AA37">
            <v>1.75</v>
          </cell>
          <cell r="AB37">
            <v>4.747194826178494</v>
          </cell>
          <cell r="AC37">
            <v>0.5</v>
          </cell>
          <cell r="AE37" t="str">
            <v>&lt;----Actually Used----&gt;</v>
          </cell>
          <cell r="AG37">
            <v>4</v>
          </cell>
          <cell r="AH37">
            <v>14</v>
          </cell>
          <cell r="AI37">
            <v>1</v>
          </cell>
          <cell r="AN37">
            <v>4</v>
          </cell>
          <cell r="AO37">
            <v>34.140183553392696</v>
          </cell>
          <cell r="AP37">
            <v>4</v>
          </cell>
          <cell r="AR37" t="str">
            <v>&lt;----Actually Used----&gt;</v>
          </cell>
          <cell r="AT37">
            <v>4</v>
          </cell>
          <cell r="AU37">
            <v>14</v>
          </cell>
          <cell r="AV37">
            <v>1</v>
          </cell>
          <cell r="BA37">
            <v>0</v>
          </cell>
          <cell r="BB37">
            <v>5.0016274263645562</v>
          </cell>
          <cell r="BC37">
            <v>1</v>
          </cell>
          <cell r="BE37" t="str">
            <v>&lt;----Actually Used----&gt;</v>
          </cell>
          <cell r="BG37">
            <v>4</v>
          </cell>
          <cell r="BH37">
            <v>14</v>
          </cell>
          <cell r="BI37">
            <v>1</v>
          </cell>
          <cell r="BN37">
            <v>1</v>
          </cell>
          <cell r="BO37">
            <v>29.764090000000003</v>
          </cell>
          <cell r="BP37">
            <v>3</v>
          </cell>
          <cell r="BR37" t="str">
            <v>&lt;----Actually Used----&gt;</v>
          </cell>
          <cell r="BT37">
            <v>4</v>
          </cell>
          <cell r="BU37">
            <v>14</v>
          </cell>
          <cell r="BV37">
            <v>1</v>
          </cell>
          <cell r="CA37">
            <v>0</v>
          </cell>
          <cell r="CB37">
            <v>1.8543704531609282</v>
          </cell>
          <cell r="CC37">
            <v>0.5</v>
          </cell>
          <cell r="CE37" t="str">
            <v>&lt;----Actually Used----&gt;</v>
          </cell>
          <cell r="CG37">
            <v>4</v>
          </cell>
          <cell r="CH37">
            <v>14</v>
          </cell>
          <cell r="CI37">
            <v>1</v>
          </cell>
        </row>
        <row r="39">
          <cell r="A39" t="str">
            <v>X-Axis Labels</v>
          </cell>
          <cell r="C39">
            <v>-0.04</v>
          </cell>
          <cell r="F39" t="str">
            <v>Y-Axis Labels</v>
          </cell>
          <cell r="G39">
            <v>-8.4745762711864403E-2</v>
          </cell>
          <cell r="N39" t="str">
            <v>X-Axis Labels</v>
          </cell>
          <cell r="P39">
            <v>-0.04</v>
          </cell>
          <cell r="S39" t="str">
            <v>Y-Axis Labels</v>
          </cell>
          <cell r="T39">
            <v>-8.4745762711864403E-2</v>
          </cell>
          <cell r="AA39" t="str">
            <v>X-Axis Labels</v>
          </cell>
          <cell r="AC39">
            <v>-0.04</v>
          </cell>
          <cell r="AF39" t="str">
            <v>Y-Axis Labels</v>
          </cell>
          <cell r="AG39">
            <v>-8.4745762711864403E-2</v>
          </cell>
          <cell r="AN39" t="str">
            <v>X-Axis Labels</v>
          </cell>
          <cell r="AP39">
            <v>-0.04</v>
          </cell>
          <cell r="AS39" t="str">
            <v>Y-Axis Labels</v>
          </cell>
          <cell r="AT39">
            <v>-8.4745762711864403E-2</v>
          </cell>
          <cell r="BA39" t="str">
            <v>X-Axis Labels</v>
          </cell>
          <cell r="BC39">
            <v>-0.04</v>
          </cell>
          <cell r="BF39" t="str">
            <v>Y-Axis Labels</v>
          </cell>
          <cell r="BG39">
            <v>-8.4745762711864403E-2</v>
          </cell>
          <cell r="BN39" t="str">
            <v>X-Axis Labels</v>
          </cell>
          <cell r="BP39">
            <v>-0.04</v>
          </cell>
          <cell r="BS39" t="str">
            <v>Y-Axis Labels</v>
          </cell>
          <cell r="BT39">
            <v>-8.4745762711864403E-2</v>
          </cell>
          <cell r="CA39" t="str">
            <v>X-Axis Labels</v>
          </cell>
          <cell r="CC39">
            <v>-0.04</v>
          </cell>
          <cell r="CF39" t="str">
            <v>Y-Axis Labels</v>
          </cell>
          <cell r="CG39">
            <v>-8.4745762711864403E-2</v>
          </cell>
        </row>
        <row r="40">
          <cell r="A40" t="str">
            <v>B+</v>
          </cell>
          <cell r="B40">
            <v>0</v>
          </cell>
          <cell r="C40">
            <v>-0.04</v>
          </cell>
          <cell r="D40">
            <v>5</v>
          </cell>
          <cell r="F40"/>
          <cell r="G40">
            <v>-8.4745762711864403E-2</v>
          </cell>
          <cell r="H40">
            <v>-0.3</v>
          </cell>
          <cell r="I40">
            <v>1</v>
          </cell>
          <cell r="J40" t="str">
            <v>CCC</v>
          </cell>
          <cell r="N40">
            <v>630.95734448019323</v>
          </cell>
          <cell r="O40">
            <v>0</v>
          </cell>
          <cell r="P40">
            <v>-0.04</v>
          </cell>
          <cell r="Q40">
            <v>2.8</v>
          </cell>
          <cell r="S40"/>
          <cell r="T40">
            <v>-8.4745762711864403E-2</v>
          </cell>
          <cell r="U40">
            <v>-0.3</v>
          </cell>
          <cell r="V40">
            <v>1</v>
          </cell>
          <cell r="W40" t="str">
            <v>CCC</v>
          </cell>
          <cell r="AA40">
            <v>56.234132519034915</v>
          </cell>
          <cell r="AB40">
            <v>0</v>
          </cell>
          <cell r="AC40">
            <v>-0.04</v>
          </cell>
          <cell r="AD40">
            <v>1.75</v>
          </cell>
          <cell r="AF40"/>
          <cell r="AG40">
            <v>-8.4745762711864403E-2</v>
          </cell>
          <cell r="AH40">
            <v>-0.3</v>
          </cell>
          <cell r="AI40">
            <v>1</v>
          </cell>
          <cell r="AJ40" t="str">
            <v>CCC</v>
          </cell>
          <cell r="AN40">
            <v>4</v>
          </cell>
          <cell r="AO40">
            <v>0</v>
          </cell>
          <cell r="AP40">
            <v>-0.04</v>
          </cell>
          <cell r="AQ40">
            <v>4</v>
          </cell>
          <cell r="AS40"/>
          <cell r="AT40">
            <v>-8.4745762711864403E-2</v>
          </cell>
          <cell r="AU40">
            <v>-0.3</v>
          </cell>
          <cell r="AV40">
            <v>1</v>
          </cell>
          <cell r="AW40" t="str">
            <v>CCC</v>
          </cell>
          <cell r="BA40">
            <v>0</v>
          </cell>
          <cell r="BB40">
            <v>0</v>
          </cell>
          <cell r="BC40">
            <v>-0.04</v>
          </cell>
          <cell r="BD40">
            <v>0</v>
          </cell>
          <cell r="BF40"/>
          <cell r="BG40">
            <v>-8.4745762711864403E-2</v>
          </cell>
          <cell r="BH40">
            <v>-0.3</v>
          </cell>
          <cell r="BI40">
            <v>1</v>
          </cell>
          <cell r="BJ40" t="str">
            <v>CCC</v>
          </cell>
          <cell r="BN40">
            <v>1</v>
          </cell>
          <cell r="BO40">
            <v>0</v>
          </cell>
          <cell r="BP40">
            <v>-0.04</v>
          </cell>
          <cell r="BQ40">
            <v>1</v>
          </cell>
          <cell r="BS40"/>
          <cell r="BT40">
            <v>-8.4745762711864403E-2</v>
          </cell>
          <cell r="BU40">
            <v>-0.3</v>
          </cell>
          <cell r="BV40">
            <v>1</v>
          </cell>
          <cell r="BW40" t="str">
            <v>CCC</v>
          </cell>
          <cell r="CA40">
            <v>1</v>
          </cell>
          <cell r="CB40">
            <v>0</v>
          </cell>
          <cell r="CC40">
            <v>-0.04</v>
          </cell>
          <cell r="CD40">
            <v>0</v>
          </cell>
          <cell r="CF40"/>
          <cell r="CG40">
            <v>-8.4745762711864403E-2</v>
          </cell>
          <cell r="CH40">
            <v>-0.3</v>
          </cell>
          <cell r="CI40">
            <v>1</v>
          </cell>
          <cell r="CJ40" t="str">
            <v>CCC</v>
          </cell>
        </row>
        <row r="41">
          <cell r="A41" t="str">
            <v>BB-</v>
          </cell>
          <cell r="B41">
            <v>0.10943305539487687</v>
          </cell>
          <cell r="C41">
            <v>-0.04</v>
          </cell>
          <cell r="D41">
            <v>6</v>
          </cell>
          <cell r="F41"/>
          <cell r="G41">
            <v>-8.4745762711864403E-2</v>
          </cell>
          <cell r="H41">
            <v>-0.2</v>
          </cell>
          <cell r="I41">
            <v>2</v>
          </cell>
          <cell r="J41" t="str">
            <v>CCC+</v>
          </cell>
          <cell r="N41">
            <v>1995.2623149688804</v>
          </cell>
          <cell r="O41">
            <v>0.21226766454504489</v>
          </cell>
          <cell r="P41">
            <v>-0.04</v>
          </cell>
          <cell r="Q41">
            <v>3.3</v>
          </cell>
          <cell r="S41"/>
          <cell r="T41">
            <v>-8.4745762711864403E-2</v>
          </cell>
          <cell r="U41">
            <v>-0.2</v>
          </cell>
          <cell r="V41">
            <v>2</v>
          </cell>
          <cell r="W41" t="str">
            <v>CCC+</v>
          </cell>
          <cell r="AA41">
            <v>177.82794100389242</v>
          </cell>
          <cell r="AB41">
            <v>0.16682265551536193</v>
          </cell>
          <cell r="AC41">
            <v>-0.04</v>
          </cell>
          <cell r="AD41">
            <v>2.25</v>
          </cell>
          <cell r="AF41"/>
          <cell r="AG41">
            <v>-8.4745762711864403E-2</v>
          </cell>
          <cell r="AH41">
            <v>-0.2</v>
          </cell>
          <cell r="AI41">
            <v>2</v>
          </cell>
          <cell r="AJ41" t="str">
            <v>CCC+</v>
          </cell>
          <cell r="AN41">
            <v>8</v>
          </cell>
          <cell r="AO41">
            <v>0.13271319310030361</v>
          </cell>
          <cell r="AP41">
            <v>-0.04</v>
          </cell>
          <cell r="AQ41">
            <v>8</v>
          </cell>
          <cell r="AS41"/>
          <cell r="AT41">
            <v>-8.4745762711864403E-2</v>
          </cell>
          <cell r="AU41">
            <v>-0.2</v>
          </cell>
          <cell r="AV41">
            <v>2</v>
          </cell>
          <cell r="AW41" t="str">
            <v>CCC+</v>
          </cell>
          <cell r="BA41">
            <v>1</v>
          </cell>
          <cell r="BB41">
            <v>0.19993492412665614</v>
          </cell>
          <cell r="BC41">
            <v>-0.04</v>
          </cell>
          <cell r="BD41">
            <v>1</v>
          </cell>
          <cell r="BF41"/>
          <cell r="BG41">
            <v>-8.4745762711864403E-2</v>
          </cell>
          <cell r="BH41">
            <v>-0.2</v>
          </cell>
          <cell r="BI41">
            <v>2</v>
          </cell>
          <cell r="BJ41" t="str">
            <v>CCC+</v>
          </cell>
          <cell r="BN41">
            <v>4</v>
          </cell>
          <cell r="BO41">
            <v>0.10429671162897904</v>
          </cell>
          <cell r="BP41">
            <v>-0.04</v>
          </cell>
          <cell r="BQ41">
            <v>4</v>
          </cell>
          <cell r="BS41"/>
          <cell r="BT41">
            <v>-8.4745762711864403E-2</v>
          </cell>
          <cell r="BU41">
            <v>-0.2</v>
          </cell>
          <cell r="BV41">
            <v>2</v>
          </cell>
          <cell r="BW41" t="str">
            <v>CCC+</v>
          </cell>
          <cell r="CA41">
            <v>3.1622776601683795</v>
          </cell>
          <cell r="CB41">
            <v>0.26963328667565239</v>
          </cell>
          <cell r="CC41">
            <v>-0.04</v>
          </cell>
          <cell r="CD41">
            <v>0.5</v>
          </cell>
          <cell r="CF41"/>
          <cell r="CG41">
            <v>-8.4745762711864403E-2</v>
          </cell>
          <cell r="CH41">
            <v>-0.2</v>
          </cell>
          <cell r="CI41">
            <v>2</v>
          </cell>
          <cell r="CJ41" t="str">
            <v>CCC+</v>
          </cell>
        </row>
        <row r="42">
          <cell r="A42" t="str">
            <v>BB</v>
          </cell>
          <cell r="B42">
            <v>0.21886611078975374</v>
          </cell>
          <cell r="C42">
            <v>-0.04</v>
          </cell>
          <cell r="D42">
            <v>7</v>
          </cell>
          <cell r="F42"/>
          <cell r="G42">
            <v>-8.4745762711864403E-2</v>
          </cell>
          <cell r="H42">
            <v>-0.1</v>
          </cell>
          <cell r="I42">
            <v>3</v>
          </cell>
          <cell r="J42" t="str">
            <v>B-</v>
          </cell>
          <cell r="N42">
            <v>6309.5734448019384</v>
          </cell>
          <cell r="O42">
            <v>0.42453532909008979</v>
          </cell>
          <cell r="P42">
            <v>-0.04</v>
          </cell>
          <cell r="Q42">
            <v>3.8</v>
          </cell>
          <cell r="S42"/>
          <cell r="T42">
            <v>-8.4745762711864403E-2</v>
          </cell>
          <cell r="U42">
            <v>-0.1</v>
          </cell>
          <cell r="V42">
            <v>3</v>
          </cell>
          <cell r="W42" t="str">
            <v>B-</v>
          </cell>
          <cell r="AA42">
            <v>562.34132519034927</v>
          </cell>
          <cell r="AB42">
            <v>0.33364531103072387</v>
          </cell>
          <cell r="AC42">
            <v>-0.04</v>
          </cell>
          <cell r="AD42">
            <v>2.75</v>
          </cell>
          <cell r="AF42"/>
          <cell r="AG42">
            <v>-8.4745762711864403E-2</v>
          </cell>
          <cell r="AH42">
            <v>-0.1</v>
          </cell>
          <cell r="AI42">
            <v>3</v>
          </cell>
          <cell r="AJ42" t="str">
            <v>B-</v>
          </cell>
          <cell r="AN42">
            <v>12</v>
          </cell>
          <cell r="AO42">
            <v>0.26542638620060721</v>
          </cell>
          <cell r="AP42">
            <v>-0.04</v>
          </cell>
          <cell r="AQ42">
            <v>12</v>
          </cell>
          <cell r="AS42"/>
          <cell r="AT42">
            <v>-8.4745762711864403E-2</v>
          </cell>
          <cell r="AU42">
            <v>-0.1</v>
          </cell>
          <cell r="AV42">
            <v>3</v>
          </cell>
          <cell r="AW42" t="str">
            <v>B-</v>
          </cell>
          <cell r="BA42">
            <v>2</v>
          </cell>
          <cell r="BB42">
            <v>0.39986984825331229</v>
          </cell>
          <cell r="BC42">
            <v>-0.04</v>
          </cell>
          <cell r="BD42">
            <v>2</v>
          </cell>
          <cell r="BF42"/>
          <cell r="BG42">
            <v>-8.4745762711864403E-2</v>
          </cell>
          <cell r="BH42">
            <v>-0.1</v>
          </cell>
          <cell r="BI42">
            <v>3</v>
          </cell>
          <cell r="BJ42" t="str">
            <v>B-</v>
          </cell>
          <cell r="BN42">
            <v>7</v>
          </cell>
          <cell r="BO42">
            <v>0.20859342325795807</v>
          </cell>
          <cell r="BP42">
            <v>-0.04</v>
          </cell>
          <cell r="BQ42">
            <v>7</v>
          </cell>
          <cell r="BS42"/>
          <cell r="BT42">
            <v>-8.4745762711864403E-2</v>
          </cell>
          <cell r="BU42">
            <v>-0.1</v>
          </cell>
          <cell r="BV42">
            <v>3</v>
          </cell>
          <cell r="BW42" t="str">
            <v>B-</v>
          </cell>
          <cell r="CA42">
            <v>10</v>
          </cell>
          <cell r="CB42">
            <v>0.53926657335130479</v>
          </cell>
          <cell r="CC42">
            <v>-0.04</v>
          </cell>
          <cell r="CD42">
            <v>1</v>
          </cell>
          <cell r="CF42"/>
          <cell r="CG42">
            <v>-8.4745762711864403E-2</v>
          </cell>
          <cell r="CH42">
            <v>-0.1</v>
          </cell>
          <cell r="CI42">
            <v>3</v>
          </cell>
          <cell r="CJ42" t="str">
            <v>B-</v>
          </cell>
        </row>
        <row r="43">
          <cell r="A43" t="str">
            <v>BB+</v>
          </cell>
          <cell r="B43">
            <v>0.32829916618463062</v>
          </cell>
          <cell r="C43">
            <v>-0.04</v>
          </cell>
          <cell r="D43">
            <v>8</v>
          </cell>
          <cell r="F43" t="str">
            <v>B</v>
          </cell>
          <cell r="G43">
            <v>-8.4745762711864403E-2</v>
          </cell>
          <cell r="H43">
            <v>0</v>
          </cell>
          <cell r="I43">
            <v>4</v>
          </cell>
          <cell r="J43" t="str">
            <v>B</v>
          </cell>
          <cell r="N43">
            <v>19952.623149688792</v>
          </cell>
          <cell r="O43">
            <v>0.63680299363513471</v>
          </cell>
          <cell r="P43">
            <v>-0.04</v>
          </cell>
          <cell r="Q43">
            <v>4.3</v>
          </cell>
          <cell r="S43" t="str">
            <v>B</v>
          </cell>
          <cell r="T43">
            <v>-8.4745762711864403E-2</v>
          </cell>
          <cell r="U43">
            <v>0</v>
          </cell>
          <cell r="V43">
            <v>4</v>
          </cell>
          <cell r="W43" t="str">
            <v>B</v>
          </cell>
          <cell r="AA43">
            <v>1778.2794100389244</v>
          </cell>
          <cell r="AB43">
            <v>0.50046796654608583</v>
          </cell>
          <cell r="AC43">
            <v>-0.04</v>
          </cell>
          <cell r="AD43">
            <v>3.25</v>
          </cell>
          <cell r="AF43" t="str">
            <v>B</v>
          </cell>
          <cell r="AG43">
            <v>-8.4745762711864403E-2</v>
          </cell>
          <cell r="AH43">
            <v>0</v>
          </cell>
          <cell r="AI43">
            <v>4</v>
          </cell>
          <cell r="AJ43" t="str">
            <v>B</v>
          </cell>
          <cell r="AN43">
            <v>16</v>
          </cell>
          <cell r="AO43">
            <v>0.39813957930091082</v>
          </cell>
          <cell r="AP43">
            <v>-0.04</v>
          </cell>
          <cell r="AQ43">
            <v>16</v>
          </cell>
          <cell r="AS43" t="str">
            <v>B</v>
          </cell>
          <cell r="AT43">
            <v>-8.4745762711864403E-2</v>
          </cell>
          <cell r="AU43">
            <v>0</v>
          </cell>
          <cell r="AV43">
            <v>4</v>
          </cell>
          <cell r="AW43" t="str">
            <v>B</v>
          </cell>
          <cell r="BA43">
            <v>3</v>
          </cell>
          <cell r="BB43">
            <v>0.59980477237996843</v>
          </cell>
          <cell r="BC43">
            <v>-0.04</v>
          </cell>
          <cell r="BD43">
            <v>3</v>
          </cell>
          <cell r="BF43" t="str">
            <v>B</v>
          </cell>
          <cell r="BG43">
            <v>-8.4745762711864403E-2</v>
          </cell>
          <cell r="BH43">
            <v>0</v>
          </cell>
          <cell r="BI43">
            <v>4</v>
          </cell>
          <cell r="BJ43" t="str">
            <v>B</v>
          </cell>
          <cell r="BN43">
            <v>10</v>
          </cell>
          <cell r="BO43">
            <v>0.31289013488693712</v>
          </cell>
          <cell r="BP43">
            <v>-0.04</v>
          </cell>
          <cell r="BQ43">
            <v>10</v>
          </cell>
          <cell r="BS43" t="str">
            <v>B</v>
          </cell>
          <cell r="BT43">
            <v>-8.4745762711864403E-2</v>
          </cell>
          <cell r="BU43">
            <v>0</v>
          </cell>
          <cell r="BV43">
            <v>4</v>
          </cell>
          <cell r="BW43" t="str">
            <v>B</v>
          </cell>
          <cell r="CA43">
            <v>31.622776601683803</v>
          </cell>
          <cell r="CB43">
            <v>0.80889986002695724</v>
          </cell>
          <cell r="CC43">
            <v>-0.04</v>
          </cell>
          <cell r="CD43">
            <v>1.5</v>
          </cell>
          <cell r="CF43" t="str">
            <v>B</v>
          </cell>
          <cell r="CG43">
            <v>-8.4745762711864403E-2</v>
          </cell>
          <cell r="CH43">
            <v>0</v>
          </cell>
          <cell r="CI43">
            <v>4</v>
          </cell>
          <cell r="CJ43" t="str">
            <v>B</v>
          </cell>
        </row>
        <row r="44">
          <cell r="A44" t="str">
            <v>BBB-</v>
          </cell>
          <cell r="B44">
            <v>0.43773222157950747</v>
          </cell>
          <cell r="C44">
            <v>-0.04</v>
          </cell>
          <cell r="D44">
            <v>9</v>
          </cell>
          <cell r="F44" t="str">
            <v>B+</v>
          </cell>
          <cell r="G44">
            <v>-8.4745762711864403E-2</v>
          </cell>
          <cell r="H44">
            <v>0.1</v>
          </cell>
          <cell r="I44">
            <v>5</v>
          </cell>
          <cell r="J44" t="str">
            <v>B+</v>
          </cell>
          <cell r="N44">
            <v>63095.734448019342</v>
          </cell>
          <cell r="O44">
            <v>0.84907065818017957</v>
          </cell>
          <cell r="P44">
            <v>-0.04</v>
          </cell>
          <cell r="Q44">
            <v>4.8</v>
          </cell>
          <cell r="S44" t="str">
            <v>B+</v>
          </cell>
          <cell r="T44">
            <v>-8.4745762711864403E-2</v>
          </cell>
          <cell r="U44">
            <v>0.1</v>
          </cell>
          <cell r="V44">
            <v>5</v>
          </cell>
          <cell r="W44" t="str">
            <v>B+</v>
          </cell>
          <cell r="AA44">
            <v>5623.4132519034993</v>
          </cell>
          <cell r="AB44">
            <v>0.66729062206144774</v>
          </cell>
          <cell r="AC44">
            <v>-0.04</v>
          </cell>
          <cell r="AD44">
            <v>3.75</v>
          </cell>
          <cell r="AF44" t="str">
            <v>B+</v>
          </cell>
          <cell r="AG44">
            <v>-8.4745762711864403E-2</v>
          </cell>
          <cell r="AH44">
            <v>0.1</v>
          </cell>
          <cell r="AI44">
            <v>5</v>
          </cell>
          <cell r="AJ44" t="str">
            <v>B+</v>
          </cell>
          <cell r="AN44">
            <v>20</v>
          </cell>
          <cell r="AO44">
            <v>0.53085277240121442</v>
          </cell>
          <cell r="AP44">
            <v>-0.04</v>
          </cell>
          <cell r="AQ44">
            <v>20</v>
          </cell>
          <cell r="AS44" t="str">
            <v>B+</v>
          </cell>
          <cell r="AT44">
            <v>-8.4745762711864403E-2</v>
          </cell>
          <cell r="AU44">
            <v>0.1</v>
          </cell>
          <cell r="AV44">
            <v>5</v>
          </cell>
          <cell r="AW44" t="str">
            <v>B+</v>
          </cell>
          <cell r="BA44">
            <v>4</v>
          </cell>
          <cell r="BB44">
            <v>0.79973969650662458</v>
          </cell>
          <cell r="BC44">
            <v>-0.04</v>
          </cell>
          <cell r="BD44">
            <v>4</v>
          </cell>
          <cell r="BF44" t="str">
            <v>B+</v>
          </cell>
          <cell r="BG44">
            <v>-8.4745762711864403E-2</v>
          </cell>
          <cell r="BH44">
            <v>0.1</v>
          </cell>
          <cell r="BI44">
            <v>5</v>
          </cell>
          <cell r="BJ44" t="str">
            <v>B+</v>
          </cell>
          <cell r="BN44">
            <v>13</v>
          </cell>
          <cell r="BO44">
            <v>0.41718684651591614</v>
          </cell>
          <cell r="BP44">
            <v>-0.04</v>
          </cell>
          <cell r="BQ44">
            <v>13</v>
          </cell>
          <cell r="BS44" t="str">
            <v>B+</v>
          </cell>
          <cell r="BT44">
            <v>-8.4745762711864403E-2</v>
          </cell>
          <cell r="BU44">
            <v>0.1</v>
          </cell>
          <cell r="BV44">
            <v>5</v>
          </cell>
          <cell r="BW44" t="str">
            <v>B+</v>
          </cell>
          <cell r="CA44"/>
          <cell r="CB44">
            <v>1.0785331467026096</v>
          </cell>
          <cell r="CC44">
            <v>-0.04</v>
          </cell>
          <cell r="CD44">
            <v>2</v>
          </cell>
          <cell r="CF44" t="str">
            <v>B+</v>
          </cell>
          <cell r="CG44">
            <v>-8.4745762711864403E-2</v>
          </cell>
          <cell r="CH44">
            <v>0.1</v>
          </cell>
          <cell r="CI44">
            <v>5</v>
          </cell>
          <cell r="CJ44" t="str">
            <v>B+</v>
          </cell>
        </row>
        <row r="45">
          <cell r="A45" t="str">
            <v>BBB</v>
          </cell>
          <cell r="B45">
            <v>0.54716527697438433</v>
          </cell>
          <cell r="C45">
            <v>-0.04</v>
          </cell>
          <cell r="D45">
            <v>10</v>
          </cell>
          <cell r="F45" t="str">
            <v>BB-</v>
          </cell>
          <cell r="G45">
            <v>-8.4745762711864403E-2</v>
          </cell>
          <cell r="H45">
            <v>0.2</v>
          </cell>
          <cell r="I45">
            <v>6</v>
          </cell>
          <cell r="J45" t="str">
            <v>BB-</v>
          </cell>
          <cell r="N45"/>
          <cell r="O45">
            <v>1.0613383227252244</v>
          </cell>
          <cell r="P45">
            <v>-0.04</v>
          </cell>
          <cell r="Q45">
            <v>5.2999999999999989</v>
          </cell>
          <cell r="S45" t="str">
            <v>BB-</v>
          </cell>
          <cell r="T45">
            <v>-8.4745762711864403E-2</v>
          </cell>
          <cell r="U45">
            <v>0.2</v>
          </cell>
          <cell r="V45">
            <v>6</v>
          </cell>
          <cell r="W45" t="str">
            <v>BB-</v>
          </cell>
          <cell r="AA45">
            <v>17782.794100389234</v>
          </cell>
          <cell r="AB45">
            <v>0.83411327757680964</v>
          </cell>
          <cell r="AC45">
            <v>-0.04</v>
          </cell>
          <cell r="AD45">
            <v>4.25</v>
          </cell>
          <cell r="AF45" t="str">
            <v>BB-</v>
          </cell>
          <cell r="AG45">
            <v>-8.4745762711864403E-2</v>
          </cell>
          <cell r="AH45">
            <v>0.2</v>
          </cell>
          <cell r="AI45">
            <v>6</v>
          </cell>
          <cell r="AJ45" t="str">
            <v>BB-</v>
          </cell>
          <cell r="AN45">
            <v>24</v>
          </cell>
          <cell r="AO45">
            <v>0.66356596550151803</v>
          </cell>
          <cell r="AP45">
            <v>-0.04</v>
          </cell>
          <cell r="AQ45">
            <v>24</v>
          </cell>
          <cell r="AS45" t="str">
            <v>BB-</v>
          </cell>
          <cell r="AT45">
            <v>-8.4745762711864403E-2</v>
          </cell>
          <cell r="AU45">
            <v>0.2</v>
          </cell>
          <cell r="AV45">
            <v>6</v>
          </cell>
          <cell r="AW45" t="str">
            <v>BB-</v>
          </cell>
          <cell r="BA45">
            <v>5</v>
          </cell>
          <cell r="BB45">
            <v>0.99967462063328072</v>
          </cell>
          <cell r="BC45">
            <v>-0.04</v>
          </cell>
          <cell r="BD45">
            <v>5</v>
          </cell>
          <cell r="BF45" t="str">
            <v>BB-</v>
          </cell>
          <cell r="BG45">
            <v>-8.4745762711864403E-2</v>
          </cell>
          <cell r="BH45">
            <v>0.2</v>
          </cell>
          <cell r="BI45">
            <v>6</v>
          </cell>
          <cell r="BJ45" t="str">
            <v>BB-</v>
          </cell>
          <cell r="BN45">
            <v>16</v>
          </cell>
          <cell r="BO45">
            <v>0.52148355814489522</v>
          </cell>
          <cell r="BP45">
            <v>-0.04</v>
          </cell>
          <cell r="BQ45">
            <v>16</v>
          </cell>
          <cell r="BS45" t="str">
            <v>BB-</v>
          </cell>
          <cell r="BT45">
            <v>-8.4745762711864403E-2</v>
          </cell>
          <cell r="BU45">
            <v>0.2</v>
          </cell>
          <cell r="BV45">
            <v>6</v>
          </cell>
          <cell r="BW45" t="str">
            <v>BB-</v>
          </cell>
          <cell r="CA45"/>
          <cell r="CB45">
            <v>1.3481664333782619</v>
          </cell>
          <cell r="CC45">
            <v>-0.04</v>
          </cell>
          <cell r="CD45">
            <v>2.5</v>
          </cell>
          <cell r="CF45" t="str">
            <v>BB-</v>
          </cell>
          <cell r="CG45">
            <v>-8.4745762711864403E-2</v>
          </cell>
          <cell r="CH45">
            <v>0.2</v>
          </cell>
          <cell r="CI45">
            <v>6</v>
          </cell>
          <cell r="CJ45" t="str">
            <v>BB-</v>
          </cell>
        </row>
        <row r="46">
          <cell r="A46" t="str">
            <v>BBB+</v>
          </cell>
          <cell r="B46">
            <v>0.65659833236926124</v>
          </cell>
          <cell r="C46">
            <v>-0.04</v>
          </cell>
          <cell r="D46">
            <v>11</v>
          </cell>
          <cell r="F46" t="str">
            <v>BB</v>
          </cell>
          <cell r="G46">
            <v>-8.4745762711864403E-2</v>
          </cell>
          <cell r="H46">
            <v>0.3</v>
          </cell>
          <cell r="I46">
            <v>7</v>
          </cell>
          <cell r="J46" t="str">
            <v>BB</v>
          </cell>
          <cell r="N46"/>
          <cell r="O46">
            <v>1.2736059872702694</v>
          </cell>
          <cell r="P46">
            <v>-0.04</v>
          </cell>
          <cell r="Q46">
            <v>5.8</v>
          </cell>
          <cell r="S46" t="str">
            <v>BB</v>
          </cell>
          <cell r="T46">
            <v>-8.4745762711864403E-2</v>
          </cell>
          <cell r="U46">
            <v>0.3</v>
          </cell>
          <cell r="V46">
            <v>7</v>
          </cell>
          <cell r="W46" t="str">
            <v>BB</v>
          </cell>
          <cell r="AA46"/>
          <cell r="AB46">
            <v>1.0009359330921717</v>
          </cell>
          <cell r="AC46">
            <v>-0.04</v>
          </cell>
          <cell r="AD46">
            <v>4.75</v>
          </cell>
          <cell r="AF46" t="str">
            <v>BB</v>
          </cell>
          <cell r="AG46">
            <v>-8.4745762711864403E-2</v>
          </cell>
          <cell r="AH46">
            <v>0.3</v>
          </cell>
          <cell r="AI46">
            <v>7</v>
          </cell>
          <cell r="AJ46" t="str">
            <v>BB</v>
          </cell>
          <cell r="AN46">
            <v>28</v>
          </cell>
          <cell r="AO46">
            <v>0.79627915860182163</v>
          </cell>
          <cell r="AP46">
            <v>-0.04</v>
          </cell>
          <cell r="AQ46">
            <v>28</v>
          </cell>
          <cell r="AS46" t="str">
            <v>BB</v>
          </cell>
          <cell r="AT46">
            <v>-8.4745762711864403E-2</v>
          </cell>
          <cell r="AU46">
            <v>0.3</v>
          </cell>
          <cell r="AV46">
            <v>7</v>
          </cell>
          <cell r="AW46" t="str">
            <v>BB</v>
          </cell>
          <cell r="BA46"/>
          <cell r="BB46">
            <v>1.1996095447599369</v>
          </cell>
          <cell r="BC46">
            <v>-0.04</v>
          </cell>
          <cell r="BD46">
            <v>6</v>
          </cell>
          <cell r="BF46" t="str">
            <v>BB</v>
          </cell>
          <cell r="BG46">
            <v>-8.4745762711864403E-2</v>
          </cell>
          <cell r="BH46">
            <v>0.3</v>
          </cell>
          <cell r="BI46">
            <v>7</v>
          </cell>
          <cell r="BJ46" t="str">
            <v>BB</v>
          </cell>
          <cell r="BN46">
            <v>19</v>
          </cell>
          <cell r="BO46">
            <v>0.62578026977387424</v>
          </cell>
          <cell r="BP46">
            <v>-0.04</v>
          </cell>
          <cell r="BQ46">
            <v>19</v>
          </cell>
          <cell r="BS46" t="str">
            <v>BB</v>
          </cell>
          <cell r="BT46">
            <v>-8.4745762711864403E-2</v>
          </cell>
          <cell r="BU46">
            <v>0.3</v>
          </cell>
          <cell r="BV46">
            <v>7</v>
          </cell>
          <cell r="BW46" t="str">
            <v>BB</v>
          </cell>
          <cell r="CA46"/>
          <cell r="CB46">
            <v>1.6177997200539143</v>
          </cell>
          <cell r="CC46">
            <v>-0.04</v>
          </cell>
          <cell r="CD46">
            <v>2.9999999999999996</v>
          </cell>
          <cell r="CF46" t="str">
            <v>BB</v>
          </cell>
          <cell r="CG46">
            <v>-8.4745762711864403E-2</v>
          </cell>
          <cell r="CH46">
            <v>0.3</v>
          </cell>
          <cell r="CI46">
            <v>7</v>
          </cell>
          <cell r="CJ46" t="str">
            <v>BB</v>
          </cell>
        </row>
        <row r="47">
          <cell r="A47" t="str">
            <v>A-</v>
          </cell>
          <cell r="B47">
            <v>0.76603138776413815</v>
          </cell>
          <cell r="C47">
            <v>-0.04</v>
          </cell>
          <cell r="D47">
            <v>12</v>
          </cell>
          <cell r="F47" t="str">
            <v>BB+</v>
          </cell>
          <cell r="G47">
            <v>-8.4745762711864403E-2</v>
          </cell>
          <cell r="H47">
            <v>0.4</v>
          </cell>
          <cell r="I47">
            <v>8</v>
          </cell>
          <cell r="J47" t="str">
            <v>BB+</v>
          </cell>
          <cell r="N47"/>
          <cell r="O47">
            <v>1.4858736518153144</v>
          </cell>
          <cell r="P47">
            <v>-0.04</v>
          </cell>
          <cell r="Q47">
            <v>6.3</v>
          </cell>
          <cell r="S47" t="str">
            <v>BB+</v>
          </cell>
          <cell r="T47">
            <v>-8.4745762711864403E-2</v>
          </cell>
          <cell r="U47">
            <v>0.4</v>
          </cell>
          <cell r="V47">
            <v>8</v>
          </cell>
          <cell r="W47" t="str">
            <v>BB+</v>
          </cell>
          <cell r="AA47"/>
          <cell r="AB47">
            <v>1.1677585886075337</v>
          </cell>
          <cell r="AC47">
            <v>-0.04</v>
          </cell>
          <cell r="AD47">
            <v>5.25</v>
          </cell>
          <cell r="AF47" t="str">
            <v>BB+</v>
          </cell>
          <cell r="AG47">
            <v>-8.4745762711864403E-2</v>
          </cell>
          <cell r="AH47">
            <v>0.4</v>
          </cell>
          <cell r="AI47">
            <v>8</v>
          </cell>
          <cell r="AJ47" t="str">
            <v>BB+</v>
          </cell>
          <cell r="AN47">
            <v>31.999999999999996</v>
          </cell>
          <cell r="AO47">
            <v>0.92899235170212524</v>
          </cell>
          <cell r="AP47">
            <v>-0.04</v>
          </cell>
          <cell r="AQ47">
            <v>31.999999999999996</v>
          </cell>
          <cell r="AS47" t="str">
            <v>BB+</v>
          </cell>
          <cell r="AT47">
            <v>-8.4745762711864403E-2</v>
          </cell>
          <cell r="AU47">
            <v>0.4</v>
          </cell>
          <cell r="AV47">
            <v>8</v>
          </cell>
          <cell r="AW47" t="str">
            <v>BB+</v>
          </cell>
          <cell r="BA47"/>
          <cell r="BB47">
            <v>1.399544468886593</v>
          </cell>
          <cell r="BC47">
            <v>-0.04</v>
          </cell>
          <cell r="BD47">
            <v>7</v>
          </cell>
          <cell r="BF47" t="str">
            <v>BB+</v>
          </cell>
          <cell r="BG47">
            <v>-8.4745762711864403E-2</v>
          </cell>
          <cell r="BH47">
            <v>0.4</v>
          </cell>
          <cell r="BI47">
            <v>8</v>
          </cell>
          <cell r="BJ47" t="str">
            <v>BB+</v>
          </cell>
          <cell r="BN47">
            <v>22</v>
          </cell>
          <cell r="BO47">
            <v>0.73007698140285326</v>
          </cell>
          <cell r="BP47">
            <v>-0.04</v>
          </cell>
          <cell r="BQ47">
            <v>22</v>
          </cell>
          <cell r="BS47" t="str">
            <v>BB+</v>
          </cell>
          <cell r="BT47">
            <v>-8.4745762711864403E-2</v>
          </cell>
          <cell r="BU47">
            <v>0.4</v>
          </cell>
          <cell r="BV47">
            <v>8</v>
          </cell>
          <cell r="BW47" t="str">
            <v>BB+</v>
          </cell>
          <cell r="CA47"/>
          <cell r="CB47">
            <v>1.8874330067295666</v>
          </cell>
          <cell r="CC47">
            <v>-0.04</v>
          </cell>
          <cell r="CD47">
            <v>3.4999999999999996</v>
          </cell>
          <cell r="CF47" t="str">
            <v>BB+</v>
          </cell>
          <cell r="CG47">
            <v>-8.4745762711864403E-2</v>
          </cell>
          <cell r="CH47">
            <v>0.4</v>
          </cell>
          <cell r="CI47">
            <v>8</v>
          </cell>
          <cell r="CJ47" t="str">
            <v>BB+</v>
          </cell>
        </row>
        <row r="48">
          <cell r="A48" t="str">
            <v>A</v>
          </cell>
          <cell r="B48">
            <v>0.87546444315901506</v>
          </cell>
          <cell r="C48">
            <v>-0.04</v>
          </cell>
          <cell r="D48">
            <v>13.000000000000002</v>
          </cell>
          <cell r="F48" t="str">
            <v>BBB-</v>
          </cell>
          <cell r="G48">
            <v>-8.4745762711864403E-2</v>
          </cell>
          <cell r="H48">
            <v>0.5</v>
          </cell>
          <cell r="I48">
            <v>9</v>
          </cell>
          <cell r="J48" t="str">
            <v>BBB-</v>
          </cell>
          <cell r="N48"/>
          <cell r="O48">
            <v>1.6981413163603594</v>
          </cell>
          <cell r="P48">
            <v>-0.04</v>
          </cell>
          <cell r="Q48">
            <v>6.8</v>
          </cell>
          <cell r="S48" t="str">
            <v>BBB-</v>
          </cell>
          <cell r="T48">
            <v>-8.4745762711864403E-2</v>
          </cell>
          <cell r="U48">
            <v>0.5</v>
          </cell>
          <cell r="V48">
            <v>9</v>
          </cell>
          <cell r="W48" t="str">
            <v>BBB-</v>
          </cell>
          <cell r="AA48"/>
          <cell r="AB48">
            <v>1.3345812441228957</v>
          </cell>
          <cell r="AC48">
            <v>-0.04</v>
          </cell>
          <cell r="AD48">
            <v>5.7500000000000009</v>
          </cell>
          <cell r="AF48" t="str">
            <v>BBB-</v>
          </cell>
          <cell r="AG48">
            <v>-8.4745762711864403E-2</v>
          </cell>
          <cell r="AH48">
            <v>0.5</v>
          </cell>
          <cell r="AI48">
            <v>9</v>
          </cell>
          <cell r="AJ48" t="str">
            <v>BBB-</v>
          </cell>
          <cell r="AN48"/>
          <cell r="AO48">
            <v>1.0617055448024288</v>
          </cell>
          <cell r="AP48">
            <v>-0.04</v>
          </cell>
          <cell r="AQ48">
            <v>36</v>
          </cell>
          <cell r="AS48" t="str">
            <v>BBB-</v>
          </cell>
          <cell r="AT48">
            <v>-8.4745762711864403E-2</v>
          </cell>
          <cell r="AU48">
            <v>0.5</v>
          </cell>
          <cell r="AV48">
            <v>9</v>
          </cell>
          <cell r="AW48" t="str">
            <v>BBB-</v>
          </cell>
          <cell r="BA48"/>
          <cell r="BB48">
            <v>1.5994793930132492</v>
          </cell>
          <cell r="BC48">
            <v>-0.04</v>
          </cell>
          <cell r="BD48">
            <v>8</v>
          </cell>
          <cell r="BF48" t="str">
            <v>BBB-</v>
          </cell>
          <cell r="BG48">
            <v>-8.4745762711864403E-2</v>
          </cell>
          <cell r="BH48">
            <v>0.5</v>
          </cell>
          <cell r="BI48">
            <v>9</v>
          </cell>
          <cell r="BJ48" t="str">
            <v>BBB-</v>
          </cell>
          <cell r="BN48">
            <v>25</v>
          </cell>
          <cell r="BO48">
            <v>0.83437369303183229</v>
          </cell>
          <cell r="BP48">
            <v>-0.04</v>
          </cell>
          <cell r="BQ48">
            <v>25</v>
          </cell>
          <cell r="BS48" t="str">
            <v>BBB-</v>
          </cell>
          <cell r="BT48">
            <v>-8.4745762711864403E-2</v>
          </cell>
          <cell r="BU48">
            <v>0.5</v>
          </cell>
          <cell r="BV48">
            <v>9</v>
          </cell>
          <cell r="BW48" t="str">
            <v>BBB-</v>
          </cell>
          <cell r="CA48"/>
          <cell r="CB48">
            <v>2.1570662934052192</v>
          </cell>
          <cell r="CC48">
            <v>-0.04</v>
          </cell>
          <cell r="CD48">
            <v>4</v>
          </cell>
          <cell r="CF48" t="str">
            <v>BBB-</v>
          </cell>
          <cell r="CG48">
            <v>-8.4745762711864403E-2</v>
          </cell>
          <cell r="CH48">
            <v>0.5</v>
          </cell>
          <cell r="CI48">
            <v>9</v>
          </cell>
          <cell r="CJ48" t="str">
            <v>BBB-</v>
          </cell>
        </row>
        <row r="49">
          <cell r="A49" t="str">
            <v>A+</v>
          </cell>
          <cell r="B49">
            <v>0.98489749855389197</v>
          </cell>
          <cell r="C49">
            <v>-0.04</v>
          </cell>
          <cell r="D49">
            <v>14.000000000000002</v>
          </cell>
          <cell r="F49" t="str">
            <v>BBB</v>
          </cell>
          <cell r="G49">
            <v>-8.4745762711864403E-2</v>
          </cell>
          <cell r="H49">
            <v>0.6</v>
          </cell>
          <cell r="I49">
            <v>10</v>
          </cell>
          <cell r="J49" t="str">
            <v>BBB</v>
          </cell>
          <cell r="N49"/>
          <cell r="O49">
            <v>1.9104089809054043</v>
          </cell>
          <cell r="P49">
            <v>-0.04</v>
          </cell>
          <cell r="Q49">
            <v>7.3</v>
          </cell>
          <cell r="S49" t="str">
            <v>BBB</v>
          </cell>
          <cell r="T49">
            <v>-8.4745762711864403E-2</v>
          </cell>
          <cell r="U49">
            <v>0.6</v>
          </cell>
          <cell r="V49">
            <v>10</v>
          </cell>
          <cell r="W49" t="str">
            <v>BBB</v>
          </cell>
          <cell r="AA49"/>
          <cell r="AB49">
            <v>1.5014038996382577</v>
          </cell>
          <cell r="AC49">
            <v>-0.04</v>
          </cell>
          <cell r="AD49">
            <v>6.2500000000000009</v>
          </cell>
          <cell r="AF49" t="str">
            <v>BBB</v>
          </cell>
          <cell r="AG49">
            <v>-8.4745762711864403E-2</v>
          </cell>
          <cell r="AH49">
            <v>0.6</v>
          </cell>
          <cell r="AI49">
            <v>10</v>
          </cell>
          <cell r="AJ49" t="str">
            <v>BBB</v>
          </cell>
          <cell r="AN49"/>
          <cell r="AO49">
            <v>1.1944187379027325</v>
          </cell>
          <cell r="AP49">
            <v>-0.04</v>
          </cell>
          <cell r="AQ49">
            <v>40</v>
          </cell>
          <cell r="AS49" t="str">
            <v>BBB</v>
          </cell>
          <cell r="AT49">
            <v>-8.4745762711864403E-2</v>
          </cell>
          <cell r="AU49">
            <v>0.6</v>
          </cell>
          <cell r="AV49">
            <v>10</v>
          </cell>
          <cell r="AW49" t="str">
            <v>BBB</v>
          </cell>
          <cell r="BA49"/>
          <cell r="BB49">
            <v>1.7994143171399053</v>
          </cell>
          <cell r="BC49">
            <v>-0.04</v>
          </cell>
          <cell r="BD49">
            <v>9</v>
          </cell>
          <cell r="BF49" t="str">
            <v>BBB</v>
          </cell>
          <cell r="BG49">
            <v>-8.4745762711864403E-2</v>
          </cell>
          <cell r="BH49">
            <v>0.6</v>
          </cell>
          <cell r="BI49">
            <v>10</v>
          </cell>
          <cell r="BJ49" t="str">
            <v>BBB</v>
          </cell>
          <cell r="BN49">
            <v>28</v>
          </cell>
          <cell r="BO49">
            <v>0.93867040466081131</v>
          </cell>
          <cell r="BP49">
            <v>-0.04</v>
          </cell>
          <cell r="BQ49">
            <v>28</v>
          </cell>
          <cell r="BS49" t="str">
            <v>BBB</v>
          </cell>
          <cell r="BT49">
            <v>-8.4745762711864403E-2</v>
          </cell>
          <cell r="BU49">
            <v>0.6</v>
          </cell>
          <cell r="BV49">
            <v>10</v>
          </cell>
          <cell r="BW49" t="str">
            <v>BBB</v>
          </cell>
          <cell r="CA49"/>
          <cell r="CB49">
            <v>2.4266995800808715</v>
          </cell>
          <cell r="CC49">
            <v>-0.04</v>
          </cell>
          <cell r="CD49">
            <v>4.5</v>
          </cell>
          <cell r="CF49" t="str">
            <v>BBB</v>
          </cell>
          <cell r="CG49">
            <v>-8.4745762711864403E-2</v>
          </cell>
          <cell r="CH49">
            <v>0.6</v>
          </cell>
          <cell r="CI49">
            <v>10</v>
          </cell>
          <cell r="CJ49" t="str">
            <v>BBB</v>
          </cell>
        </row>
        <row r="50">
          <cell r="A50"/>
          <cell r="B50">
            <v>1.0943305539487689</v>
          </cell>
          <cell r="C50">
            <v>-0.04</v>
          </cell>
          <cell r="D50">
            <v>15.000000000000002</v>
          </cell>
          <cell r="F50" t="str">
            <v>BBB+</v>
          </cell>
          <cell r="G50">
            <v>-8.4745762711864403E-2</v>
          </cell>
          <cell r="H50">
            <v>0.7</v>
          </cell>
          <cell r="I50">
            <v>11</v>
          </cell>
          <cell r="J50" t="str">
            <v>BBB+</v>
          </cell>
          <cell r="N50"/>
          <cell r="O50">
            <v>2.1226766454504493</v>
          </cell>
          <cell r="P50">
            <v>-0.04</v>
          </cell>
          <cell r="Q50">
            <v>7.8000000000000007</v>
          </cell>
          <cell r="S50" t="str">
            <v>BBB+</v>
          </cell>
          <cell r="T50">
            <v>-8.4745762711864403E-2</v>
          </cell>
          <cell r="U50">
            <v>0.7</v>
          </cell>
          <cell r="V50">
            <v>11</v>
          </cell>
          <cell r="W50" t="str">
            <v>BBB+</v>
          </cell>
          <cell r="AA50"/>
          <cell r="AB50">
            <v>1.6682265551536197</v>
          </cell>
          <cell r="AC50">
            <v>-0.04</v>
          </cell>
          <cell r="AD50">
            <v>6.7500000000000009</v>
          </cell>
          <cell r="AF50" t="str">
            <v>BBB+</v>
          </cell>
          <cell r="AG50">
            <v>-8.4745762711864403E-2</v>
          </cell>
          <cell r="AH50">
            <v>0.7</v>
          </cell>
          <cell r="AI50">
            <v>11</v>
          </cell>
          <cell r="AJ50" t="str">
            <v>BBB+</v>
          </cell>
          <cell r="AN50"/>
          <cell r="AO50">
            <v>1.3271319310030361</v>
          </cell>
          <cell r="AP50">
            <v>-0.04</v>
          </cell>
          <cell r="AQ50">
            <v>44</v>
          </cell>
          <cell r="AS50" t="str">
            <v>BBB+</v>
          </cell>
          <cell r="AT50">
            <v>-8.4745762711864403E-2</v>
          </cell>
          <cell r="AU50">
            <v>0.7</v>
          </cell>
          <cell r="AV50">
            <v>11</v>
          </cell>
          <cell r="AW50" t="str">
            <v>BBB+</v>
          </cell>
          <cell r="BA50"/>
          <cell r="BB50">
            <v>1.9993492412665614</v>
          </cell>
          <cell r="BC50">
            <v>-0.04</v>
          </cell>
          <cell r="BD50">
            <v>10</v>
          </cell>
          <cell r="BF50" t="str">
            <v>BBB+</v>
          </cell>
          <cell r="BG50">
            <v>-8.4745762711864403E-2</v>
          </cell>
          <cell r="BH50">
            <v>0.7</v>
          </cell>
          <cell r="BI50">
            <v>11</v>
          </cell>
          <cell r="BJ50" t="str">
            <v>BBB+</v>
          </cell>
          <cell r="BN50"/>
          <cell r="BO50">
            <v>1.0429671162897904</v>
          </cell>
          <cell r="BP50">
            <v>-0.04</v>
          </cell>
          <cell r="BQ50">
            <v>31</v>
          </cell>
          <cell r="BS50" t="str">
            <v>BBB+</v>
          </cell>
          <cell r="BT50">
            <v>-8.4745762711864403E-2</v>
          </cell>
          <cell r="BU50">
            <v>0.7</v>
          </cell>
          <cell r="BV50">
            <v>11</v>
          </cell>
          <cell r="BW50" t="str">
            <v>BBB+</v>
          </cell>
          <cell r="CA50"/>
          <cell r="CB50">
            <v>2.6963328667565238</v>
          </cell>
          <cell r="CC50">
            <v>-0.04</v>
          </cell>
          <cell r="CD50">
            <v>5</v>
          </cell>
          <cell r="CF50" t="str">
            <v>BBB+</v>
          </cell>
          <cell r="CG50">
            <v>-8.4745762711864403E-2</v>
          </cell>
          <cell r="CH50">
            <v>0.7</v>
          </cell>
          <cell r="CI50">
            <v>11</v>
          </cell>
          <cell r="CJ50" t="str">
            <v>BBB+</v>
          </cell>
        </row>
        <row r="51">
          <cell r="A51"/>
          <cell r="B51">
            <v>1.2037636093436457</v>
          </cell>
          <cell r="C51">
            <v>-0.04</v>
          </cell>
          <cell r="D51">
            <v>16</v>
          </cell>
          <cell r="F51" t="str">
            <v>A-</v>
          </cell>
          <cell r="G51">
            <v>-8.4745762711864403E-2</v>
          </cell>
          <cell r="H51">
            <v>0.8</v>
          </cell>
          <cell r="I51">
            <v>12</v>
          </cell>
          <cell r="J51" t="str">
            <v>A-</v>
          </cell>
          <cell r="N51"/>
          <cell r="O51">
            <v>2.3349443099954943</v>
          </cell>
          <cell r="P51">
            <v>-0.04</v>
          </cell>
          <cell r="Q51">
            <v>8.3000000000000007</v>
          </cell>
          <cell r="S51" t="str">
            <v>A-</v>
          </cell>
          <cell r="T51">
            <v>-8.4745762711864403E-2</v>
          </cell>
          <cell r="U51">
            <v>0.8</v>
          </cell>
          <cell r="V51">
            <v>12</v>
          </cell>
          <cell r="W51" t="str">
            <v>A-</v>
          </cell>
          <cell r="AA51"/>
          <cell r="AB51">
            <v>1.8350492106689817</v>
          </cell>
          <cell r="AC51">
            <v>-0.04</v>
          </cell>
          <cell r="AD51">
            <v>7.2500000000000009</v>
          </cell>
          <cell r="AF51" t="str">
            <v>A-</v>
          </cell>
          <cell r="AG51">
            <v>-8.4745762711864403E-2</v>
          </cell>
          <cell r="AH51">
            <v>0.8</v>
          </cell>
          <cell r="AI51">
            <v>12</v>
          </cell>
          <cell r="AJ51" t="str">
            <v>A-</v>
          </cell>
          <cell r="AN51"/>
          <cell r="AO51">
            <v>1.4598451241033397</v>
          </cell>
          <cell r="AP51">
            <v>-0.04</v>
          </cell>
          <cell r="AQ51">
            <v>48</v>
          </cell>
          <cell r="AS51" t="str">
            <v>A-</v>
          </cell>
          <cell r="AT51">
            <v>-8.4745762711864403E-2</v>
          </cell>
          <cell r="AU51">
            <v>0.8</v>
          </cell>
          <cell r="AV51">
            <v>12</v>
          </cell>
          <cell r="AW51" t="str">
            <v>A-</v>
          </cell>
          <cell r="BA51"/>
          <cell r="BB51">
            <v>2.1992841653932178</v>
          </cell>
          <cell r="BC51">
            <v>-0.04</v>
          </cell>
          <cell r="BD51">
            <v>11</v>
          </cell>
          <cell r="BF51" t="str">
            <v>A-</v>
          </cell>
          <cell r="BG51">
            <v>-8.4745762711864403E-2</v>
          </cell>
          <cell r="BH51">
            <v>0.8</v>
          </cell>
          <cell r="BI51">
            <v>12</v>
          </cell>
          <cell r="BJ51" t="str">
            <v>A-</v>
          </cell>
          <cell r="BN51"/>
          <cell r="BO51">
            <v>1.1472638279187695</v>
          </cell>
          <cell r="BP51">
            <v>-0.04</v>
          </cell>
          <cell r="BQ51">
            <v>34</v>
          </cell>
          <cell r="BS51" t="str">
            <v>A-</v>
          </cell>
          <cell r="BT51">
            <v>-8.4745762711864403E-2</v>
          </cell>
          <cell r="BU51">
            <v>0.8</v>
          </cell>
          <cell r="BV51">
            <v>12</v>
          </cell>
          <cell r="BW51" t="str">
            <v>A-</v>
          </cell>
          <cell r="CA51"/>
          <cell r="CB51">
            <v>2.9659661534321762</v>
          </cell>
          <cell r="CC51">
            <v>-0.04</v>
          </cell>
          <cell r="CD51">
            <v>5.5</v>
          </cell>
          <cell r="CF51" t="str">
            <v>A-</v>
          </cell>
          <cell r="CG51">
            <v>-8.4745762711864403E-2</v>
          </cell>
          <cell r="CH51">
            <v>0.8</v>
          </cell>
          <cell r="CI51">
            <v>12</v>
          </cell>
          <cell r="CJ51" t="str">
            <v>A-</v>
          </cell>
        </row>
        <row r="52">
          <cell r="A52"/>
          <cell r="B52">
            <v>1.3131966647385225</v>
          </cell>
          <cell r="C52">
            <v>-0.04</v>
          </cell>
          <cell r="D52">
            <v>17</v>
          </cell>
          <cell r="F52" t="str">
            <v>A</v>
          </cell>
          <cell r="G52">
            <v>-8.4745762711864403E-2</v>
          </cell>
          <cell r="H52">
            <v>0.9</v>
          </cell>
          <cell r="I52">
            <v>13</v>
          </cell>
          <cell r="J52" t="str">
            <v>A</v>
          </cell>
          <cell r="N52"/>
          <cell r="O52">
            <v>2.5472119745405393</v>
          </cell>
          <cell r="P52">
            <v>-0.04</v>
          </cell>
          <cell r="Q52">
            <v>8.8000000000000007</v>
          </cell>
          <cell r="S52" t="str">
            <v>A</v>
          </cell>
          <cell r="T52">
            <v>-8.4745762711864403E-2</v>
          </cell>
          <cell r="U52">
            <v>0.9</v>
          </cell>
          <cell r="V52">
            <v>13</v>
          </cell>
          <cell r="W52" t="str">
            <v>A</v>
          </cell>
          <cell r="AA52"/>
          <cell r="AB52">
            <v>2.0018718661843438</v>
          </cell>
          <cell r="AC52">
            <v>-0.04</v>
          </cell>
          <cell r="AD52">
            <v>7.7500000000000018</v>
          </cell>
          <cell r="AF52" t="str">
            <v>A</v>
          </cell>
          <cell r="AG52">
            <v>-8.4745762711864403E-2</v>
          </cell>
          <cell r="AH52">
            <v>0.9</v>
          </cell>
          <cell r="AI52">
            <v>13</v>
          </cell>
          <cell r="AJ52" t="str">
            <v>A</v>
          </cell>
          <cell r="AN52"/>
          <cell r="AO52">
            <v>1.5925583172036433</v>
          </cell>
          <cell r="AP52">
            <v>-0.04</v>
          </cell>
          <cell r="AQ52">
            <v>52</v>
          </cell>
          <cell r="AS52" t="str">
            <v>A</v>
          </cell>
          <cell r="AT52">
            <v>-8.4745762711864403E-2</v>
          </cell>
          <cell r="AU52">
            <v>0.9</v>
          </cell>
          <cell r="AV52">
            <v>13</v>
          </cell>
          <cell r="AW52" t="str">
            <v>A</v>
          </cell>
          <cell r="BA52"/>
          <cell r="BB52">
            <v>2.3992190895198737</v>
          </cell>
          <cell r="BC52">
            <v>-0.04</v>
          </cell>
          <cell r="BD52">
            <v>12</v>
          </cell>
          <cell r="BF52" t="str">
            <v>A</v>
          </cell>
          <cell r="BG52">
            <v>-8.4745762711864403E-2</v>
          </cell>
          <cell r="BH52">
            <v>0.9</v>
          </cell>
          <cell r="BI52">
            <v>13</v>
          </cell>
          <cell r="BJ52" t="str">
            <v>A</v>
          </cell>
          <cell r="BN52"/>
          <cell r="BO52">
            <v>1.2515605395477485</v>
          </cell>
          <cell r="BP52">
            <v>-0.04</v>
          </cell>
          <cell r="BQ52">
            <v>37</v>
          </cell>
          <cell r="BS52" t="str">
            <v>A</v>
          </cell>
          <cell r="BT52">
            <v>-8.4745762711864403E-2</v>
          </cell>
          <cell r="BU52">
            <v>0.9</v>
          </cell>
          <cell r="BV52">
            <v>13</v>
          </cell>
          <cell r="BW52" t="str">
            <v>A</v>
          </cell>
          <cell r="CA52"/>
          <cell r="CB52">
            <v>3.2355994401078285</v>
          </cell>
          <cell r="CC52">
            <v>-0.04</v>
          </cell>
          <cell r="CD52">
            <v>5.9999999999999991</v>
          </cell>
          <cell r="CF52" t="str">
            <v>A</v>
          </cell>
          <cell r="CG52">
            <v>-8.4745762711864403E-2</v>
          </cell>
          <cell r="CH52">
            <v>0.9</v>
          </cell>
          <cell r="CI52">
            <v>13</v>
          </cell>
          <cell r="CJ52" t="str">
            <v>A</v>
          </cell>
        </row>
        <row r="53">
          <cell r="A53"/>
          <cell r="B53">
            <v>1.4226297201333993</v>
          </cell>
          <cell r="C53">
            <v>-0.04</v>
          </cell>
          <cell r="D53">
            <v>18</v>
          </cell>
          <cell r="F53" t="str">
            <v>A+</v>
          </cell>
          <cell r="G53">
            <v>-8.4745762711864403E-2</v>
          </cell>
          <cell r="H53">
            <v>1</v>
          </cell>
          <cell r="I53">
            <v>14</v>
          </cell>
          <cell r="J53" t="str">
            <v>A+</v>
          </cell>
          <cell r="N53"/>
          <cell r="O53">
            <v>2.7594796390855842</v>
          </cell>
          <cell r="P53">
            <v>-0.04</v>
          </cell>
          <cell r="Q53">
            <v>9.3000000000000007</v>
          </cell>
          <cell r="S53" t="str">
            <v>A+</v>
          </cell>
          <cell r="T53">
            <v>-8.4745762711864403E-2</v>
          </cell>
          <cell r="U53">
            <v>1</v>
          </cell>
          <cell r="V53">
            <v>14</v>
          </cell>
          <cell r="W53" t="str">
            <v>A+</v>
          </cell>
          <cell r="AA53"/>
          <cell r="AB53">
            <v>2.1686945216997056</v>
          </cell>
          <cell r="AC53">
            <v>-0.04</v>
          </cell>
          <cell r="AD53">
            <v>8.25</v>
          </cell>
          <cell r="AF53" t="str">
            <v>A+</v>
          </cell>
          <cell r="AG53">
            <v>-8.4745762711864403E-2</v>
          </cell>
          <cell r="AH53">
            <v>1</v>
          </cell>
          <cell r="AI53">
            <v>14</v>
          </cell>
          <cell r="AJ53" t="str">
            <v>A+</v>
          </cell>
          <cell r="AN53"/>
          <cell r="AO53">
            <v>1.7252715103039469</v>
          </cell>
          <cell r="AP53">
            <v>-0.04</v>
          </cell>
          <cell r="AQ53">
            <v>55.999999999999993</v>
          </cell>
          <cell r="AS53" t="str">
            <v>A+</v>
          </cell>
          <cell r="AT53">
            <v>-8.4745762711864403E-2</v>
          </cell>
          <cell r="AU53">
            <v>1</v>
          </cell>
          <cell r="AV53">
            <v>14</v>
          </cell>
          <cell r="AW53" t="str">
            <v>A+</v>
          </cell>
          <cell r="BA53"/>
          <cell r="BB53">
            <v>2.5991540136465296</v>
          </cell>
          <cell r="BC53">
            <v>-0.04</v>
          </cell>
          <cell r="BD53">
            <v>12.999999999999998</v>
          </cell>
          <cell r="BF53" t="str">
            <v>A+</v>
          </cell>
          <cell r="BG53">
            <v>-8.4745762711864403E-2</v>
          </cell>
          <cell r="BH53">
            <v>1</v>
          </cell>
          <cell r="BI53">
            <v>14</v>
          </cell>
          <cell r="BJ53" t="str">
            <v>A+</v>
          </cell>
          <cell r="BN53"/>
          <cell r="BO53">
            <v>1.3558572511767275</v>
          </cell>
          <cell r="BP53">
            <v>-0.04</v>
          </cell>
          <cell r="BQ53">
            <v>40</v>
          </cell>
          <cell r="BS53" t="str">
            <v>A+</v>
          </cell>
          <cell r="BT53">
            <v>-8.4745762711864403E-2</v>
          </cell>
          <cell r="BU53">
            <v>1</v>
          </cell>
          <cell r="BV53">
            <v>14</v>
          </cell>
          <cell r="BW53" t="str">
            <v>A+</v>
          </cell>
          <cell r="CA53"/>
          <cell r="CB53">
            <v>3.5052327267834809</v>
          </cell>
          <cell r="CC53">
            <v>-0.04</v>
          </cell>
          <cell r="CD53">
            <v>6.4999999999999991</v>
          </cell>
          <cell r="CF53" t="str">
            <v>A+</v>
          </cell>
          <cell r="CG53">
            <v>-8.4745762711864403E-2</v>
          </cell>
          <cell r="CH53">
            <v>1</v>
          </cell>
          <cell r="CI53">
            <v>14</v>
          </cell>
          <cell r="CJ53" t="str">
            <v>A+</v>
          </cell>
        </row>
        <row r="54">
          <cell r="A54"/>
          <cell r="B54">
            <v>1.5320627755282761</v>
          </cell>
          <cell r="C54">
            <v>-0.04</v>
          </cell>
          <cell r="D54">
            <v>19</v>
          </cell>
          <cell r="F54"/>
          <cell r="G54">
            <v>-8.4745762711864403E-2</v>
          </cell>
          <cell r="H54">
            <v>1.1000000000000001</v>
          </cell>
          <cell r="I54">
            <v>15</v>
          </cell>
          <cell r="J54" t="str">
            <v>AA-</v>
          </cell>
          <cell r="N54"/>
          <cell r="O54">
            <v>2.9717473036306292</v>
          </cell>
          <cell r="P54">
            <v>-0.04</v>
          </cell>
          <cell r="Q54">
            <v>9.8000000000000007</v>
          </cell>
          <cell r="S54"/>
          <cell r="T54">
            <v>-8.4745762711864403E-2</v>
          </cell>
          <cell r="U54">
            <v>1.1000000000000001</v>
          </cell>
          <cell r="V54">
            <v>15</v>
          </cell>
          <cell r="W54" t="str">
            <v>AA-</v>
          </cell>
          <cell r="AA54"/>
          <cell r="AB54">
            <v>2.3355171772150674</v>
          </cell>
          <cell r="AC54">
            <v>-0.04</v>
          </cell>
          <cell r="AD54">
            <v>8.75</v>
          </cell>
          <cell r="AF54"/>
          <cell r="AG54">
            <v>-8.4745762711864403E-2</v>
          </cell>
          <cell r="AH54">
            <v>1.1000000000000001</v>
          </cell>
          <cell r="AI54">
            <v>15</v>
          </cell>
          <cell r="AJ54" t="str">
            <v>AA-</v>
          </cell>
          <cell r="AN54"/>
          <cell r="AO54">
            <v>1.8579847034042505</v>
          </cell>
          <cell r="AP54">
            <v>-0.04</v>
          </cell>
          <cell r="AQ54">
            <v>59.999999999999993</v>
          </cell>
          <cell r="AS54"/>
          <cell r="AT54">
            <v>-8.4745762711864403E-2</v>
          </cell>
          <cell r="AU54">
            <v>1.1000000000000001</v>
          </cell>
          <cell r="AV54">
            <v>15</v>
          </cell>
          <cell r="AW54" t="str">
            <v>AA-</v>
          </cell>
          <cell r="BA54"/>
          <cell r="BB54">
            <v>2.7990889377731856</v>
          </cell>
          <cell r="BC54">
            <v>-0.04</v>
          </cell>
          <cell r="BD54">
            <v>13.999999999999998</v>
          </cell>
          <cell r="BF54"/>
          <cell r="BG54">
            <v>-8.4745762711864403E-2</v>
          </cell>
          <cell r="BH54">
            <v>1.1000000000000001</v>
          </cell>
          <cell r="BI54">
            <v>15</v>
          </cell>
          <cell r="BJ54" t="str">
            <v>AA-</v>
          </cell>
          <cell r="BN54"/>
          <cell r="BO54">
            <v>1.4601539628057065</v>
          </cell>
          <cell r="BP54">
            <v>-0.04</v>
          </cell>
          <cell r="BQ54">
            <v>43</v>
          </cell>
          <cell r="BS54"/>
          <cell r="BT54">
            <v>-8.4745762711864403E-2</v>
          </cell>
          <cell r="BU54">
            <v>1.1000000000000001</v>
          </cell>
          <cell r="BV54">
            <v>15</v>
          </cell>
          <cell r="BW54" t="str">
            <v>AA-</v>
          </cell>
          <cell r="CA54"/>
          <cell r="CB54">
            <v>3.7748660134591332</v>
          </cell>
          <cell r="CC54">
            <v>-0.04</v>
          </cell>
          <cell r="CD54">
            <v>6.9999999999999991</v>
          </cell>
          <cell r="CF54"/>
          <cell r="CG54">
            <v>-8.4745762711864403E-2</v>
          </cell>
          <cell r="CH54">
            <v>1.1000000000000001</v>
          </cell>
          <cell r="CI54">
            <v>15</v>
          </cell>
          <cell r="CJ54" t="str">
            <v>AA-</v>
          </cell>
        </row>
        <row r="55">
          <cell r="A55"/>
          <cell r="B55">
            <v>1.6414958309231529</v>
          </cell>
          <cell r="C55">
            <v>-0.04</v>
          </cell>
          <cell r="D55">
            <v>20</v>
          </cell>
          <cell r="F55"/>
          <cell r="G55">
            <v>-8.4745762711864403E-2</v>
          </cell>
          <cell r="H55">
            <v>1.2</v>
          </cell>
          <cell r="I55">
            <v>16</v>
          </cell>
          <cell r="J55" t="str">
            <v>AA</v>
          </cell>
          <cell r="N55"/>
          <cell r="O55">
            <v>3.1840149681756742</v>
          </cell>
          <cell r="P55">
            <v>-0.04</v>
          </cell>
          <cell r="Q55">
            <v>10.3</v>
          </cell>
          <cell r="S55"/>
          <cell r="T55">
            <v>-8.4745762711864403E-2</v>
          </cell>
          <cell r="U55">
            <v>1.2</v>
          </cell>
          <cell r="V55">
            <v>16</v>
          </cell>
          <cell r="W55" t="str">
            <v>AA</v>
          </cell>
          <cell r="AA55"/>
          <cell r="AB55">
            <v>2.5023398327304291</v>
          </cell>
          <cell r="AC55">
            <v>-0.04</v>
          </cell>
          <cell r="AD55">
            <v>9.25</v>
          </cell>
          <cell r="AF55"/>
          <cell r="AG55">
            <v>-8.4745762711864403E-2</v>
          </cell>
          <cell r="AH55">
            <v>1.2</v>
          </cell>
          <cell r="AI55">
            <v>16</v>
          </cell>
          <cell r="AJ55" t="str">
            <v>AA</v>
          </cell>
          <cell r="AN55"/>
          <cell r="AO55">
            <v>1.9906978965045541</v>
          </cell>
          <cell r="AP55">
            <v>-0.04</v>
          </cell>
          <cell r="AQ55">
            <v>63.999999999999993</v>
          </cell>
          <cell r="AS55"/>
          <cell r="AT55">
            <v>-8.4745762711864403E-2</v>
          </cell>
          <cell r="AU55">
            <v>1.2</v>
          </cell>
          <cell r="AV55">
            <v>16</v>
          </cell>
          <cell r="AW55" t="str">
            <v>AA</v>
          </cell>
          <cell r="BA55"/>
          <cell r="BB55">
            <v>2.9990238618998415</v>
          </cell>
          <cell r="BC55">
            <v>-0.04</v>
          </cell>
          <cell r="BD55">
            <v>14.999999999999996</v>
          </cell>
          <cell r="BF55"/>
          <cell r="BG55">
            <v>-8.4745762711864403E-2</v>
          </cell>
          <cell r="BH55">
            <v>1.2</v>
          </cell>
          <cell r="BI55">
            <v>16</v>
          </cell>
          <cell r="BJ55" t="str">
            <v>AA</v>
          </cell>
          <cell r="BN55"/>
          <cell r="BO55">
            <v>1.5644506744346856</v>
          </cell>
          <cell r="BP55">
            <v>-0.04</v>
          </cell>
          <cell r="BQ55">
            <v>46</v>
          </cell>
          <cell r="BS55"/>
          <cell r="BT55">
            <v>-8.4745762711864403E-2</v>
          </cell>
          <cell r="BU55">
            <v>1.2</v>
          </cell>
          <cell r="BV55">
            <v>16</v>
          </cell>
          <cell r="BW55" t="str">
            <v>AA</v>
          </cell>
          <cell r="CA55"/>
          <cell r="CB55">
            <v>4.0444993001347855</v>
          </cell>
          <cell r="CC55">
            <v>-0.04</v>
          </cell>
          <cell r="CD55">
            <v>7.4999999999999991</v>
          </cell>
          <cell r="CF55"/>
          <cell r="CG55">
            <v>-8.4745762711864403E-2</v>
          </cell>
          <cell r="CH55">
            <v>1.2</v>
          </cell>
          <cell r="CI55">
            <v>16</v>
          </cell>
          <cell r="CJ55" t="str">
            <v>AA</v>
          </cell>
        </row>
        <row r="56">
          <cell r="A56"/>
          <cell r="B56">
            <v>1.7509288863180297</v>
          </cell>
          <cell r="C56">
            <v>-0.04</v>
          </cell>
          <cell r="D56">
            <v>21</v>
          </cell>
          <cell r="F56"/>
          <cell r="G56">
            <v>-8.4745762711864403E-2</v>
          </cell>
          <cell r="H56">
            <v>1.3</v>
          </cell>
          <cell r="I56">
            <v>17</v>
          </cell>
          <cell r="J56" t="str">
            <v>AA+</v>
          </cell>
          <cell r="N56"/>
          <cell r="O56">
            <v>3.3962826327207192</v>
          </cell>
          <cell r="P56">
            <v>-0.04</v>
          </cell>
          <cell r="Q56">
            <v>10.8</v>
          </cell>
          <cell r="S56"/>
          <cell r="T56">
            <v>-8.4745762711864403E-2</v>
          </cell>
          <cell r="U56">
            <v>1.3</v>
          </cell>
          <cell r="V56">
            <v>17</v>
          </cell>
          <cell r="W56" t="str">
            <v>AA+</v>
          </cell>
          <cell r="AA56"/>
          <cell r="AB56">
            <v>2.6691624882457909</v>
          </cell>
          <cell r="AC56">
            <v>-0.04</v>
          </cell>
          <cell r="AD56">
            <v>9.75</v>
          </cell>
          <cell r="AF56"/>
          <cell r="AG56">
            <v>-8.4745762711864403E-2</v>
          </cell>
          <cell r="AH56">
            <v>1.3</v>
          </cell>
          <cell r="AI56">
            <v>17</v>
          </cell>
          <cell r="AJ56" t="str">
            <v>AA+</v>
          </cell>
          <cell r="AN56"/>
          <cell r="AO56">
            <v>2.1234110896048577</v>
          </cell>
          <cell r="AP56">
            <v>-0.04</v>
          </cell>
          <cell r="AQ56">
            <v>68</v>
          </cell>
          <cell r="AS56"/>
          <cell r="AT56">
            <v>-8.4745762711864403E-2</v>
          </cell>
          <cell r="AU56">
            <v>1.3</v>
          </cell>
          <cell r="AV56">
            <v>17</v>
          </cell>
          <cell r="AW56" t="str">
            <v>AA+</v>
          </cell>
          <cell r="BA56"/>
          <cell r="BB56">
            <v>3.1989587860264974</v>
          </cell>
          <cell r="BC56">
            <v>-0.04</v>
          </cell>
          <cell r="BD56">
            <v>15.999999999999995</v>
          </cell>
          <cell r="BF56"/>
          <cell r="BG56">
            <v>-8.4745762711864403E-2</v>
          </cell>
          <cell r="BH56">
            <v>1.3</v>
          </cell>
          <cell r="BI56">
            <v>17</v>
          </cell>
          <cell r="BJ56" t="str">
            <v>AA+</v>
          </cell>
          <cell r="BN56"/>
          <cell r="BO56">
            <v>1.6687473860636646</v>
          </cell>
          <cell r="BP56">
            <v>-0.04</v>
          </cell>
          <cell r="BQ56">
            <v>49</v>
          </cell>
          <cell r="BS56"/>
          <cell r="BT56">
            <v>-8.4745762711864403E-2</v>
          </cell>
          <cell r="BU56">
            <v>1.3</v>
          </cell>
          <cell r="BV56">
            <v>17</v>
          </cell>
          <cell r="BW56" t="str">
            <v>AA+</v>
          </cell>
          <cell r="CA56"/>
          <cell r="CB56">
            <v>4.3141325868104383</v>
          </cell>
          <cell r="CC56">
            <v>-0.04</v>
          </cell>
          <cell r="CD56">
            <v>8</v>
          </cell>
          <cell r="CF56"/>
          <cell r="CG56">
            <v>-8.4745762711864403E-2</v>
          </cell>
          <cell r="CH56">
            <v>1.3</v>
          </cell>
          <cell r="CI56">
            <v>17</v>
          </cell>
          <cell r="CJ56" t="str">
            <v>AA+</v>
          </cell>
        </row>
        <row r="57">
          <cell r="A57"/>
          <cell r="B57">
            <v>1.8603619417129065</v>
          </cell>
          <cell r="C57">
            <v>-0.04</v>
          </cell>
          <cell r="D57">
            <v>21.999999999999996</v>
          </cell>
          <cell r="F57"/>
          <cell r="G57">
            <v>-8.4745762711864403E-2</v>
          </cell>
          <cell r="H57">
            <v>1.4</v>
          </cell>
          <cell r="I57">
            <v>18</v>
          </cell>
          <cell r="J57" t="str">
            <v>AAA</v>
          </cell>
          <cell r="N57"/>
          <cell r="O57">
            <v>3.6085502972657642</v>
          </cell>
          <cell r="P57">
            <v>-0.04</v>
          </cell>
          <cell r="Q57">
            <v>11.3</v>
          </cell>
          <cell r="S57"/>
          <cell r="T57">
            <v>-8.4745762711864403E-2</v>
          </cell>
          <cell r="U57">
            <v>1.4</v>
          </cell>
          <cell r="V57">
            <v>18</v>
          </cell>
          <cell r="W57" t="str">
            <v>AAA</v>
          </cell>
          <cell r="AA57"/>
          <cell r="AB57">
            <v>2.8359851437611527</v>
          </cell>
          <cell r="AC57">
            <v>-0.04</v>
          </cell>
          <cell r="AD57">
            <v>10.25</v>
          </cell>
          <cell r="AF57"/>
          <cell r="AG57">
            <v>-8.4745762711864403E-2</v>
          </cell>
          <cell r="AH57">
            <v>1.4</v>
          </cell>
          <cell r="AI57">
            <v>18</v>
          </cell>
          <cell r="AJ57" t="str">
            <v>AAA</v>
          </cell>
          <cell r="AN57"/>
          <cell r="AO57">
            <v>2.2561242827051613</v>
          </cell>
          <cell r="AP57">
            <v>-0.04</v>
          </cell>
          <cell r="AQ57">
            <v>72</v>
          </cell>
          <cell r="AS57"/>
          <cell r="AT57">
            <v>-8.4745762711864403E-2</v>
          </cell>
          <cell r="AU57">
            <v>1.4</v>
          </cell>
          <cell r="AV57">
            <v>18</v>
          </cell>
          <cell r="AW57" t="str">
            <v>AAA</v>
          </cell>
          <cell r="BA57"/>
          <cell r="BB57">
            <v>3.3988937101531533</v>
          </cell>
          <cell r="BC57">
            <v>-0.04</v>
          </cell>
          <cell r="BD57">
            <v>16.999999999999993</v>
          </cell>
          <cell r="BF57"/>
          <cell r="BG57">
            <v>-8.4745762711864403E-2</v>
          </cell>
          <cell r="BH57">
            <v>1.4</v>
          </cell>
          <cell r="BI57">
            <v>18</v>
          </cell>
          <cell r="BJ57" t="str">
            <v>AAA</v>
          </cell>
          <cell r="BN57"/>
          <cell r="BO57">
            <v>1.7730440976926436</v>
          </cell>
          <cell r="BP57">
            <v>-0.04</v>
          </cell>
          <cell r="BQ57">
            <v>52</v>
          </cell>
          <cell r="BS57"/>
          <cell r="BT57">
            <v>-8.4745762711864403E-2</v>
          </cell>
          <cell r="BU57">
            <v>1.4</v>
          </cell>
          <cell r="BV57">
            <v>18</v>
          </cell>
          <cell r="BW57" t="str">
            <v>AAA</v>
          </cell>
          <cell r="CA57"/>
          <cell r="CB57">
            <v>4.5837658734860911</v>
          </cell>
          <cell r="CC57">
            <v>-0.04</v>
          </cell>
          <cell r="CD57">
            <v>8.5</v>
          </cell>
          <cell r="CF57"/>
          <cell r="CG57">
            <v>-8.4745762711864403E-2</v>
          </cell>
          <cell r="CH57">
            <v>1.4</v>
          </cell>
          <cell r="CI57">
            <v>18</v>
          </cell>
          <cell r="CJ57" t="str">
            <v>AAA</v>
          </cell>
        </row>
        <row r="60">
          <cell r="B60" t="str">
            <v>Chart Data</v>
          </cell>
          <cell r="H60" t="str">
            <v>Raw Data</v>
          </cell>
          <cell r="K60" t="str">
            <v>Sort</v>
          </cell>
          <cell r="O60" t="str">
            <v>Chart Data</v>
          </cell>
          <cell r="U60" t="str">
            <v>Raw Data</v>
          </cell>
          <cell r="X60" t="str">
            <v>Sort</v>
          </cell>
          <cell r="AB60" t="str">
            <v>Chart Data</v>
          </cell>
          <cell r="AH60" t="str">
            <v>Raw Data</v>
          </cell>
          <cell r="AK60" t="str">
            <v>Sort</v>
          </cell>
          <cell r="AO60" t="str">
            <v>Chart Data</v>
          </cell>
          <cell r="AU60" t="str">
            <v>Raw Data</v>
          </cell>
          <cell r="AX60" t="str">
            <v>Sort</v>
          </cell>
          <cell r="BB60" t="str">
            <v>Chart Data</v>
          </cell>
          <cell r="BH60" t="str">
            <v>Raw Data</v>
          </cell>
          <cell r="BK60" t="str">
            <v>Sort</v>
          </cell>
          <cell r="BO60" t="str">
            <v>Chart Data</v>
          </cell>
          <cell r="BU60" t="str">
            <v>Raw Data</v>
          </cell>
          <cell r="BX60" t="str">
            <v>Sort</v>
          </cell>
          <cell r="CB60" t="str">
            <v>Chart Data</v>
          </cell>
          <cell r="CH60" t="str">
            <v>Raw Data</v>
          </cell>
          <cell r="CK60" t="str">
            <v>Sort</v>
          </cell>
        </row>
        <row r="62">
          <cell r="B62" t="str">
            <v>Location</v>
          </cell>
          <cell r="C62" t="str">
            <v>Color</v>
          </cell>
          <cell r="D62" t="str">
            <v>Ticker</v>
          </cell>
          <cell r="E62" t="str">
            <v>X-Value</v>
          </cell>
          <cell r="F62" t="str">
            <v>Y-Value</v>
          </cell>
          <cell r="H62" t="str">
            <v>Ticker</v>
          </cell>
          <cell r="I62" t="str">
            <v>X-Value</v>
          </cell>
          <cell r="J62" t="str">
            <v>Y-Value</v>
          </cell>
          <cell r="O62" t="str">
            <v>Location</v>
          </cell>
          <cell r="P62" t="str">
            <v>Color</v>
          </cell>
          <cell r="Q62" t="str">
            <v>Ticker</v>
          </cell>
          <cell r="R62" t="str">
            <v>X-Value</v>
          </cell>
          <cell r="S62" t="str">
            <v>Y-Value</v>
          </cell>
          <cell r="U62" t="str">
            <v>Ticker</v>
          </cell>
          <cell r="V62" t="str">
            <v>X-Value</v>
          </cell>
          <cell r="W62" t="str">
            <v>Y-Value</v>
          </cell>
          <cell r="AB62" t="str">
            <v>Location</v>
          </cell>
          <cell r="AC62" t="str">
            <v>Color</v>
          </cell>
          <cell r="AD62" t="str">
            <v>Ticker</v>
          </cell>
          <cell r="AE62" t="str">
            <v>X-Value</v>
          </cell>
          <cell r="AF62" t="str">
            <v>Y-Value</v>
          </cell>
          <cell r="AH62" t="str">
            <v>Ticker</v>
          </cell>
          <cell r="AI62" t="str">
            <v>X-Value</v>
          </cell>
          <cell r="AJ62" t="str">
            <v>Y-Value</v>
          </cell>
          <cell r="AO62" t="str">
            <v>Location</v>
          </cell>
          <cell r="AP62" t="str">
            <v>Color</v>
          </cell>
          <cell r="AQ62" t="str">
            <v>Ticker</v>
          </cell>
          <cell r="AR62" t="str">
            <v>X-Value</v>
          </cell>
          <cell r="AS62" t="str">
            <v>Y-Value</v>
          </cell>
          <cell r="AU62" t="str">
            <v>Ticker</v>
          </cell>
          <cell r="AV62" t="str">
            <v>X-Value</v>
          </cell>
          <cell r="AW62" t="str">
            <v>Y-Value</v>
          </cell>
          <cell r="BB62" t="str">
            <v>Location</v>
          </cell>
          <cell r="BC62" t="str">
            <v>Color</v>
          </cell>
          <cell r="BD62" t="str">
            <v>Ticker</v>
          </cell>
          <cell r="BE62" t="str">
            <v>X-Value</v>
          </cell>
          <cell r="BF62" t="str">
            <v>Y-Value</v>
          </cell>
          <cell r="BH62" t="str">
            <v>Ticker</v>
          </cell>
          <cell r="BI62" t="str">
            <v>X-Value</v>
          </cell>
          <cell r="BJ62" t="str">
            <v>Y-Value</v>
          </cell>
          <cell r="BO62" t="str">
            <v>Location</v>
          </cell>
          <cell r="BP62" t="str">
            <v>Color</v>
          </cell>
          <cell r="BQ62" t="str">
            <v>Ticker</v>
          </cell>
          <cell r="BR62" t="str">
            <v>X-Value</v>
          </cell>
          <cell r="BS62" t="str">
            <v>Y-Value</v>
          </cell>
          <cell r="BU62" t="str">
            <v>Ticker</v>
          </cell>
          <cell r="BV62" t="str">
            <v>X-Value</v>
          </cell>
          <cell r="BW62" t="str">
            <v>Y-Value</v>
          </cell>
          <cell r="CB62" t="str">
            <v>Location</v>
          </cell>
          <cell r="CC62" t="str">
            <v>Color</v>
          </cell>
          <cell r="CD62" t="str">
            <v>Ticker</v>
          </cell>
          <cell r="CE62" t="str">
            <v>X-Value</v>
          </cell>
          <cell r="CF62" t="str">
            <v>Y-Value</v>
          </cell>
          <cell r="CH62" t="str">
            <v>Ticker</v>
          </cell>
          <cell r="CI62" t="str">
            <v>X-Value</v>
          </cell>
          <cell r="CJ62" t="str">
            <v>Y-Value</v>
          </cell>
        </row>
        <row r="63">
          <cell r="A63">
            <v>0</v>
          </cell>
          <cell r="N63">
            <v>0</v>
          </cell>
          <cell r="AA63">
            <v>0</v>
          </cell>
          <cell r="AN63">
            <v>0</v>
          </cell>
          <cell r="BA63">
            <v>0</v>
          </cell>
          <cell r="BN63">
            <v>0</v>
          </cell>
          <cell r="CA63">
            <v>0</v>
          </cell>
        </row>
        <row r="64">
          <cell r="A64">
            <v>1</v>
          </cell>
          <cell r="B64">
            <v>0</v>
          </cell>
          <cell r="C64">
            <v>1</v>
          </cell>
          <cell r="D64" t="str">
            <v xml:space="preserve">BHP  </v>
          </cell>
          <cell r="E64">
            <v>0.89056694460512309</v>
          </cell>
          <cell r="F64">
            <v>0.95</v>
          </cell>
          <cell r="G64">
            <v>1</v>
          </cell>
          <cell r="H64" t="str">
            <v xml:space="preserve">BHP  </v>
          </cell>
          <cell r="I64">
            <v>13.138006760312161</v>
          </cell>
          <cell r="J64">
            <v>13.5</v>
          </cell>
          <cell r="K64">
            <v>13.138070760312161</v>
          </cell>
          <cell r="L64">
            <v>1</v>
          </cell>
          <cell r="M64">
            <v>1001</v>
          </cell>
          <cell r="N64">
            <v>1</v>
          </cell>
          <cell r="O64">
            <v>0</v>
          </cell>
          <cell r="P64">
            <v>1</v>
          </cell>
          <cell r="Q64" t="str">
            <v xml:space="preserve">BHP  </v>
          </cell>
          <cell r="R64">
            <v>0.78773233545495513</v>
          </cell>
          <cell r="S64">
            <v>0.95</v>
          </cell>
          <cell r="T64">
            <v>1</v>
          </cell>
          <cell r="U64" t="str">
            <v xml:space="preserve">BHP  </v>
          </cell>
          <cell r="V64">
            <v>4.6555165647657839</v>
          </cell>
          <cell r="W64">
            <v>13.5</v>
          </cell>
          <cell r="X64">
            <v>4.655580564765784</v>
          </cell>
          <cell r="Y64">
            <v>1</v>
          </cell>
          <cell r="Z64">
            <v>1001</v>
          </cell>
          <cell r="AA64">
            <v>1</v>
          </cell>
          <cell r="AB64">
            <v>0</v>
          </cell>
          <cell r="AC64">
            <v>1</v>
          </cell>
          <cell r="AD64" t="str">
            <v xml:space="preserve">BHP  </v>
          </cell>
          <cell r="AE64">
            <v>0.83317734448463809</v>
          </cell>
          <cell r="AF64">
            <v>0.95</v>
          </cell>
          <cell r="AG64">
            <v>1</v>
          </cell>
          <cell r="AH64" t="str">
            <v xml:space="preserve">BHP  </v>
          </cell>
          <cell r="AI64">
            <v>4.247194826178494</v>
          </cell>
          <cell r="AJ64">
            <v>13.5</v>
          </cell>
          <cell r="AK64">
            <v>4.247258826178494</v>
          </cell>
          <cell r="AL64">
            <v>1</v>
          </cell>
          <cell r="AM64">
            <v>1001</v>
          </cell>
          <cell r="AN64">
            <v>1</v>
          </cell>
          <cell r="AO64">
            <v>0</v>
          </cell>
          <cell r="AP64">
            <v>1</v>
          </cell>
          <cell r="AQ64" t="str">
            <v xml:space="preserve">BHP  </v>
          </cell>
          <cell r="AR64">
            <v>3.3666718388411364E-2</v>
          </cell>
          <cell r="AS64">
            <v>0.95</v>
          </cell>
          <cell r="AT64">
            <v>1</v>
          </cell>
          <cell r="AU64" t="str">
            <v xml:space="preserve">BHP  </v>
          </cell>
          <cell r="AV64">
            <v>5.0147210718670996</v>
          </cell>
          <cell r="AW64">
            <v>13.5</v>
          </cell>
          <cell r="AX64">
            <v>5.0147850718670997</v>
          </cell>
          <cell r="AY64">
            <v>10</v>
          </cell>
          <cell r="AZ64">
            <v>1010</v>
          </cell>
          <cell r="BA64">
            <v>1</v>
          </cell>
          <cell r="BB64">
            <v>0</v>
          </cell>
          <cell r="BC64">
            <v>1</v>
          </cell>
          <cell r="BD64" t="str">
            <v xml:space="preserve">BHP  </v>
          </cell>
          <cell r="BE64">
            <v>0.12820597998062472</v>
          </cell>
          <cell r="BF64">
            <v>0.95</v>
          </cell>
          <cell r="BG64">
            <v>1</v>
          </cell>
          <cell r="BH64" t="str">
            <v xml:space="preserve">BHP  </v>
          </cell>
          <cell r="BI64">
            <v>0.6412385456950378</v>
          </cell>
          <cell r="BJ64">
            <v>13.5</v>
          </cell>
          <cell r="BK64">
            <v>0.64130254569503775</v>
          </cell>
          <cell r="BL64">
            <v>10</v>
          </cell>
          <cell r="BM64">
            <v>1010</v>
          </cell>
          <cell r="BN64">
            <v>1</v>
          </cell>
          <cell r="BO64">
            <v>0</v>
          </cell>
          <cell r="BP64">
            <v>1</v>
          </cell>
          <cell r="BQ64" t="str">
            <v xml:space="preserve">BHP  </v>
          </cell>
          <cell r="BR64">
            <v>0.89570328837102098</v>
          </cell>
          <cell r="BS64">
            <v>0.95</v>
          </cell>
          <cell r="BT64">
            <v>1</v>
          </cell>
          <cell r="BU64" t="str">
            <v xml:space="preserve">BHP  </v>
          </cell>
          <cell r="BV64">
            <v>26.764090000000003</v>
          </cell>
          <cell r="BW64">
            <v>13.5</v>
          </cell>
          <cell r="BX64">
            <v>26.764154000000001</v>
          </cell>
          <cell r="BY64">
            <v>1</v>
          </cell>
          <cell r="BZ64">
            <v>1001</v>
          </cell>
          <cell r="CA64">
            <v>1</v>
          </cell>
          <cell r="CB64">
            <v>0</v>
          </cell>
          <cell r="CC64">
            <v>1</v>
          </cell>
          <cell r="CD64" t="str">
            <v xml:space="preserve">BHP  </v>
          </cell>
          <cell r="CE64">
            <v>0.73036671332434755</v>
          </cell>
          <cell r="CF64">
            <v>0.95</v>
          </cell>
          <cell r="CG64">
            <v>1</v>
          </cell>
          <cell r="CH64" t="str">
            <v xml:space="preserve">BHP  </v>
          </cell>
          <cell r="CI64">
            <v>1.3543704531609282</v>
          </cell>
          <cell r="CJ64">
            <v>13.5</v>
          </cell>
          <cell r="CK64">
            <v>1.3544344531609283</v>
          </cell>
          <cell r="CL64">
            <v>1</v>
          </cell>
          <cell r="CM64">
            <v>1001</v>
          </cell>
        </row>
        <row r="65">
          <cell r="A65">
            <v>2</v>
          </cell>
          <cell r="B65">
            <v>0</v>
          </cell>
          <cell r="C65">
            <v>1</v>
          </cell>
          <cell r="D65" t="str">
            <v xml:space="preserve">AAL  </v>
          </cell>
          <cell r="E65">
            <v>0.86888676026690437</v>
          </cell>
          <cell r="F65">
            <v>0.9</v>
          </cell>
          <cell r="G65">
            <v>2</v>
          </cell>
          <cell r="H65" t="str">
            <v xml:space="preserve">AAL  </v>
          </cell>
          <cell r="I65">
            <v>12.939893089264704</v>
          </cell>
          <cell r="J65">
            <v>13</v>
          </cell>
          <cell r="K65">
            <v>12.939958089264703</v>
          </cell>
          <cell r="L65">
            <v>2</v>
          </cell>
          <cell r="M65">
            <v>2002</v>
          </cell>
          <cell r="N65">
            <v>2</v>
          </cell>
          <cell r="O65">
            <v>0</v>
          </cell>
          <cell r="P65">
            <v>1</v>
          </cell>
          <cell r="Q65" t="str">
            <v xml:space="preserve">AAL  </v>
          </cell>
          <cell r="R65">
            <v>0.75111489918060581</v>
          </cell>
          <cell r="S65">
            <v>0.9</v>
          </cell>
          <cell r="T65">
            <v>2</v>
          </cell>
          <cell r="U65" t="str">
            <v xml:space="preserve">AAL  </v>
          </cell>
          <cell r="V65">
            <v>4.5692635870622986</v>
          </cell>
          <cell r="W65">
            <v>13</v>
          </cell>
          <cell r="X65">
            <v>4.5693285870622988</v>
          </cell>
          <cell r="Y65">
            <v>2</v>
          </cell>
          <cell r="Z65">
            <v>2002</v>
          </cell>
          <cell r="AA65">
            <v>2</v>
          </cell>
          <cell r="AB65">
            <v>0</v>
          </cell>
          <cell r="AC65">
            <v>1</v>
          </cell>
          <cell r="AD65" t="str">
            <v xml:space="preserve">AAL  </v>
          </cell>
          <cell r="AE65">
            <v>0.76814210202147348</v>
          </cell>
          <cell r="AF65">
            <v>0.9</v>
          </cell>
          <cell r="AG65">
            <v>2</v>
          </cell>
          <cell r="AH65" t="str">
            <v xml:space="preserve">AAL  </v>
          </cell>
          <cell r="AI65">
            <v>4.052271533948633</v>
          </cell>
          <cell r="AJ65">
            <v>13</v>
          </cell>
          <cell r="AK65">
            <v>4.0523365339486332</v>
          </cell>
          <cell r="AL65">
            <v>2</v>
          </cell>
          <cell r="AM65">
            <v>2002</v>
          </cell>
          <cell r="AN65">
            <v>2</v>
          </cell>
          <cell r="AO65">
            <v>0</v>
          </cell>
          <cell r="AP65">
            <v>1</v>
          </cell>
          <cell r="AQ65" t="str">
            <v xml:space="preserve">AAL  </v>
          </cell>
          <cell r="AR65">
            <v>8.6247427600199808E-2</v>
          </cell>
          <cell r="AS65">
            <v>0.9</v>
          </cell>
          <cell r="AT65">
            <v>2</v>
          </cell>
          <cell r="AU65" t="str">
            <v xml:space="preserve">AAL  </v>
          </cell>
          <cell r="AV65">
            <v>6.5995132988779694</v>
          </cell>
          <cell r="AW65">
            <v>13</v>
          </cell>
          <cell r="AX65">
            <v>6.5995782988779697</v>
          </cell>
          <cell r="AY65">
            <v>9</v>
          </cell>
          <cell r="AZ65">
            <v>2009</v>
          </cell>
          <cell r="BA65">
            <v>2</v>
          </cell>
          <cell r="BB65">
            <v>0</v>
          </cell>
          <cell r="BC65">
            <v>1</v>
          </cell>
          <cell r="BD65" t="str">
            <v xml:space="preserve">AAL  </v>
          </cell>
          <cell r="BE65">
            <v>0.11792726881206109</v>
          </cell>
          <cell r="BF65">
            <v>0.9</v>
          </cell>
          <cell r="BG65">
            <v>2</v>
          </cell>
          <cell r="BH65" t="str">
            <v xml:space="preserve">AAL  </v>
          </cell>
          <cell r="BI65">
            <v>0.58982826200667027</v>
          </cell>
          <cell r="BJ65">
            <v>13</v>
          </cell>
          <cell r="BK65">
            <v>0.58989326200667025</v>
          </cell>
          <cell r="BL65">
            <v>11</v>
          </cell>
          <cell r="BM65">
            <v>2011</v>
          </cell>
          <cell r="BN65">
            <v>2</v>
          </cell>
          <cell r="BO65">
            <v>0</v>
          </cell>
          <cell r="BP65">
            <v>1</v>
          </cell>
          <cell r="BQ65" t="str">
            <v xml:space="preserve">AAL  </v>
          </cell>
          <cell r="BR65">
            <v>0.43549613424238348</v>
          </cell>
          <cell r="BS65">
            <v>0.9</v>
          </cell>
          <cell r="BT65">
            <v>2</v>
          </cell>
          <cell r="BU65" t="str">
            <v xml:space="preserve">AAL  </v>
          </cell>
          <cell r="BV65">
            <v>13.526650000000002</v>
          </cell>
          <cell r="BW65">
            <v>13</v>
          </cell>
          <cell r="BX65">
            <v>13.526715000000001</v>
          </cell>
          <cell r="BY65">
            <v>2</v>
          </cell>
          <cell r="BZ65">
            <v>2002</v>
          </cell>
          <cell r="CA65">
            <v>2</v>
          </cell>
          <cell r="CB65">
            <v>0</v>
          </cell>
          <cell r="CC65">
            <v>1</v>
          </cell>
          <cell r="CD65" t="str">
            <v xml:space="preserve">AAL  </v>
          </cell>
          <cell r="CE65">
            <v>0.56145101584440904</v>
          </cell>
          <cell r="CF65">
            <v>0.9</v>
          </cell>
          <cell r="CG65">
            <v>2</v>
          </cell>
          <cell r="CH65" t="str">
            <v xml:space="preserve">AAL  </v>
          </cell>
          <cell r="CI65">
            <v>1.0411381746790602</v>
          </cell>
          <cell r="CJ65">
            <v>13</v>
          </cell>
          <cell r="CK65">
            <v>1.0412031746790602</v>
          </cell>
          <cell r="CL65">
            <v>5</v>
          </cell>
          <cell r="CM65">
            <v>2005</v>
          </cell>
        </row>
        <row r="66">
          <cell r="A66">
            <v>3</v>
          </cell>
          <cell r="B66">
            <v>0</v>
          </cell>
          <cell r="C66">
            <v>1</v>
          </cell>
          <cell r="D66" t="str">
            <v xml:space="preserve">ABX  </v>
          </cell>
          <cell r="E66">
            <v>0.63985328277028919</v>
          </cell>
          <cell r="F66">
            <v>0.8</v>
          </cell>
          <cell r="G66">
            <v>3</v>
          </cell>
          <cell r="H66" t="str">
            <v xml:space="preserve">ABX  </v>
          </cell>
          <cell r="I66">
            <v>10.846983623562831</v>
          </cell>
          <cell r="J66">
            <v>12</v>
          </cell>
          <cell r="K66">
            <v>10.847049623562832</v>
          </cell>
          <cell r="L66">
            <v>5</v>
          </cell>
          <cell r="M66">
            <v>3005</v>
          </cell>
          <cell r="N66">
            <v>3</v>
          </cell>
          <cell r="O66">
            <v>0</v>
          </cell>
          <cell r="P66">
            <v>1</v>
          </cell>
          <cell r="Q66" t="str">
            <v xml:space="preserve">ABX  </v>
          </cell>
          <cell r="R66">
            <v>0.43800986169676681</v>
          </cell>
          <cell r="S66">
            <v>0.8</v>
          </cell>
          <cell r="T66">
            <v>3</v>
          </cell>
          <cell r="U66" t="str">
            <v xml:space="preserve">ABX  </v>
          </cell>
          <cell r="V66">
            <v>3.8317394847575041</v>
          </cell>
          <cell r="W66">
            <v>12</v>
          </cell>
          <cell r="X66">
            <v>3.831805484757504</v>
          </cell>
          <cell r="Y66">
            <v>5</v>
          </cell>
          <cell r="Z66">
            <v>3005</v>
          </cell>
          <cell r="AA66">
            <v>3</v>
          </cell>
          <cell r="AB66">
            <v>0</v>
          </cell>
          <cell r="AC66">
            <v>1</v>
          </cell>
          <cell r="AD66" t="str">
            <v xml:space="preserve">ABX  </v>
          </cell>
          <cell r="AE66">
            <v>0.53745476371804846</v>
          </cell>
          <cell r="AF66">
            <v>0.8</v>
          </cell>
          <cell r="AG66">
            <v>3</v>
          </cell>
          <cell r="AH66" t="str">
            <v xml:space="preserve">ABX  </v>
          </cell>
          <cell r="AI66">
            <v>3.3608566371207198</v>
          </cell>
          <cell r="AJ66">
            <v>12</v>
          </cell>
          <cell r="AK66">
            <v>3.3609226371207197</v>
          </cell>
          <cell r="AL66">
            <v>5</v>
          </cell>
          <cell r="AM66">
            <v>3005</v>
          </cell>
          <cell r="AN66">
            <v>3</v>
          </cell>
          <cell r="AO66">
            <v>0</v>
          </cell>
          <cell r="AP66">
            <v>1</v>
          </cell>
          <cell r="AQ66" t="str">
            <v xml:space="preserve">ABX  </v>
          </cell>
          <cell r="AR66">
            <v>0.15418652143220152</v>
          </cell>
          <cell r="AS66">
            <v>0.8</v>
          </cell>
          <cell r="AT66">
            <v>3</v>
          </cell>
          <cell r="AU66" t="str">
            <v xml:space="preserve">ABX  </v>
          </cell>
          <cell r="AV66">
            <v>8.6472100574256707</v>
          </cell>
          <cell r="AW66">
            <v>12</v>
          </cell>
          <cell r="AX66">
            <v>8.6472760574256711</v>
          </cell>
          <cell r="AY66">
            <v>8</v>
          </cell>
          <cell r="AZ66">
            <v>3008</v>
          </cell>
          <cell r="BA66">
            <v>3</v>
          </cell>
          <cell r="BB66">
            <v>0</v>
          </cell>
          <cell r="BC66">
            <v>1</v>
          </cell>
          <cell r="BD66" t="str">
            <v xml:space="preserve">ABX  </v>
          </cell>
          <cell r="BE66">
            <v>0.31185768722390689</v>
          </cell>
          <cell r="BF66">
            <v>0.8</v>
          </cell>
          <cell r="BG66">
            <v>3</v>
          </cell>
          <cell r="BH66" t="str">
            <v xml:space="preserve">ABX  </v>
          </cell>
          <cell r="BI66">
            <v>1.5597959615417121</v>
          </cell>
          <cell r="BJ66">
            <v>12</v>
          </cell>
          <cell r="BK66">
            <v>1.559861961541712</v>
          </cell>
          <cell r="BL66">
            <v>5</v>
          </cell>
          <cell r="BM66">
            <v>3005</v>
          </cell>
          <cell r="BN66">
            <v>3</v>
          </cell>
          <cell r="BO66">
            <v>0</v>
          </cell>
          <cell r="BP66">
            <v>1</v>
          </cell>
          <cell r="BQ66" t="str">
            <v xml:space="preserve">ABX  </v>
          </cell>
          <cell r="BR66">
            <v>0.35819766938568193</v>
          </cell>
          <cell r="BS66">
            <v>0.8</v>
          </cell>
          <cell r="BT66">
            <v>3</v>
          </cell>
          <cell r="BU66" t="str">
            <v xml:space="preserve">ABX  </v>
          </cell>
          <cell r="BV66">
            <v>11.303230000000001</v>
          </cell>
          <cell r="BW66">
            <v>12</v>
          </cell>
          <cell r="BX66">
            <v>11.303296000000001</v>
          </cell>
          <cell r="BY66">
            <v>3</v>
          </cell>
          <cell r="BZ66">
            <v>3003</v>
          </cell>
          <cell r="CA66">
            <v>3</v>
          </cell>
          <cell r="CB66">
            <v>0</v>
          </cell>
          <cell r="CC66">
            <v>1</v>
          </cell>
          <cell r="CD66" t="str">
            <v xml:space="preserve">ABX  </v>
          </cell>
          <cell r="CE66">
            <v>0.5914347302313171</v>
          </cell>
          <cell r="CF66">
            <v>0.8</v>
          </cell>
          <cell r="CG66">
            <v>3</v>
          </cell>
          <cell r="CH66" t="str">
            <v xml:space="preserve">ABX  </v>
          </cell>
          <cell r="CI66">
            <v>1.0967390887141588</v>
          </cell>
          <cell r="CJ66">
            <v>12</v>
          </cell>
          <cell r="CK66">
            <v>1.0968050887141587</v>
          </cell>
          <cell r="CL66">
            <v>3</v>
          </cell>
          <cell r="CM66">
            <v>3003</v>
          </cell>
        </row>
        <row r="67">
          <cell r="A67">
            <v>4</v>
          </cell>
          <cell r="B67">
            <v>0</v>
          </cell>
          <cell r="C67">
            <v>1</v>
          </cell>
          <cell r="D67" t="str">
            <v xml:space="preserve">XTA  </v>
          </cell>
          <cell r="E67">
            <v>0.74959575045121785</v>
          </cell>
          <cell r="F67">
            <v>0.7</v>
          </cell>
          <cell r="G67">
            <v>5</v>
          </cell>
          <cell r="H67" t="str">
            <v xml:space="preserve">AA  </v>
          </cell>
          <cell r="I67">
            <v>11.595913078663029</v>
          </cell>
          <cell r="J67">
            <v>11</v>
          </cell>
          <cell r="K67">
            <v>11.595980078663029</v>
          </cell>
          <cell r="L67">
            <v>4</v>
          </cell>
          <cell r="M67">
            <v>4004</v>
          </cell>
          <cell r="N67">
            <v>4</v>
          </cell>
          <cell r="O67">
            <v>0</v>
          </cell>
          <cell r="P67">
            <v>1</v>
          </cell>
          <cell r="Q67" t="str">
            <v xml:space="preserve">AA  </v>
          </cell>
          <cell r="R67">
            <v>0.71923438740867629</v>
          </cell>
          <cell r="S67">
            <v>0.7</v>
          </cell>
          <cell r="T67">
            <v>4</v>
          </cell>
          <cell r="U67" t="str">
            <v xml:space="preserve">AA  </v>
          </cell>
          <cell r="V67">
            <v>4.4941685134903082</v>
          </cell>
          <cell r="W67">
            <v>11</v>
          </cell>
          <cell r="X67">
            <v>4.4942355134903078</v>
          </cell>
          <cell r="Y67">
            <v>3</v>
          </cell>
          <cell r="Z67">
            <v>4003</v>
          </cell>
          <cell r="AA67">
            <v>4</v>
          </cell>
          <cell r="AB67">
            <v>0</v>
          </cell>
          <cell r="AC67">
            <v>1</v>
          </cell>
          <cell r="AD67" t="str">
            <v xml:space="preserve">XTA  </v>
          </cell>
          <cell r="AE67">
            <v>0.68356114624060171</v>
          </cell>
          <cell r="AF67">
            <v>0.7</v>
          </cell>
          <cell r="AG67">
            <v>5</v>
          </cell>
          <cell r="AH67" t="str">
            <v xml:space="preserve">AA  </v>
          </cell>
          <cell r="AI67">
            <v>3.7221401254574156</v>
          </cell>
          <cell r="AJ67">
            <v>11</v>
          </cell>
          <cell r="AK67">
            <v>3.7222071254574156</v>
          </cell>
          <cell r="AL67">
            <v>4</v>
          </cell>
          <cell r="AM67">
            <v>4004</v>
          </cell>
          <cell r="AN67">
            <v>4</v>
          </cell>
          <cell r="AO67">
            <v>0</v>
          </cell>
          <cell r="AP67">
            <v>1</v>
          </cell>
          <cell r="AQ67" t="str">
            <v xml:space="preserve">XTA  </v>
          </cell>
          <cell r="AR67">
            <v>0.5025446023497705</v>
          </cell>
          <cell r="AS67">
            <v>0.7</v>
          </cell>
          <cell r="AT67">
            <v>5</v>
          </cell>
          <cell r="AU67" t="str">
            <v xml:space="preserve">AA  </v>
          </cell>
          <cell r="AV67">
            <v>18.133364442710743</v>
          </cell>
          <cell r="AW67">
            <v>11</v>
          </cell>
          <cell r="AX67">
            <v>18.133431442710744</v>
          </cell>
          <cell r="AY67">
            <v>5</v>
          </cell>
          <cell r="AZ67">
            <v>4005</v>
          </cell>
          <cell r="BA67">
            <v>4</v>
          </cell>
          <cell r="BB67">
            <v>0</v>
          </cell>
          <cell r="BC67">
            <v>1</v>
          </cell>
          <cell r="BD67" t="str">
            <v xml:space="preserve">NEM  </v>
          </cell>
          <cell r="BE67">
            <v>0.29769397392054397</v>
          </cell>
          <cell r="BF67">
            <v>0.7</v>
          </cell>
          <cell r="BG67">
            <v>5</v>
          </cell>
          <cell r="BH67" t="str">
            <v xml:space="preserve">AA  </v>
          </cell>
          <cell r="BI67">
            <v>1.4146757679180888</v>
          </cell>
          <cell r="BJ67">
            <v>11</v>
          </cell>
          <cell r="BK67">
            <v>1.4147427679180888</v>
          </cell>
          <cell r="BL67">
            <v>7</v>
          </cell>
          <cell r="BM67">
            <v>4007</v>
          </cell>
          <cell r="BN67">
            <v>4</v>
          </cell>
          <cell r="BO67">
            <v>0</v>
          </cell>
          <cell r="BP67">
            <v>1</v>
          </cell>
          <cell r="BQ67" t="str">
            <v xml:space="preserve">XTA  </v>
          </cell>
          <cell r="BR67">
            <v>0.23217351913444856</v>
          </cell>
          <cell r="BS67">
            <v>0.7</v>
          </cell>
          <cell r="BT67">
            <v>6</v>
          </cell>
          <cell r="BU67" t="str">
            <v xml:space="preserve">AA  </v>
          </cell>
          <cell r="BV67">
            <v>6.0977160000000001</v>
          </cell>
          <cell r="BW67">
            <v>11</v>
          </cell>
          <cell r="BX67">
            <v>6.0977829999999997</v>
          </cell>
          <cell r="BY67">
            <v>8</v>
          </cell>
          <cell r="BZ67">
            <v>4008</v>
          </cell>
          <cell r="CA67">
            <v>4</v>
          </cell>
          <cell r="CB67">
            <v>0</v>
          </cell>
          <cell r="CC67">
            <v>1</v>
          </cell>
          <cell r="CD67" t="str">
            <v xml:space="preserve">CCO  </v>
          </cell>
          <cell r="CE67">
            <v>0.66431607872455101</v>
          </cell>
          <cell r="CF67">
            <v>0.7</v>
          </cell>
          <cell r="CG67">
            <v>7</v>
          </cell>
          <cell r="CH67" t="str">
            <v xml:space="preserve">AA  </v>
          </cell>
          <cell r="CI67">
            <v>0.9005976158363761</v>
          </cell>
          <cell r="CJ67">
            <v>11</v>
          </cell>
          <cell r="CK67">
            <v>0.90066461583637614</v>
          </cell>
          <cell r="CL67">
            <v>7</v>
          </cell>
          <cell r="CM67">
            <v>4007</v>
          </cell>
        </row>
        <row r="68">
          <cell r="A68">
            <v>5</v>
          </cell>
          <cell r="B68">
            <v>0</v>
          </cell>
          <cell r="C68">
            <v>1</v>
          </cell>
          <cell r="D68" t="str">
            <v xml:space="preserve">AA  </v>
          </cell>
          <cell r="E68">
            <v>0.7218109213171241</v>
          </cell>
          <cell r="F68">
            <v>0.7</v>
          </cell>
          <cell r="G68">
            <v>7</v>
          </cell>
          <cell r="H68" t="str">
            <v xml:space="preserve">CCO  </v>
          </cell>
          <cell r="I68">
            <v>9.0081723076688913</v>
          </cell>
          <cell r="J68">
            <v>11</v>
          </cell>
          <cell r="K68">
            <v>9.0082403076688919</v>
          </cell>
          <cell r="L68">
            <v>7</v>
          </cell>
          <cell r="M68">
            <v>4007</v>
          </cell>
          <cell r="N68">
            <v>5</v>
          </cell>
          <cell r="O68">
            <v>0</v>
          </cell>
          <cell r="P68">
            <v>1</v>
          </cell>
          <cell r="Q68" t="str">
            <v xml:space="preserve">XTA  </v>
          </cell>
          <cell r="R68">
            <v>0.69041479309252307</v>
          </cell>
          <cell r="S68">
            <v>0.7</v>
          </cell>
          <cell r="T68">
            <v>7</v>
          </cell>
          <cell r="U68" t="str">
            <v xml:space="preserve">CCO  </v>
          </cell>
          <cell r="V68">
            <v>3.3863915316697111</v>
          </cell>
          <cell r="W68">
            <v>11</v>
          </cell>
          <cell r="X68">
            <v>3.3864595316697113</v>
          </cell>
          <cell r="Y68">
            <v>8</v>
          </cell>
          <cell r="Z68">
            <v>4008</v>
          </cell>
          <cell r="AA68">
            <v>5</v>
          </cell>
          <cell r="AB68">
            <v>0</v>
          </cell>
          <cell r="AC68">
            <v>1</v>
          </cell>
          <cell r="AD68" t="str">
            <v xml:space="preserve">AA  </v>
          </cell>
          <cell r="AE68">
            <v>0.65799530555441021</v>
          </cell>
          <cell r="AF68">
            <v>0.7</v>
          </cell>
          <cell r="AG68">
            <v>7</v>
          </cell>
          <cell r="AH68" t="str">
            <v xml:space="preserve">CCO  </v>
          </cell>
          <cell r="AI68">
            <v>2.9651684167960894</v>
          </cell>
          <cell r="AJ68">
            <v>11</v>
          </cell>
          <cell r="AK68">
            <v>2.9652364167960896</v>
          </cell>
          <cell r="AL68">
            <v>7</v>
          </cell>
          <cell r="AM68">
            <v>4007</v>
          </cell>
          <cell r="AN68">
            <v>5</v>
          </cell>
          <cell r="AO68">
            <v>0</v>
          </cell>
          <cell r="AP68">
            <v>1</v>
          </cell>
          <cell r="AQ68" t="str">
            <v xml:space="preserve">AA  </v>
          </cell>
          <cell r="AR68">
            <v>0.46892098111060898</v>
          </cell>
          <cell r="AS68">
            <v>0.7</v>
          </cell>
          <cell r="AT68">
            <v>7</v>
          </cell>
          <cell r="AU68" t="str">
            <v xml:space="preserve">CCO  </v>
          </cell>
          <cell r="AV68">
            <v>4.4122943256903655</v>
          </cell>
          <cell r="AW68">
            <v>11</v>
          </cell>
          <cell r="AX68">
            <v>4.4123623256903652</v>
          </cell>
          <cell r="AY68">
            <v>11</v>
          </cell>
          <cell r="AZ68">
            <v>4011</v>
          </cell>
          <cell r="BA68">
            <v>5</v>
          </cell>
          <cell r="BB68">
            <v>0</v>
          </cell>
          <cell r="BC68">
            <v>1</v>
          </cell>
          <cell r="BD68" t="str">
            <v xml:space="preserve">AA  </v>
          </cell>
          <cell r="BE68">
            <v>0.28284309232252208</v>
          </cell>
          <cell r="BF68">
            <v>0.7</v>
          </cell>
          <cell r="BG68">
            <v>7</v>
          </cell>
          <cell r="BH68" t="str">
            <v xml:space="preserve">CCO  </v>
          </cell>
          <cell r="BI68">
            <v>0.78653597843301759</v>
          </cell>
          <cell r="BJ68">
            <v>11</v>
          </cell>
          <cell r="BK68">
            <v>0.78660397843301755</v>
          </cell>
          <cell r="BL68">
            <v>9</v>
          </cell>
          <cell r="BM68">
            <v>4009</v>
          </cell>
          <cell r="BN68">
            <v>5</v>
          </cell>
          <cell r="BO68">
            <v>0</v>
          </cell>
          <cell r="BP68">
            <v>1</v>
          </cell>
          <cell r="BQ68" t="str">
            <v xml:space="preserve">CCO  </v>
          </cell>
          <cell r="BR68">
            <v>0.22876065260538397</v>
          </cell>
          <cell r="BS68">
            <v>0.7</v>
          </cell>
          <cell r="BT68">
            <v>5</v>
          </cell>
          <cell r="BU68" t="str">
            <v xml:space="preserve">CCO  </v>
          </cell>
          <cell r="BV68">
            <v>7.5800919999999996</v>
          </cell>
          <cell r="BW68">
            <v>11</v>
          </cell>
          <cell r="BX68">
            <v>7.5801599999999993</v>
          </cell>
          <cell r="BY68">
            <v>6</v>
          </cell>
          <cell r="BZ68">
            <v>4006</v>
          </cell>
          <cell r="CA68">
            <v>5</v>
          </cell>
          <cell r="CB68">
            <v>0</v>
          </cell>
          <cell r="CC68">
            <v>1</v>
          </cell>
          <cell r="CD68" t="str">
            <v xml:space="preserve">NEM  </v>
          </cell>
          <cell r="CE68">
            <v>0.58633977675928706</v>
          </cell>
          <cell r="CF68">
            <v>0.7</v>
          </cell>
          <cell r="CG68">
            <v>4</v>
          </cell>
          <cell r="CH68" t="str">
            <v xml:space="preserve">CCO  </v>
          </cell>
          <cell r="CI68">
            <v>1.2318881079465365</v>
          </cell>
          <cell r="CJ68">
            <v>11</v>
          </cell>
          <cell r="CK68">
            <v>1.2319561079465364</v>
          </cell>
          <cell r="CL68">
            <v>2</v>
          </cell>
          <cell r="CM68">
            <v>4002</v>
          </cell>
        </row>
        <row r="69">
          <cell r="A69">
            <v>6</v>
          </cell>
          <cell r="B69">
            <v>0</v>
          </cell>
          <cell r="C69">
            <v>1</v>
          </cell>
          <cell r="D69" t="str">
            <v xml:space="preserve">NEM  </v>
          </cell>
          <cell r="E69">
            <v>0.62362830714433382</v>
          </cell>
          <cell r="F69">
            <v>0.7</v>
          </cell>
          <cell r="G69">
            <v>6</v>
          </cell>
          <cell r="H69" t="str">
            <v xml:space="preserve">NEM  </v>
          </cell>
          <cell r="I69">
            <v>10.698719686606951</v>
          </cell>
          <cell r="J69">
            <v>11</v>
          </cell>
          <cell r="K69">
            <v>10.698788686606951</v>
          </cell>
          <cell r="L69">
            <v>6</v>
          </cell>
          <cell r="M69">
            <v>4006</v>
          </cell>
          <cell r="N69">
            <v>6</v>
          </cell>
          <cell r="O69">
            <v>0</v>
          </cell>
          <cell r="P69">
            <v>1</v>
          </cell>
          <cell r="Q69" t="str">
            <v xml:space="preserve">NEM  </v>
          </cell>
          <cell r="R69">
            <v>0.40463449034436516</v>
          </cell>
          <cell r="S69">
            <v>0.7</v>
          </cell>
          <cell r="T69">
            <v>6</v>
          </cell>
          <cell r="U69" t="str">
            <v xml:space="preserve">NEM  </v>
          </cell>
          <cell r="V69">
            <v>3.7531232446817127</v>
          </cell>
          <cell r="W69">
            <v>11</v>
          </cell>
          <cell r="X69">
            <v>3.7531922446817125</v>
          </cell>
          <cell r="Y69">
            <v>6</v>
          </cell>
          <cell r="Z69">
            <v>4006</v>
          </cell>
          <cell r="AA69">
            <v>6</v>
          </cell>
          <cell r="AB69">
            <v>0</v>
          </cell>
          <cell r="AC69">
            <v>1</v>
          </cell>
          <cell r="AD69" t="str">
            <v xml:space="preserve">NEM  </v>
          </cell>
          <cell r="AE69">
            <v>0.52015004676486809</v>
          </cell>
          <cell r="AF69">
            <v>0.7</v>
          </cell>
          <cell r="AG69">
            <v>6</v>
          </cell>
          <cell r="AH69" t="str">
            <v xml:space="preserve">NEM  </v>
          </cell>
          <cell r="AI69">
            <v>3.3089910290001643</v>
          </cell>
          <cell r="AJ69">
            <v>11</v>
          </cell>
          <cell r="AK69">
            <v>3.3090600290001642</v>
          </cell>
          <cell r="AL69">
            <v>6</v>
          </cell>
          <cell r="AM69">
            <v>4006</v>
          </cell>
          <cell r="AN69">
            <v>6</v>
          </cell>
          <cell r="AO69">
            <v>0</v>
          </cell>
          <cell r="AP69">
            <v>1</v>
          </cell>
          <cell r="AQ69" t="str">
            <v xml:space="preserve">NEM  </v>
          </cell>
          <cell r="AR69">
            <v>0.22175817795734371</v>
          </cell>
          <cell r="AS69">
            <v>0.7</v>
          </cell>
          <cell r="AT69">
            <v>6</v>
          </cell>
          <cell r="AU69" t="str">
            <v xml:space="preserve">NEM  </v>
          </cell>
          <cell r="AV69">
            <v>10.683832188100261</v>
          </cell>
          <cell r="AW69">
            <v>11</v>
          </cell>
          <cell r="AX69">
            <v>10.683901188100261</v>
          </cell>
          <cell r="AY69">
            <v>7</v>
          </cell>
          <cell r="AZ69">
            <v>4007</v>
          </cell>
          <cell r="BA69">
            <v>6</v>
          </cell>
          <cell r="BB69">
            <v>0</v>
          </cell>
          <cell r="BC69">
            <v>1</v>
          </cell>
          <cell r="BD69" t="str">
            <v xml:space="preserve">XTA  </v>
          </cell>
          <cell r="BE69">
            <v>0.2139303688155221</v>
          </cell>
          <cell r="BF69">
            <v>0.7</v>
          </cell>
          <cell r="BG69">
            <v>4</v>
          </cell>
          <cell r="BH69" t="str">
            <v xml:space="preserve">NEM  </v>
          </cell>
          <cell r="BI69">
            <v>1.4889543446244478</v>
          </cell>
          <cell r="BJ69">
            <v>11</v>
          </cell>
          <cell r="BK69">
            <v>1.4890233446244479</v>
          </cell>
          <cell r="BL69">
            <v>6</v>
          </cell>
          <cell r="BM69">
            <v>4006</v>
          </cell>
          <cell r="BN69">
            <v>6</v>
          </cell>
          <cell r="BO69">
            <v>0</v>
          </cell>
          <cell r="BP69">
            <v>1</v>
          </cell>
          <cell r="BQ69" t="str">
            <v xml:space="preserve">AA  </v>
          </cell>
          <cell r="BR69">
            <v>0.17722500520614418</v>
          </cell>
          <cell r="BS69">
            <v>0.7</v>
          </cell>
          <cell r="BT69">
            <v>7</v>
          </cell>
          <cell r="BU69" t="str">
            <v xml:space="preserve">NEM  </v>
          </cell>
          <cell r="BV69">
            <v>5.6770179999999995</v>
          </cell>
          <cell r="BW69">
            <v>11</v>
          </cell>
          <cell r="BX69">
            <v>5.6770869999999993</v>
          </cell>
          <cell r="BY69">
            <v>9</v>
          </cell>
          <cell r="BZ69">
            <v>4009</v>
          </cell>
          <cell r="CA69">
            <v>6</v>
          </cell>
          <cell r="CB69">
            <v>0</v>
          </cell>
          <cell r="CC69">
            <v>1</v>
          </cell>
          <cell r="CD69" t="str">
            <v xml:space="preserve">XTA  </v>
          </cell>
          <cell r="CE69">
            <v>0.49562809398047653</v>
          </cell>
          <cell r="CF69">
            <v>0.7</v>
          </cell>
          <cell r="CG69">
            <v>5</v>
          </cell>
          <cell r="CH69" t="str">
            <v xml:space="preserve">NEM  </v>
          </cell>
          <cell r="CI69">
            <v>1.0872911575353965</v>
          </cell>
          <cell r="CJ69">
            <v>11</v>
          </cell>
          <cell r="CK69">
            <v>1.0873601575353966</v>
          </cell>
          <cell r="CL69">
            <v>4</v>
          </cell>
          <cell r="CM69">
            <v>4004</v>
          </cell>
        </row>
        <row r="70">
          <cell r="A70">
            <v>7</v>
          </cell>
          <cell r="B70">
            <v>0</v>
          </cell>
          <cell r="C70">
            <v>1</v>
          </cell>
          <cell r="D70" t="str">
            <v xml:space="preserve">CCO  </v>
          </cell>
          <cell r="E70">
            <v>0.43862654217734126</v>
          </cell>
          <cell r="F70">
            <v>0.7</v>
          </cell>
          <cell r="G70">
            <v>4</v>
          </cell>
          <cell r="H70" t="str">
            <v xml:space="preserve">XTA  </v>
          </cell>
          <cell r="I70">
            <v>11.849811035124496</v>
          </cell>
          <cell r="J70">
            <v>11</v>
          </cell>
          <cell r="K70">
            <v>11.849881035124495</v>
          </cell>
          <cell r="L70">
            <v>3</v>
          </cell>
          <cell r="M70">
            <v>4003</v>
          </cell>
          <cell r="N70">
            <v>7</v>
          </cell>
          <cell r="O70">
            <v>0</v>
          </cell>
          <cell r="P70">
            <v>1</v>
          </cell>
          <cell r="Q70" t="str">
            <v xml:space="preserve">CCO  </v>
          </cell>
          <cell r="R70">
            <v>0.24894392187304268</v>
          </cell>
          <cell r="S70">
            <v>0.7</v>
          </cell>
          <cell r="T70">
            <v>5</v>
          </cell>
          <cell r="U70" t="str">
            <v xml:space="preserve">XTA  </v>
          </cell>
          <cell r="V70">
            <v>4.4262834816887793</v>
          </cell>
          <cell r="W70">
            <v>11</v>
          </cell>
          <cell r="X70">
            <v>4.4263534816887793</v>
          </cell>
          <cell r="Y70">
            <v>4</v>
          </cell>
          <cell r="Z70">
            <v>4004</v>
          </cell>
          <cell r="AA70">
            <v>7</v>
          </cell>
          <cell r="AB70">
            <v>0</v>
          </cell>
          <cell r="AC70">
            <v>1</v>
          </cell>
          <cell r="AD70" t="str">
            <v xml:space="preserve">CCO  </v>
          </cell>
          <cell r="AE70">
            <v>0.40543524437664358</v>
          </cell>
          <cell r="AF70">
            <v>0.7</v>
          </cell>
          <cell r="AG70">
            <v>4</v>
          </cell>
          <cell r="AH70" t="str">
            <v xml:space="preserve">XTA  </v>
          </cell>
          <cell r="AI70">
            <v>3.7987659308889725</v>
          </cell>
          <cell r="AJ70">
            <v>11</v>
          </cell>
          <cell r="AK70">
            <v>3.7988359308889725</v>
          </cell>
          <cell r="AL70">
            <v>3</v>
          </cell>
          <cell r="AM70">
            <v>4003</v>
          </cell>
          <cell r="AN70">
            <v>7</v>
          </cell>
          <cell r="AO70">
            <v>0</v>
          </cell>
          <cell r="AP70">
            <v>1</v>
          </cell>
          <cell r="AQ70" t="str">
            <v xml:space="preserve">CCO  </v>
          </cell>
          <cell r="AR70">
            <v>1.3679224114876237E-2</v>
          </cell>
          <cell r="AS70">
            <v>0.7</v>
          </cell>
          <cell r="AT70">
            <v>4</v>
          </cell>
          <cell r="AU70" t="str">
            <v xml:space="preserve">XTA  </v>
          </cell>
          <cell r="AV70">
            <v>19.146786558588825</v>
          </cell>
          <cell r="AW70">
            <v>11</v>
          </cell>
          <cell r="AX70">
            <v>19.146856558588826</v>
          </cell>
          <cell r="AY70">
            <v>3</v>
          </cell>
          <cell r="AZ70">
            <v>4003</v>
          </cell>
          <cell r="BA70">
            <v>7</v>
          </cell>
          <cell r="BB70">
            <v>0</v>
          </cell>
          <cell r="BC70">
            <v>1</v>
          </cell>
          <cell r="BD70" t="str">
            <v xml:space="preserve">CCO  </v>
          </cell>
          <cell r="BE70">
            <v>0.15725601117089064</v>
          </cell>
          <cell r="BF70">
            <v>0.7</v>
          </cell>
          <cell r="BG70">
            <v>6</v>
          </cell>
          <cell r="BH70" t="str">
            <v xml:space="preserve">XTA  </v>
          </cell>
          <cell r="BI70">
            <v>1.07</v>
          </cell>
          <cell r="BJ70">
            <v>11</v>
          </cell>
          <cell r="BK70">
            <v>1.0700700000000001</v>
          </cell>
          <cell r="BL70">
            <v>8</v>
          </cell>
          <cell r="BM70">
            <v>4008</v>
          </cell>
          <cell r="BN70">
            <v>7</v>
          </cell>
          <cell r="BO70">
            <v>0</v>
          </cell>
          <cell r="BP70">
            <v>1</v>
          </cell>
          <cell r="BQ70" t="str">
            <v xml:space="preserve">NEM  </v>
          </cell>
          <cell r="BR70">
            <v>0.16259919920984808</v>
          </cell>
          <cell r="BS70">
            <v>0.7</v>
          </cell>
          <cell r="BT70">
            <v>4</v>
          </cell>
          <cell r="BU70" t="str">
            <v xml:space="preserve">XTA  </v>
          </cell>
          <cell r="BV70">
            <v>7.6782600000000008</v>
          </cell>
          <cell r="BW70">
            <v>11</v>
          </cell>
          <cell r="BX70">
            <v>7.6783300000000008</v>
          </cell>
          <cell r="BY70">
            <v>5</v>
          </cell>
          <cell r="BZ70">
            <v>4005</v>
          </cell>
          <cell r="CA70">
            <v>7</v>
          </cell>
          <cell r="CB70">
            <v>0</v>
          </cell>
          <cell r="CC70">
            <v>1</v>
          </cell>
          <cell r="CD70" t="str">
            <v xml:space="preserve">AA  </v>
          </cell>
          <cell r="CE70">
            <v>0.48566219026043733</v>
          </cell>
          <cell r="CF70">
            <v>0.7</v>
          </cell>
          <cell r="CG70">
            <v>6</v>
          </cell>
          <cell r="CH70" t="str">
            <v xml:space="preserve">XTA  </v>
          </cell>
          <cell r="CI70">
            <v>0.91907809323386336</v>
          </cell>
          <cell r="CJ70">
            <v>11</v>
          </cell>
          <cell r="CK70">
            <v>0.91914809323386337</v>
          </cell>
          <cell r="CL70">
            <v>6</v>
          </cell>
          <cell r="CM70">
            <v>4006</v>
          </cell>
        </row>
        <row r="71">
          <cell r="A71">
            <v>8</v>
          </cell>
          <cell r="B71">
            <v>0</v>
          </cell>
          <cell r="C71">
            <v>1</v>
          </cell>
          <cell r="D71" t="str">
            <v xml:space="preserve">BTU  </v>
          </cell>
          <cell r="E71">
            <v>8.5896394957575742E-2</v>
          </cell>
          <cell r="F71">
            <v>0.3</v>
          </cell>
          <cell r="G71">
            <v>8</v>
          </cell>
          <cell r="H71" t="str">
            <v xml:space="preserve">BTU  </v>
          </cell>
          <cell r="I71">
            <v>5.7849218378087706</v>
          </cell>
          <cell r="J71">
            <v>7</v>
          </cell>
          <cell r="K71">
            <v>5.7849928378087707</v>
          </cell>
          <cell r="L71">
            <v>11</v>
          </cell>
          <cell r="M71">
            <v>8011</v>
          </cell>
          <cell r="N71">
            <v>8</v>
          </cell>
          <cell r="O71">
            <v>0</v>
          </cell>
          <cell r="P71">
            <v>1</v>
          </cell>
          <cell r="Q71" t="str">
            <v xml:space="preserve">BTU  </v>
          </cell>
          <cell r="R71">
            <v>0.40068470567343906</v>
          </cell>
          <cell r="S71">
            <v>0.3</v>
          </cell>
          <cell r="T71">
            <v>8</v>
          </cell>
          <cell r="U71" t="str">
            <v xml:space="preserve">BTU  </v>
          </cell>
          <cell r="V71">
            <v>3.7438194614620883</v>
          </cell>
          <cell r="W71">
            <v>7</v>
          </cell>
          <cell r="X71">
            <v>3.7438904614620885</v>
          </cell>
          <cell r="Y71">
            <v>7</v>
          </cell>
          <cell r="Z71">
            <v>8007</v>
          </cell>
          <cell r="AA71">
            <v>8</v>
          </cell>
          <cell r="AB71">
            <v>0</v>
          </cell>
          <cell r="AC71">
            <v>1</v>
          </cell>
          <cell r="AD71" t="str">
            <v xml:space="preserve">BTU  </v>
          </cell>
          <cell r="AE71">
            <v>0.38539583297874691</v>
          </cell>
          <cell r="AF71">
            <v>0.3</v>
          </cell>
          <cell r="AG71">
            <v>8</v>
          </cell>
          <cell r="AH71" t="str">
            <v xml:space="preserve">BTU  </v>
          </cell>
          <cell r="AI71">
            <v>2.9051063966346513</v>
          </cell>
          <cell r="AJ71">
            <v>7</v>
          </cell>
          <cell r="AK71">
            <v>2.9051773966346515</v>
          </cell>
          <cell r="AL71">
            <v>8</v>
          </cell>
          <cell r="AM71">
            <v>8008</v>
          </cell>
          <cell r="AN71">
            <v>8</v>
          </cell>
          <cell r="AO71">
            <v>0</v>
          </cell>
          <cell r="AP71">
            <v>1</v>
          </cell>
          <cell r="AQ71" t="str">
            <v xml:space="preserve">BTU  </v>
          </cell>
          <cell r="AR71">
            <v>0.47045698705875361</v>
          </cell>
          <cell r="AS71">
            <v>0.3</v>
          </cell>
          <cell r="AT71">
            <v>8</v>
          </cell>
          <cell r="AU71" t="str">
            <v xml:space="preserve">BTU  </v>
          </cell>
          <cell r="AV71">
            <v>18.179659943926925</v>
          </cell>
          <cell r="AW71">
            <v>7</v>
          </cell>
          <cell r="AX71">
            <v>18.179730943926923</v>
          </cell>
          <cell r="AY71">
            <v>4</v>
          </cell>
          <cell r="AZ71">
            <v>8004</v>
          </cell>
          <cell r="BA71">
            <v>8</v>
          </cell>
          <cell r="BB71">
            <v>0</v>
          </cell>
          <cell r="BC71">
            <v>1</v>
          </cell>
          <cell r="BD71" t="str">
            <v xml:space="preserve">BTU  </v>
          </cell>
          <cell r="BE71">
            <v>0.80006507587334386</v>
          </cell>
          <cell r="BF71">
            <v>0.3</v>
          </cell>
          <cell r="BG71">
            <v>8</v>
          </cell>
          <cell r="BH71" t="str">
            <v xml:space="preserve">BTU  </v>
          </cell>
          <cell r="BI71">
            <v>4.0016274263645562</v>
          </cell>
          <cell r="BJ71">
            <v>7</v>
          </cell>
          <cell r="BK71">
            <v>4.0016984263645563</v>
          </cell>
          <cell r="BL71">
            <v>1</v>
          </cell>
          <cell r="BM71">
            <v>8001</v>
          </cell>
          <cell r="BN71">
            <v>8</v>
          </cell>
          <cell r="BO71">
            <v>0</v>
          </cell>
          <cell r="BP71">
            <v>1</v>
          </cell>
          <cell r="BQ71" t="str">
            <v xml:space="preserve">BTU  </v>
          </cell>
          <cell r="BR71">
            <v>0.22044034766961162</v>
          </cell>
          <cell r="BS71">
            <v>0.3</v>
          </cell>
          <cell r="BT71">
            <v>8</v>
          </cell>
          <cell r="BU71" t="str">
            <v xml:space="preserve">BTU  </v>
          </cell>
          <cell r="BV71">
            <v>7.3407659999999995</v>
          </cell>
          <cell r="BW71">
            <v>7</v>
          </cell>
          <cell r="BX71">
            <v>7.3408369999999996</v>
          </cell>
          <cell r="BY71">
            <v>7</v>
          </cell>
          <cell r="BZ71">
            <v>8007</v>
          </cell>
          <cell r="CA71">
            <v>8</v>
          </cell>
          <cell r="CB71">
            <v>0</v>
          </cell>
          <cell r="CC71">
            <v>1</v>
          </cell>
          <cell r="CD71" t="str">
            <v xml:space="preserve">BTU  </v>
          </cell>
          <cell r="CE71">
            <v>0.22533077869557155</v>
          </cell>
          <cell r="CF71">
            <v>0.3</v>
          </cell>
          <cell r="CG71">
            <v>8</v>
          </cell>
          <cell r="CH71" t="str">
            <v xml:space="preserve">BTU  </v>
          </cell>
          <cell r="CI71">
            <v>0.41784673820081186</v>
          </cell>
          <cell r="CJ71">
            <v>7</v>
          </cell>
          <cell r="CK71">
            <v>0.41791773820081185</v>
          </cell>
          <cell r="CL71">
            <v>11</v>
          </cell>
          <cell r="CM71">
            <v>8011</v>
          </cell>
        </row>
        <row r="72">
          <cell r="A72">
            <v>9</v>
          </cell>
          <cell r="B72">
            <v>0</v>
          </cell>
          <cell r="C72">
            <v>1</v>
          </cell>
          <cell r="D72" t="str">
            <v xml:space="preserve">ACI  </v>
          </cell>
          <cell r="E72">
            <v>9.5386083994682319E-2</v>
          </cell>
          <cell r="F72">
            <v>0.2</v>
          </cell>
          <cell r="G72">
            <v>9</v>
          </cell>
          <cell r="H72" t="str">
            <v xml:space="preserve">ACI  </v>
          </cell>
          <cell r="I72">
            <v>5.8716386803831107</v>
          </cell>
          <cell r="J72">
            <v>6</v>
          </cell>
          <cell r="K72">
            <v>5.8717106803831109</v>
          </cell>
          <cell r="L72">
            <v>10</v>
          </cell>
          <cell r="M72">
            <v>9010</v>
          </cell>
          <cell r="N72">
            <v>9</v>
          </cell>
          <cell r="O72">
            <v>0</v>
          </cell>
          <cell r="P72">
            <v>1</v>
          </cell>
          <cell r="Q72" t="str">
            <v xml:space="preserve">ACI  </v>
          </cell>
          <cell r="R72">
            <v>0.24536525985696528</v>
          </cell>
          <cell r="S72">
            <v>0.2</v>
          </cell>
          <cell r="T72">
            <v>9</v>
          </cell>
          <cell r="U72" t="str">
            <v xml:space="preserve">ACI  </v>
          </cell>
          <cell r="V72">
            <v>3.3779619340111426</v>
          </cell>
          <cell r="W72">
            <v>6</v>
          </cell>
          <cell r="X72">
            <v>3.3780339340111425</v>
          </cell>
          <cell r="Y72">
            <v>9</v>
          </cell>
          <cell r="Z72">
            <v>9009</v>
          </cell>
          <cell r="AA72">
            <v>9</v>
          </cell>
          <cell r="AB72">
            <v>0</v>
          </cell>
          <cell r="AC72">
            <v>1</v>
          </cell>
          <cell r="AD72" t="str">
            <v xml:space="preserve">ACI  </v>
          </cell>
          <cell r="AE72">
            <v>0.29095200887075484</v>
          </cell>
          <cell r="AF72">
            <v>0.2</v>
          </cell>
          <cell r="AG72">
            <v>9</v>
          </cell>
          <cell r="AH72" t="str">
            <v xml:space="preserve">ACI  </v>
          </cell>
          <cell r="AI72">
            <v>2.6220398556536657</v>
          </cell>
          <cell r="AJ72">
            <v>6</v>
          </cell>
          <cell r="AK72">
            <v>2.6221118556536656</v>
          </cell>
          <cell r="AL72">
            <v>9</v>
          </cell>
          <cell r="AM72">
            <v>9009</v>
          </cell>
          <cell r="AN72">
            <v>9</v>
          </cell>
          <cell r="AO72">
            <v>0</v>
          </cell>
          <cell r="AP72">
            <v>1</v>
          </cell>
          <cell r="AQ72" t="str">
            <v xml:space="preserve">ACI  </v>
          </cell>
          <cell r="AR72">
            <v>0.52091664895138046</v>
          </cell>
          <cell r="AS72">
            <v>0.2</v>
          </cell>
          <cell r="AT72">
            <v>9</v>
          </cell>
          <cell r="AU72" t="str">
            <v xml:space="preserve">ACI  </v>
          </cell>
          <cell r="AV72">
            <v>19.700523415412835</v>
          </cell>
          <cell r="AW72">
            <v>6</v>
          </cell>
          <cell r="AX72">
            <v>19.700595415412835</v>
          </cell>
          <cell r="AY72">
            <v>2</v>
          </cell>
          <cell r="AZ72">
            <v>9002</v>
          </cell>
          <cell r="BA72">
            <v>9</v>
          </cell>
          <cell r="BB72">
            <v>0</v>
          </cell>
          <cell r="BC72">
            <v>1</v>
          </cell>
          <cell r="BD72" t="str">
            <v xml:space="preserve">ACI  </v>
          </cell>
          <cell r="BE72">
            <v>0.61887972279726478</v>
          </cell>
          <cell r="BF72">
            <v>0.2</v>
          </cell>
          <cell r="BG72">
            <v>9</v>
          </cell>
          <cell r="BH72" t="str">
            <v xml:space="preserve">ACI  </v>
          </cell>
          <cell r="BI72">
            <v>3.0954057951636931</v>
          </cell>
          <cell r="BJ72">
            <v>6</v>
          </cell>
          <cell r="BK72">
            <v>3.0954777951636929</v>
          </cell>
          <cell r="BL72">
            <v>2</v>
          </cell>
          <cell r="BM72">
            <v>9002</v>
          </cell>
          <cell r="BN72">
            <v>9</v>
          </cell>
          <cell r="BO72">
            <v>0</v>
          </cell>
          <cell r="BP72">
            <v>1</v>
          </cell>
          <cell r="BQ72" t="str">
            <v xml:space="preserve">ACI  </v>
          </cell>
          <cell r="BR72">
            <v>0.32297562690145942</v>
          </cell>
          <cell r="BS72">
            <v>0.2</v>
          </cell>
          <cell r="BT72">
            <v>9</v>
          </cell>
          <cell r="BU72" t="str">
            <v xml:space="preserve">ACI  </v>
          </cell>
          <cell r="BV72">
            <v>10.290100000000001</v>
          </cell>
          <cell r="BW72">
            <v>6</v>
          </cell>
          <cell r="BX72">
            <v>10.290172</v>
          </cell>
          <cell r="BY72">
            <v>4</v>
          </cell>
          <cell r="BZ72">
            <v>9004</v>
          </cell>
          <cell r="CA72">
            <v>9</v>
          </cell>
          <cell r="CB72">
            <v>0</v>
          </cell>
          <cell r="CC72">
            <v>1</v>
          </cell>
          <cell r="CD72" t="str">
            <v xml:space="preserve">ACI  </v>
          </cell>
          <cell r="CE72">
            <v>0.35556515863290472</v>
          </cell>
          <cell r="CF72">
            <v>0.2</v>
          </cell>
          <cell r="CG72">
            <v>9</v>
          </cell>
          <cell r="CH72" t="str">
            <v xml:space="preserve">ACI  </v>
          </cell>
          <cell r="CI72">
            <v>0.65934952434233685</v>
          </cell>
          <cell r="CJ72">
            <v>6</v>
          </cell>
          <cell r="CK72">
            <v>0.65942152434233681</v>
          </cell>
          <cell r="CL72">
            <v>9</v>
          </cell>
          <cell r="CM72">
            <v>9009</v>
          </cell>
        </row>
        <row r="73">
          <cell r="A73">
            <v>10</v>
          </cell>
          <cell r="B73">
            <v>0</v>
          </cell>
          <cell r="C73">
            <v>1</v>
          </cell>
          <cell r="D73" t="str">
            <v xml:space="preserve">MEE  </v>
          </cell>
          <cell r="E73">
            <v>0.15238380192969969</v>
          </cell>
          <cell r="F73">
            <v>0.1</v>
          </cell>
          <cell r="G73">
            <v>10</v>
          </cell>
          <cell r="H73" t="str">
            <v xml:space="preserve">MEE  </v>
          </cell>
          <cell r="I73">
            <v>6.3924842121956651</v>
          </cell>
          <cell r="J73">
            <v>5</v>
          </cell>
          <cell r="K73">
            <v>6.3925572121956655</v>
          </cell>
          <cell r="L73">
            <v>8</v>
          </cell>
          <cell r="M73">
            <v>10008</v>
          </cell>
          <cell r="N73">
            <v>10</v>
          </cell>
          <cell r="O73">
            <v>0</v>
          </cell>
          <cell r="P73">
            <v>1</v>
          </cell>
          <cell r="Q73" t="str">
            <v xml:space="preserve">MEE  </v>
          </cell>
          <cell r="R73">
            <v>0.2437358190160461</v>
          </cell>
          <cell r="S73">
            <v>0.1</v>
          </cell>
          <cell r="T73">
            <v>10</v>
          </cell>
          <cell r="U73" t="str">
            <v xml:space="preserve">MEE  </v>
          </cell>
          <cell r="V73">
            <v>3.3741237591190516</v>
          </cell>
          <cell r="W73">
            <v>5</v>
          </cell>
          <cell r="X73">
            <v>3.3741967591190516</v>
          </cell>
          <cell r="Y73">
            <v>10</v>
          </cell>
          <cell r="Z73">
            <v>10010</v>
          </cell>
          <cell r="AA73">
            <v>10</v>
          </cell>
          <cell r="AB73">
            <v>0</v>
          </cell>
          <cell r="AC73">
            <v>1</v>
          </cell>
          <cell r="AD73" t="str">
            <v xml:space="preserve">MEE  </v>
          </cell>
          <cell r="AE73">
            <v>0.28752588282328084</v>
          </cell>
          <cell r="AF73">
            <v>0.1</v>
          </cell>
          <cell r="AG73">
            <v>10</v>
          </cell>
          <cell r="AH73" t="str">
            <v xml:space="preserve">MEE  </v>
          </cell>
          <cell r="AI73">
            <v>2.6117710883903413</v>
          </cell>
          <cell r="AJ73">
            <v>5</v>
          </cell>
          <cell r="AK73">
            <v>2.6118440883903413</v>
          </cell>
          <cell r="AL73">
            <v>10</v>
          </cell>
          <cell r="AM73">
            <v>10010</v>
          </cell>
          <cell r="AN73">
            <v>10</v>
          </cell>
          <cell r="AO73">
            <v>0</v>
          </cell>
          <cell r="AP73">
            <v>1</v>
          </cell>
          <cell r="AQ73" t="str">
            <v xml:space="preserve">MEE  </v>
          </cell>
          <cell r="AR73">
            <v>0.9004651051747723</v>
          </cell>
          <cell r="AS73">
            <v>0.1</v>
          </cell>
          <cell r="AT73">
            <v>10</v>
          </cell>
          <cell r="AU73" t="str">
            <v xml:space="preserve">MEE  </v>
          </cell>
          <cell r="AV73">
            <v>31.140183553392696</v>
          </cell>
          <cell r="AW73">
            <v>5</v>
          </cell>
          <cell r="AX73">
            <v>31.140256553392696</v>
          </cell>
          <cell r="AY73">
            <v>1</v>
          </cell>
          <cell r="AZ73">
            <v>10001</v>
          </cell>
          <cell r="BA73">
            <v>10</v>
          </cell>
          <cell r="BB73">
            <v>0</v>
          </cell>
          <cell r="BC73">
            <v>1</v>
          </cell>
          <cell r="BD73" t="str">
            <v xml:space="preserve">MEE  </v>
          </cell>
          <cell r="BE73">
            <v>0.53981378627163035</v>
          </cell>
          <cell r="BF73">
            <v>0.1</v>
          </cell>
          <cell r="BG73">
            <v>10</v>
          </cell>
          <cell r="BH73" t="str">
            <v xml:space="preserve">MEE  </v>
          </cell>
          <cell r="BI73">
            <v>2.6999474385458813</v>
          </cell>
          <cell r="BJ73">
            <v>5</v>
          </cell>
          <cell r="BK73">
            <v>2.7000204385458813</v>
          </cell>
          <cell r="BL73">
            <v>3</v>
          </cell>
          <cell r="BM73">
            <v>10003</v>
          </cell>
          <cell r="BN73">
            <v>10</v>
          </cell>
          <cell r="BO73">
            <v>0</v>
          </cell>
          <cell r="BP73">
            <v>1</v>
          </cell>
          <cell r="BQ73" t="str">
            <v xml:space="preserve">MEE  </v>
          </cell>
          <cell r="BR73">
            <v>1.5759233127138735E-2</v>
          </cell>
          <cell r="BS73">
            <v>0.1</v>
          </cell>
          <cell r="BT73">
            <v>10</v>
          </cell>
          <cell r="BU73" t="str">
            <v xml:space="preserve">MEE  </v>
          </cell>
          <cell r="BV73">
            <v>1.4533</v>
          </cell>
          <cell r="BW73">
            <v>5</v>
          </cell>
          <cell r="BX73">
            <v>1.453373</v>
          </cell>
          <cell r="BY73">
            <v>10</v>
          </cell>
          <cell r="BZ73">
            <v>10010</v>
          </cell>
          <cell r="CA73">
            <v>10</v>
          </cell>
          <cell r="CB73">
            <v>0</v>
          </cell>
          <cell r="CC73">
            <v>1</v>
          </cell>
          <cell r="CD73" t="str">
            <v xml:space="preserve">SWC  </v>
          </cell>
          <cell r="CE73">
            <v>0.40367707656133212</v>
          </cell>
          <cell r="CF73">
            <v>0.1</v>
          </cell>
          <cell r="CG73">
            <v>11</v>
          </cell>
          <cell r="CH73" t="str">
            <v xml:space="preserve">MEE  </v>
          </cell>
          <cell r="CI73">
            <v>0.53706652984265668</v>
          </cell>
          <cell r="CJ73">
            <v>5</v>
          </cell>
          <cell r="CK73">
            <v>0.53713952984265667</v>
          </cell>
          <cell r="CL73">
            <v>10</v>
          </cell>
          <cell r="CM73">
            <v>10010</v>
          </cell>
        </row>
        <row r="74">
          <cell r="A74">
            <v>11</v>
          </cell>
          <cell r="B74">
            <v>0</v>
          </cell>
          <cell r="C74">
            <v>1</v>
          </cell>
          <cell r="D74" t="str">
            <v xml:space="preserve">SWC  </v>
          </cell>
          <cell r="E74">
            <v>0.1005863776082158</v>
          </cell>
          <cell r="F74">
            <v>0.1</v>
          </cell>
          <cell r="G74">
            <v>11</v>
          </cell>
          <cell r="H74" t="str">
            <v xml:space="preserve">SWC  </v>
          </cell>
          <cell r="I74">
            <v>5.9191589985791877</v>
          </cell>
          <cell r="J74">
            <v>5</v>
          </cell>
          <cell r="K74">
            <v>5.9192329985791874</v>
          </cell>
          <cell r="L74">
            <v>9</v>
          </cell>
          <cell r="M74">
            <v>10009</v>
          </cell>
          <cell r="N74">
            <v>11</v>
          </cell>
          <cell r="O74">
            <v>0</v>
          </cell>
          <cell r="P74">
            <v>1</v>
          </cell>
          <cell r="Q74" t="str">
            <v xml:space="preserve">SWC  </v>
          </cell>
          <cell r="R74">
            <v>4.3571936795866305E-3</v>
          </cell>
          <cell r="S74">
            <v>0.1</v>
          </cell>
          <cell r="T74">
            <v>11</v>
          </cell>
          <cell r="U74" t="str">
            <v xml:space="preserve">SWC  </v>
          </cell>
          <cell r="V74">
            <v>2.8102634418881589</v>
          </cell>
          <cell r="W74">
            <v>5</v>
          </cell>
          <cell r="X74">
            <v>2.810337441888159</v>
          </cell>
          <cell r="Y74">
            <v>11</v>
          </cell>
          <cell r="Z74">
            <v>10011</v>
          </cell>
          <cell r="AA74">
            <v>11</v>
          </cell>
          <cell r="AB74">
            <v>0</v>
          </cell>
          <cell r="AC74">
            <v>1</v>
          </cell>
          <cell r="AD74" t="str">
            <v xml:space="preserve">SWC  </v>
          </cell>
          <cell r="AE74">
            <v>3.8285244131415409E-2</v>
          </cell>
          <cell r="AF74">
            <v>0.1</v>
          </cell>
          <cell r="AG74">
            <v>11</v>
          </cell>
          <cell r="AH74" t="str">
            <v xml:space="preserve">SWC  </v>
          </cell>
          <cell r="AI74">
            <v>1.8647483356296588</v>
          </cell>
          <cell r="AJ74">
            <v>5</v>
          </cell>
          <cell r="AK74">
            <v>1.8648223356296587</v>
          </cell>
          <cell r="AL74">
            <v>11</v>
          </cell>
          <cell r="AM74">
            <v>10011</v>
          </cell>
          <cell r="AN74">
            <v>11</v>
          </cell>
          <cell r="AO74">
            <v>0</v>
          </cell>
          <cell r="AP74">
            <v>1</v>
          </cell>
          <cell r="AQ74" t="str">
            <v xml:space="preserve">SWC  </v>
          </cell>
          <cell r="AR74">
            <v>0.26639075302373805</v>
          </cell>
          <cell r="AS74">
            <v>0.1</v>
          </cell>
          <cell r="AT74">
            <v>11</v>
          </cell>
          <cell r="AU74" t="str">
            <v xml:space="preserve">SWC  </v>
          </cell>
          <cell r="AV74">
            <v>12.029066193061965</v>
          </cell>
          <cell r="AW74">
            <v>5</v>
          </cell>
          <cell r="AX74">
            <v>12.029140193061965</v>
          </cell>
          <cell r="AY74">
            <v>6</v>
          </cell>
          <cell r="AZ74">
            <v>10006</v>
          </cell>
          <cell r="BA74">
            <v>11</v>
          </cell>
          <cell r="BB74">
            <v>0</v>
          </cell>
          <cell r="BC74">
            <v>1</v>
          </cell>
          <cell r="BD74" t="str">
            <v xml:space="preserve">SWC  </v>
          </cell>
          <cell r="BE74">
            <v>0.35065320779619208</v>
          </cell>
          <cell r="BF74">
            <v>0.1</v>
          </cell>
          <cell r="BG74">
            <v>11</v>
          </cell>
          <cell r="BH74" t="str">
            <v xml:space="preserve">SWC  </v>
          </cell>
          <cell r="BI74">
            <v>1.7538367012561442</v>
          </cell>
          <cell r="BJ74">
            <v>5</v>
          </cell>
          <cell r="BK74">
            <v>1.7539107012561441</v>
          </cell>
          <cell r="BL74">
            <v>4</v>
          </cell>
          <cell r="BM74">
            <v>10004</v>
          </cell>
          <cell r="BN74">
            <v>11</v>
          </cell>
          <cell r="BO74">
            <v>0</v>
          </cell>
          <cell r="BP74">
            <v>1</v>
          </cell>
          <cell r="BQ74" t="str">
            <v xml:space="preserve">SWC  </v>
          </cell>
          <cell r="BR74">
            <v>2.5488030387889856E-3</v>
          </cell>
          <cell r="BS74">
            <v>0.1</v>
          </cell>
          <cell r="BT74">
            <v>11</v>
          </cell>
          <cell r="BU74" t="str">
            <v xml:space="preserve">SWC  </v>
          </cell>
          <cell r="BV74">
            <v>1.0733139999999999</v>
          </cell>
          <cell r="BW74">
            <v>5</v>
          </cell>
          <cell r="BX74">
            <v>1.0733879999999998</v>
          </cell>
          <cell r="BY74">
            <v>11</v>
          </cell>
          <cell r="BZ74">
            <v>10011</v>
          </cell>
          <cell r="CA74">
            <v>11</v>
          </cell>
          <cell r="CB74">
            <v>0</v>
          </cell>
          <cell r="CC74">
            <v>1</v>
          </cell>
          <cell r="CD74" t="str">
            <v xml:space="preserve">MEE  </v>
          </cell>
          <cell r="CE74">
            <v>0.28962202720992575</v>
          </cell>
          <cell r="CF74">
            <v>0.1</v>
          </cell>
          <cell r="CG74">
            <v>10</v>
          </cell>
          <cell r="CH74" t="str">
            <v xml:space="preserve">SWC  </v>
          </cell>
          <cell r="CI74">
            <v>0.74856684339371615</v>
          </cell>
          <cell r="CJ74">
            <v>5</v>
          </cell>
          <cell r="CK74">
            <v>0.74864084339371617</v>
          </cell>
          <cell r="CL74">
            <v>8</v>
          </cell>
          <cell r="CM74">
            <v>10008</v>
          </cell>
        </row>
        <row r="75">
          <cell r="A75"/>
          <cell r="B75">
            <v>0</v>
          </cell>
          <cell r="C75"/>
          <cell r="D75"/>
          <cell r="E75" t="str">
            <v>-100</v>
          </cell>
          <cell r="F75">
            <v>-100</v>
          </cell>
          <cell r="G75"/>
          <cell r="H75"/>
          <cell r="I75"/>
          <cell r="J75"/>
          <cell r="K75"/>
          <cell r="L75"/>
          <cell r="M75"/>
          <cell r="N75"/>
          <cell r="O75">
            <v>0</v>
          </cell>
          <cell r="P75"/>
          <cell r="Q75"/>
          <cell r="R75" t="str">
            <v>-100</v>
          </cell>
          <cell r="S75">
            <v>-100</v>
          </cell>
          <cell r="T75"/>
          <cell r="U75"/>
          <cell r="V75"/>
          <cell r="W75"/>
          <cell r="X75"/>
          <cell r="Y75"/>
          <cell r="Z75"/>
          <cell r="AA75"/>
          <cell r="AB75">
            <v>0</v>
          </cell>
          <cell r="AC75"/>
          <cell r="AD75"/>
          <cell r="AE75" t="str">
            <v>-100</v>
          </cell>
          <cell r="AF75">
            <v>-100</v>
          </cell>
          <cell r="AG75"/>
          <cell r="AH75"/>
          <cell r="AI75"/>
          <cell r="AJ75"/>
          <cell r="AK75"/>
          <cell r="AL75"/>
          <cell r="AM75"/>
          <cell r="AN75"/>
          <cell r="AO75">
            <v>0</v>
          </cell>
          <cell r="AP75"/>
          <cell r="AQ75"/>
          <cell r="AR75" t="str">
            <v>-100</v>
          </cell>
          <cell r="AS75">
            <v>-100</v>
          </cell>
          <cell r="AT75"/>
          <cell r="AU75"/>
          <cell r="AV75"/>
          <cell r="AW75"/>
          <cell r="AX75"/>
          <cell r="AY75"/>
          <cell r="AZ75"/>
          <cell r="BA75"/>
          <cell r="BB75">
            <v>0</v>
          </cell>
          <cell r="BC75"/>
          <cell r="BD75"/>
          <cell r="BE75" t="str">
            <v>-100</v>
          </cell>
          <cell r="BF75">
            <v>-100</v>
          </cell>
          <cell r="BG75"/>
          <cell r="BH75"/>
          <cell r="BI75"/>
          <cell r="BJ75"/>
          <cell r="BK75"/>
          <cell r="BL75"/>
          <cell r="BM75"/>
          <cell r="BN75"/>
          <cell r="BO75">
            <v>0</v>
          </cell>
          <cell r="BP75"/>
          <cell r="BQ75"/>
          <cell r="BR75" t="str">
            <v>-100</v>
          </cell>
          <cell r="BS75">
            <v>-100</v>
          </cell>
          <cell r="BT75"/>
          <cell r="BU75"/>
          <cell r="BV75"/>
          <cell r="BW75"/>
          <cell r="BX75"/>
          <cell r="BY75"/>
          <cell r="BZ75"/>
          <cell r="CA75"/>
          <cell r="CB75">
            <v>0</v>
          </cell>
          <cell r="CC75"/>
          <cell r="CD75"/>
          <cell r="CE75" t="str">
            <v>-100</v>
          </cell>
          <cell r="CF75">
            <v>-100</v>
          </cell>
          <cell r="CG75"/>
          <cell r="CH75"/>
          <cell r="CI75"/>
          <cell r="CJ75"/>
          <cell r="CK75"/>
          <cell r="CL75"/>
          <cell r="CM75"/>
        </row>
        <row r="76">
          <cell r="A76"/>
          <cell r="B76">
            <v>0</v>
          </cell>
          <cell r="C76"/>
          <cell r="D76"/>
          <cell r="E76" t="str">
            <v>-100</v>
          </cell>
          <cell r="F76">
            <v>-100</v>
          </cell>
          <cell r="G76"/>
          <cell r="H76"/>
          <cell r="I76"/>
          <cell r="J76"/>
          <cell r="K76"/>
          <cell r="L76"/>
          <cell r="M76"/>
          <cell r="N76"/>
          <cell r="O76">
            <v>0</v>
          </cell>
          <cell r="P76"/>
          <cell r="Q76"/>
          <cell r="R76" t="str">
            <v>-100</v>
          </cell>
          <cell r="S76">
            <v>-100</v>
          </cell>
          <cell r="T76"/>
          <cell r="U76"/>
          <cell r="V76"/>
          <cell r="W76"/>
          <cell r="X76"/>
          <cell r="Y76"/>
          <cell r="Z76"/>
          <cell r="AA76"/>
          <cell r="AB76">
            <v>0</v>
          </cell>
          <cell r="AC76"/>
          <cell r="AD76"/>
          <cell r="AE76" t="str">
            <v>-100</v>
          </cell>
          <cell r="AF76">
            <v>-100</v>
          </cell>
          <cell r="AG76"/>
          <cell r="AH76"/>
          <cell r="AI76"/>
          <cell r="AJ76"/>
          <cell r="AK76"/>
          <cell r="AL76"/>
          <cell r="AM76"/>
          <cell r="AN76"/>
          <cell r="AO76">
            <v>0</v>
          </cell>
          <cell r="AP76"/>
          <cell r="AQ76"/>
          <cell r="AR76" t="str">
            <v>-100</v>
          </cell>
          <cell r="AS76">
            <v>-100</v>
          </cell>
          <cell r="AT76"/>
          <cell r="AU76"/>
          <cell r="AV76"/>
          <cell r="AW76"/>
          <cell r="AX76"/>
          <cell r="AY76"/>
          <cell r="AZ76"/>
          <cell r="BA76"/>
          <cell r="BB76">
            <v>0</v>
          </cell>
          <cell r="BC76"/>
          <cell r="BD76"/>
          <cell r="BE76" t="str">
            <v>-100</v>
          </cell>
          <cell r="BF76">
            <v>-100</v>
          </cell>
          <cell r="BG76"/>
          <cell r="BH76"/>
          <cell r="BI76"/>
          <cell r="BJ76"/>
          <cell r="BK76"/>
          <cell r="BL76"/>
          <cell r="BM76"/>
          <cell r="BN76"/>
          <cell r="BO76">
            <v>0</v>
          </cell>
          <cell r="BP76"/>
          <cell r="BQ76"/>
          <cell r="BR76" t="str">
            <v>-100</v>
          </cell>
          <cell r="BS76">
            <v>-100</v>
          </cell>
          <cell r="BT76"/>
          <cell r="BU76"/>
          <cell r="BV76"/>
          <cell r="BW76"/>
          <cell r="BX76"/>
          <cell r="BY76"/>
          <cell r="BZ76"/>
          <cell r="CA76"/>
          <cell r="CB76">
            <v>0</v>
          </cell>
          <cell r="CC76"/>
          <cell r="CD76"/>
          <cell r="CE76" t="str">
            <v>-100</v>
          </cell>
          <cell r="CF76">
            <v>-100</v>
          </cell>
          <cell r="CG76"/>
          <cell r="CH76"/>
          <cell r="CI76"/>
          <cell r="CJ76"/>
          <cell r="CK76"/>
          <cell r="CL76"/>
          <cell r="CM76"/>
        </row>
        <row r="77">
          <cell r="A77"/>
          <cell r="B77">
            <v>0</v>
          </cell>
          <cell r="C77"/>
          <cell r="D77"/>
          <cell r="E77" t="str">
            <v>-100</v>
          </cell>
          <cell r="F77">
            <v>-100</v>
          </cell>
          <cell r="G77"/>
          <cell r="H77"/>
          <cell r="I77"/>
          <cell r="J77"/>
          <cell r="K77"/>
          <cell r="L77"/>
          <cell r="M77"/>
          <cell r="N77"/>
          <cell r="O77">
            <v>0</v>
          </cell>
          <cell r="P77"/>
          <cell r="Q77"/>
          <cell r="R77" t="str">
            <v>-100</v>
          </cell>
          <cell r="S77">
            <v>-100</v>
          </cell>
          <cell r="T77"/>
          <cell r="U77"/>
          <cell r="V77"/>
          <cell r="W77"/>
          <cell r="X77"/>
          <cell r="Y77"/>
          <cell r="Z77"/>
          <cell r="AA77"/>
          <cell r="AB77">
            <v>0</v>
          </cell>
          <cell r="AC77"/>
          <cell r="AD77"/>
          <cell r="AE77" t="str">
            <v>-100</v>
          </cell>
          <cell r="AF77">
            <v>-100</v>
          </cell>
          <cell r="AG77"/>
          <cell r="AH77"/>
          <cell r="AI77"/>
          <cell r="AJ77"/>
          <cell r="AK77"/>
          <cell r="AL77"/>
          <cell r="AM77"/>
          <cell r="AN77"/>
          <cell r="AO77">
            <v>0</v>
          </cell>
          <cell r="AP77"/>
          <cell r="AQ77"/>
          <cell r="AR77" t="str">
            <v>-100</v>
          </cell>
          <cell r="AS77">
            <v>-100</v>
          </cell>
          <cell r="AT77"/>
          <cell r="AU77"/>
          <cell r="AV77"/>
          <cell r="AW77"/>
          <cell r="AX77"/>
          <cell r="AY77"/>
          <cell r="AZ77"/>
          <cell r="BA77"/>
          <cell r="BB77">
            <v>0</v>
          </cell>
          <cell r="BC77"/>
          <cell r="BD77"/>
          <cell r="BE77" t="str">
            <v>-100</v>
          </cell>
          <cell r="BF77">
            <v>-100</v>
          </cell>
          <cell r="BG77"/>
          <cell r="BH77"/>
          <cell r="BI77"/>
          <cell r="BJ77"/>
          <cell r="BK77"/>
          <cell r="BL77"/>
          <cell r="BM77"/>
          <cell r="BN77"/>
          <cell r="BO77">
            <v>0</v>
          </cell>
          <cell r="BP77"/>
          <cell r="BQ77"/>
          <cell r="BR77" t="str">
            <v>-100</v>
          </cell>
          <cell r="BS77">
            <v>-100</v>
          </cell>
          <cell r="BT77"/>
          <cell r="BU77"/>
          <cell r="BV77"/>
          <cell r="BW77"/>
          <cell r="BX77"/>
          <cell r="BY77"/>
          <cell r="BZ77"/>
          <cell r="CA77"/>
          <cell r="CB77">
            <v>0</v>
          </cell>
          <cell r="CC77"/>
          <cell r="CD77"/>
          <cell r="CE77" t="str">
            <v>-100</v>
          </cell>
          <cell r="CF77">
            <v>-100</v>
          </cell>
          <cell r="CG77"/>
          <cell r="CH77"/>
          <cell r="CI77"/>
          <cell r="CJ77"/>
          <cell r="CK77"/>
          <cell r="CL77"/>
          <cell r="CM77"/>
        </row>
        <row r="78">
          <cell r="A78"/>
          <cell r="B78">
            <v>0</v>
          </cell>
          <cell r="C78"/>
          <cell r="D78"/>
          <cell r="E78" t="str">
            <v>-100</v>
          </cell>
          <cell r="F78">
            <v>-100</v>
          </cell>
          <cell r="G78"/>
          <cell r="H78"/>
          <cell r="I78"/>
          <cell r="J78"/>
          <cell r="K78"/>
          <cell r="L78"/>
          <cell r="M78"/>
          <cell r="N78"/>
          <cell r="O78">
            <v>0</v>
          </cell>
          <cell r="P78"/>
          <cell r="Q78"/>
          <cell r="R78" t="str">
            <v>-100</v>
          </cell>
          <cell r="S78">
            <v>-100</v>
          </cell>
          <cell r="T78"/>
          <cell r="U78"/>
          <cell r="V78"/>
          <cell r="W78"/>
          <cell r="X78"/>
          <cell r="Y78"/>
          <cell r="Z78"/>
          <cell r="AA78"/>
          <cell r="AB78">
            <v>0</v>
          </cell>
          <cell r="AC78"/>
          <cell r="AD78"/>
          <cell r="AE78" t="str">
            <v>-100</v>
          </cell>
          <cell r="AF78">
            <v>-100</v>
          </cell>
          <cell r="AG78"/>
          <cell r="AH78"/>
          <cell r="AI78"/>
          <cell r="AJ78"/>
          <cell r="AK78"/>
          <cell r="AL78"/>
          <cell r="AM78"/>
          <cell r="AN78"/>
          <cell r="AO78">
            <v>0</v>
          </cell>
          <cell r="AP78"/>
          <cell r="AQ78"/>
          <cell r="AR78" t="str">
            <v>-100</v>
          </cell>
          <cell r="AS78">
            <v>-100</v>
          </cell>
          <cell r="AT78"/>
          <cell r="AU78"/>
          <cell r="AV78"/>
          <cell r="AW78"/>
          <cell r="AX78"/>
          <cell r="AY78"/>
          <cell r="AZ78"/>
          <cell r="BA78"/>
          <cell r="BB78">
            <v>0</v>
          </cell>
          <cell r="BC78"/>
          <cell r="BD78"/>
          <cell r="BE78" t="str">
            <v>-100</v>
          </cell>
          <cell r="BF78">
            <v>-100</v>
          </cell>
          <cell r="BG78"/>
          <cell r="BH78"/>
          <cell r="BI78"/>
          <cell r="BJ78"/>
          <cell r="BK78"/>
          <cell r="BL78"/>
          <cell r="BM78"/>
          <cell r="BN78"/>
          <cell r="BO78">
            <v>0</v>
          </cell>
          <cell r="BP78"/>
          <cell r="BQ78"/>
          <cell r="BR78" t="str">
            <v>-100</v>
          </cell>
          <cell r="BS78">
            <v>-100</v>
          </cell>
          <cell r="BT78"/>
          <cell r="BU78"/>
          <cell r="BV78"/>
          <cell r="BW78"/>
          <cell r="BX78"/>
          <cell r="BY78"/>
          <cell r="BZ78"/>
          <cell r="CA78"/>
          <cell r="CB78">
            <v>0</v>
          </cell>
          <cell r="CC78"/>
          <cell r="CD78"/>
          <cell r="CE78" t="str">
            <v>-100</v>
          </cell>
          <cell r="CF78">
            <v>-100</v>
          </cell>
          <cell r="CG78"/>
          <cell r="CH78"/>
          <cell r="CI78"/>
          <cell r="CJ78"/>
          <cell r="CK78"/>
          <cell r="CL78"/>
          <cell r="CM78"/>
        </row>
        <row r="79">
          <cell r="A79"/>
          <cell r="B79">
            <v>0</v>
          </cell>
          <cell r="C79"/>
          <cell r="D79"/>
          <cell r="E79" t="str">
            <v>-100</v>
          </cell>
          <cell r="F79">
            <v>-100</v>
          </cell>
          <cell r="G79"/>
          <cell r="H79"/>
          <cell r="I79"/>
          <cell r="J79"/>
          <cell r="K79"/>
          <cell r="L79"/>
          <cell r="M79"/>
          <cell r="N79"/>
          <cell r="O79">
            <v>0</v>
          </cell>
          <cell r="P79"/>
          <cell r="Q79"/>
          <cell r="R79" t="str">
            <v>-100</v>
          </cell>
          <cell r="S79">
            <v>-100</v>
          </cell>
          <cell r="T79"/>
          <cell r="U79"/>
          <cell r="V79"/>
          <cell r="W79"/>
          <cell r="X79"/>
          <cell r="Y79"/>
          <cell r="Z79"/>
          <cell r="AA79"/>
          <cell r="AB79">
            <v>0</v>
          </cell>
          <cell r="AC79"/>
          <cell r="AD79"/>
          <cell r="AE79" t="str">
            <v>-100</v>
          </cell>
          <cell r="AF79">
            <v>-100</v>
          </cell>
          <cell r="AG79"/>
          <cell r="AH79"/>
          <cell r="AI79"/>
          <cell r="AJ79"/>
          <cell r="AK79"/>
          <cell r="AL79"/>
          <cell r="AM79"/>
          <cell r="AN79"/>
          <cell r="AO79">
            <v>0</v>
          </cell>
          <cell r="AP79"/>
          <cell r="AQ79"/>
          <cell r="AR79" t="str">
            <v>-100</v>
          </cell>
          <cell r="AS79">
            <v>-100</v>
          </cell>
          <cell r="AT79"/>
          <cell r="AU79"/>
          <cell r="AV79"/>
          <cell r="AW79"/>
          <cell r="AX79"/>
          <cell r="AY79"/>
          <cell r="AZ79"/>
          <cell r="BA79"/>
          <cell r="BB79">
            <v>0</v>
          </cell>
          <cell r="BC79"/>
          <cell r="BD79"/>
          <cell r="BE79" t="str">
            <v>-100</v>
          </cell>
          <cell r="BF79">
            <v>-100</v>
          </cell>
          <cell r="BG79"/>
          <cell r="BH79"/>
          <cell r="BI79"/>
          <cell r="BJ79"/>
          <cell r="BK79"/>
          <cell r="BL79"/>
          <cell r="BM79"/>
          <cell r="BN79"/>
          <cell r="BO79">
            <v>0</v>
          </cell>
          <cell r="BP79"/>
          <cell r="BQ79"/>
          <cell r="BR79" t="str">
            <v>-100</v>
          </cell>
          <cell r="BS79">
            <v>-100</v>
          </cell>
          <cell r="BT79"/>
          <cell r="BU79"/>
          <cell r="BV79"/>
          <cell r="BW79"/>
          <cell r="BX79"/>
          <cell r="BY79"/>
          <cell r="BZ79"/>
          <cell r="CA79"/>
          <cell r="CB79">
            <v>0</v>
          </cell>
          <cell r="CC79"/>
          <cell r="CD79"/>
          <cell r="CE79" t="str">
            <v>-100</v>
          </cell>
          <cell r="CF79">
            <v>-100</v>
          </cell>
          <cell r="CG79"/>
          <cell r="CH79"/>
          <cell r="CI79"/>
          <cell r="CJ79"/>
          <cell r="CK79"/>
          <cell r="CL79"/>
          <cell r="CM79"/>
        </row>
        <row r="80">
          <cell r="A80"/>
          <cell r="B80">
            <v>0</v>
          </cell>
          <cell r="C80"/>
          <cell r="D80"/>
          <cell r="E80" t="str">
            <v>-100</v>
          </cell>
          <cell r="F80">
            <v>-100</v>
          </cell>
          <cell r="G80"/>
          <cell r="H80"/>
          <cell r="I80"/>
          <cell r="J80"/>
          <cell r="K80"/>
          <cell r="L80"/>
          <cell r="M80"/>
          <cell r="N80"/>
          <cell r="O80">
            <v>0</v>
          </cell>
          <cell r="P80"/>
          <cell r="Q80"/>
          <cell r="R80" t="str">
            <v>-100</v>
          </cell>
          <cell r="S80">
            <v>-100</v>
          </cell>
          <cell r="T80"/>
          <cell r="U80"/>
          <cell r="V80"/>
          <cell r="W80"/>
          <cell r="X80"/>
          <cell r="Y80"/>
          <cell r="Z80"/>
          <cell r="AA80"/>
          <cell r="AB80">
            <v>0</v>
          </cell>
          <cell r="AC80"/>
          <cell r="AD80"/>
          <cell r="AE80" t="str">
            <v>-100</v>
          </cell>
          <cell r="AF80">
            <v>-100</v>
          </cell>
          <cell r="AG80"/>
          <cell r="AH80"/>
          <cell r="AI80"/>
          <cell r="AJ80"/>
          <cell r="AK80"/>
          <cell r="AL80"/>
          <cell r="AM80"/>
          <cell r="AN80"/>
          <cell r="AO80">
            <v>0</v>
          </cell>
          <cell r="AP80"/>
          <cell r="AQ80"/>
          <cell r="AR80" t="str">
            <v>-100</v>
          </cell>
          <cell r="AS80">
            <v>-100</v>
          </cell>
          <cell r="AT80"/>
          <cell r="AU80"/>
          <cell r="AV80"/>
          <cell r="AW80"/>
          <cell r="AX80"/>
          <cell r="AY80"/>
          <cell r="AZ80"/>
          <cell r="BA80"/>
          <cell r="BB80">
            <v>0</v>
          </cell>
          <cell r="BC80"/>
          <cell r="BD80"/>
          <cell r="BE80" t="str">
            <v>-100</v>
          </cell>
          <cell r="BF80">
            <v>-100</v>
          </cell>
          <cell r="BG80"/>
          <cell r="BH80"/>
          <cell r="BI80"/>
          <cell r="BJ80"/>
          <cell r="BK80"/>
          <cell r="BL80"/>
          <cell r="BM80"/>
          <cell r="BN80"/>
          <cell r="BO80">
            <v>0</v>
          </cell>
          <cell r="BP80"/>
          <cell r="BQ80"/>
          <cell r="BR80" t="str">
            <v>-100</v>
          </cell>
          <cell r="BS80">
            <v>-100</v>
          </cell>
          <cell r="BT80"/>
          <cell r="BU80"/>
          <cell r="BV80"/>
          <cell r="BW80"/>
          <cell r="BX80"/>
          <cell r="BY80"/>
          <cell r="BZ80"/>
          <cell r="CA80"/>
          <cell r="CB80">
            <v>0</v>
          </cell>
          <cell r="CC80"/>
          <cell r="CD80"/>
          <cell r="CE80" t="str">
            <v>-100</v>
          </cell>
          <cell r="CF80">
            <v>-100</v>
          </cell>
          <cell r="CG80"/>
          <cell r="CH80"/>
          <cell r="CI80"/>
          <cell r="CJ80"/>
          <cell r="CK80"/>
          <cell r="CL80"/>
          <cell r="CM80"/>
        </row>
        <row r="81">
          <cell r="A81"/>
          <cell r="B81">
            <v>0</v>
          </cell>
          <cell r="C81"/>
          <cell r="D81"/>
          <cell r="E81" t="str">
            <v>-100</v>
          </cell>
          <cell r="F81">
            <v>-100</v>
          </cell>
          <cell r="G81"/>
          <cell r="H81"/>
          <cell r="I81"/>
          <cell r="J81"/>
          <cell r="K81"/>
          <cell r="L81"/>
          <cell r="M81"/>
          <cell r="N81"/>
          <cell r="O81">
            <v>0</v>
          </cell>
          <cell r="P81"/>
          <cell r="Q81"/>
          <cell r="R81" t="str">
            <v>-100</v>
          </cell>
          <cell r="S81">
            <v>-100</v>
          </cell>
          <cell r="T81"/>
          <cell r="U81"/>
          <cell r="V81"/>
          <cell r="W81"/>
          <cell r="X81"/>
          <cell r="Y81"/>
          <cell r="Z81"/>
          <cell r="AA81"/>
          <cell r="AB81">
            <v>0</v>
          </cell>
          <cell r="AC81"/>
          <cell r="AD81"/>
          <cell r="AE81" t="str">
            <v>-100</v>
          </cell>
          <cell r="AF81">
            <v>-100</v>
          </cell>
          <cell r="AG81"/>
          <cell r="AH81"/>
          <cell r="AI81"/>
          <cell r="AJ81"/>
          <cell r="AK81"/>
          <cell r="AL81"/>
          <cell r="AM81"/>
          <cell r="AN81"/>
          <cell r="AO81">
            <v>0</v>
          </cell>
          <cell r="AP81"/>
          <cell r="AQ81"/>
          <cell r="AR81" t="str">
            <v>-100</v>
          </cell>
          <cell r="AS81">
            <v>-100</v>
          </cell>
          <cell r="AT81"/>
          <cell r="AU81"/>
          <cell r="AV81"/>
          <cell r="AW81"/>
          <cell r="AX81"/>
          <cell r="AY81"/>
          <cell r="AZ81"/>
          <cell r="BA81"/>
          <cell r="BB81">
            <v>0</v>
          </cell>
          <cell r="BC81"/>
          <cell r="BD81"/>
          <cell r="BE81" t="str">
            <v>-100</v>
          </cell>
          <cell r="BF81">
            <v>-100</v>
          </cell>
          <cell r="BG81"/>
          <cell r="BH81"/>
          <cell r="BI81"/>
          <cell r="BJ81"/>
          <cell r="BK81"/>
          <cell r="BL81"/>
          <cell r="BM81"/>
          <cell r="BN81"/>
          <cell r="BO81">
            <v>0</v>
          </cell>
          <cell r="BP81"/>
          <cell r="BQ81"/>
          <cell r="BR81" t="str">
            <v>-100</v>
          </cell>
          <cell r="BS81">
            <v>-100</v>
          </cell>
          <cell r="BT81"/>
          <cell r="BU81"/>
          <cell r="BV81"/>
          <cell r="BW81"/>
          <cell r="BX81"/>
          <cell r="BY81"/>
          <cell r="BZ81"/>
          <cell r="CA81"/>
          <cell r="CB81">
            <v>0</v>
          </cell>
          <cell r="CC81"/>
          <cell r="CD81"/>
          <cell r="CE81" t="str">
            <v>-100</v>
          </cell>
          <cell r="CF81">
            <v>-100</v>
          </cell>
          <cell r="CG81"/>
          <cell r="CH81"/>
          <cell r="CI81"/>
          <cell r="CJ81"/>
          <cell r="CK81"/>
          <cell r="CL81"/>
          <cell r="CM81"/>
        </row>
        <row r="82">
          <cell r="A82"/>
          <cell r="B82">
            <v>0</v>
          </cell>
          <cell r="C82"/>
          <cell r="D82"/>
          <cell r="E82" t="str">
            <v>-100</v>
          </cell>
          <cell r="F82">
            <v>-100</v>
          </cell>
          <cell r="G82"/>
          <cell r="H82"/>
          <cell r="I82"/>
          <cell r="J82"/>
          <cell r="K82"/>
          <cell r="L82"/>
          <cell r="M82"/>
          <cell r="N82"/>
          <cell r="O82">
            <v>0</v>
          </cell>
          <cell r="P82"/>
          <cell r="Q82"/>
          <cell r="R82" t="str">
            <v>-100</v>
          </cell>
          <cell r="S82">
            <v>-100</v>
          </cell>
          <cell r="T82"/>
          <cell r="U82"/>
          <cell r="V82"/>
          <cell r="W82"/>
          <cell r="X82"/>
          <cell r="Y82"/>
          <cell r="Z82"/>
          <cell r="AA82"/>
          <cell r="AB82">
            <v>0</v>
          </cell>
          <cell r="AC82"/>
          <cell r="AD82"/>
          <cell r="AE82" t="str">
            <v>-100</v>
          </cell>
          <cell r="AF82">
            <v>-100</v>
          </cell>
          <cell r="AG82"/>
          <cell r="AH82"/>
          <cell r="AI82"/>
          <cell r="AJ82"/>
          <cell r="AK82"/>
          <cell r="AL82"/>
          <cell r="AM82"/>
          <cell r="AN82"/>
          <cell r="AO82">
            <v>0</v>
          </cell>
          <cell r="AP82"/>
          <cell r="AQ82"/>
          <cell r="AR82" t="str">
            <v>-100</v>
          </cell>
          <cell r="AS82">
            <v>-100</v>
          </cell>
          <cell r="AT82"/>
          <cell r="AU82"/>
          <cell r="AV82"/>
          <cell r="AW82"/>
          <cell r="AX82"/>
          <cell r="AY82"/>
          <cell r="AZ82"/>
          <cell r="BA82"/>
          <cell r="BB82">
            <v>0</v>
          </cell>
          <cell r="BC82"/>
          <cell r="BD82"/>
          <cell r="BE82" t="str">
            <v>-100</v>
          </cell>
          <cell r="BF82">
            <v>-100</v>
          </cell>
          <cell r="BG82"/>
          <cell r="BH82"/>
          <cell r="BI82"/>
          <cell r="BJ82"/>
          <cell r="BK82"/>
          <cell r="BL82"/>
          <cell r="BM82"/>
          <cell r="BN82"/>
          <cell r="BO82">
            <v>0</v>
          </cell>
          <cell r="BP82"/>
          <cell r="BQ82"/>
          <cell r="BR82" t="str">
            <v>-100</v>
          </cell>
          <cell r="BS82">
            <v>-100</v>
          </cell>
          <cell r="BT82"/>
          <cell r="BU82"/>
          <cell r="BV82"/>
          <cell r="BW82"/>
          <cell r="BX82"/>
          <cell r="BY82"/>
          <cell r="BZ82"/>
          <cell r="CA82"/>
          <cell r="CB82">
            <v>0</v>
          </cell>
          <cell r="CC82"/>
          <cell r="CD82"/>
          <cell r="CE82" t="str">
            <v>-100</v>
          </cell>
          <cell r="CF82">
            <v>-100</v>
          </cell>
          <cell r="CG82"/>
          <cell r="CH82"/>
          <cell r="CI82"/>
          <cell r="CJ82"/>
          <cell r="CK82"/>
          <cell r="CL82"/>
          <cell r="CM82"/>
        </row>
        <row r="83">
          <cell r="A83"/>
          <cell r="B83">
            <v>0</v>
          </cell>
          <cell r="C83"/>
          <cell r="D83"/>
          <cell r="E83" t="str">
            <v>-100</v>
          </cell>
          <cell r="F83">
            <v>-100</v>
          </cell>
          <cell r="G83"/>
          <cell r="H83"/>
          <cell r="I83"/>
          <cell r="J83"/>
          <cell r="K83"/>
          <cell r="L83"/>
          <cell r="M83"/>
          <cell r="N83"/>
          <cell r="O83">
            <v>0</v>
          </cell>
          <cell r="P83"/>
          <cell r="Q83"/>
          <cell r="R83" t="str">
            <v>-100</v>
          </cell>
          <cell r="S83">
            <v>-100</v>
          </cell>
          <cell r="T83"/>
          <cell r="U83"/>
          <cell r="V83"/>
          <cell r="W83"/>
          <cell r="X83"/>
          <cell r="Y83"/>
          <cell r="Z83"/>
          <cell r="AA83"/>
          <cell r="AB83">
            <v>0</v>
          </cell>
          <cell r="AC83"/>
          <cell r="AD83"/>
          <cell r="AE83" t="str">
            <v>-100</v>
          </cell>
          <cell r="AF83">
            <v>-100</v>
          </cell>
          <cell r="AG83"/>
          <cell r="AH83"/>
          <cell r="AI83"/>
          <cell r="AJ83"/>
          <cell r="AK83"/>
          <cell r="AL83"/>
          <cell r="AM83"/>
          <cell r="AN83"/>
          <cell r="AO83">
            <v>0</v>
          </cell>
          <cell r="AP83"/>
          <cell r="AQ83"/>
          <cell r="AR83" t="str">
            <v>-100</v>
          </cell>
          <cell r="AS83">
            <v>-100</v>
          </cell>
          <cell r="AT83"/>
          <cell r="AU83"/>
          <cell r="AV83"/>
          <cell r="AW83"/>
          <cell r="AX83"/>
          <cell r="AY83"/>
          <cell r="AZ83"/>
          <cell r="BA83"/>
          <cell r="BB83">
            <v>0</v>
          </cell>
          <cell r="BC83"/>
          <cell r="BD83"/>
          <cell r="BE83" t="str">
            <v>-100</v>
          </cell>
          <cell r="BF83">
            <v>-100</v>
          </cell>
          <cell r="BG83"/>
          <cell r="BH83"/>
          <cell r="BI83"/>
          <cell r="BJ83"/>
          <cell r="BK83"/>
          <cell r="BL83"/>
          <cell r="BM83"/>
          <cell r="BN83"/>
          <cell r="BO83">
            <v>0</v>
          </cell>
          <cell r="BP83"/>
          <cell r="BQ83"/>
          <cell r="BR83" t="str">
            <v>-100</v>
          </cell>
          <cell r="BS83">
            <v>-100</v>
          </cell>
          <cell r="BT83"/>
          <cell r="BU83"/>
          <cell r="BV83"/>
          <cell r="BW83"/>
          <cell r="BX83"/>
          <cell r="BY83"/>
          <cell r="BZ83"/>
          <cell r="CA83"/>
          <cell r="CB83">
            <v>0</v>
          </cell>
          <cell r="CC83"/>
          <cell r="CD83"/>
          <cell r="CE83" t="str">
            <v>-100</v>
          </cell>
          <cell r="CF83">
            <v>-100</v>
          </cell>
          <cell r="CG83"/>
          <cell r="CH83"/>
          <cell r="CI83"/>
          <cell r="CJ83"/>
          <cell r="CK83"/>
          <cell r="CL83"/>
          <cell r="CM83"/>
        </row>
        <row r="84">
          <cell r="A84"/>
          <cell r="B84">
            <v>0</v>
          </cell>
          <cell r="C84"/>
          <cell r="D84"/>
          <cell r="E84" t="str">
            <v>-100</v>
          </cell>
          <cell r="F84">
            <v>-100</v>
          </cell>
          <cell r="G84"/>
          <cell r="H84"/>
          <cell r="I84"/>
          <cell r="J84"/>
          <cell r="K84"/>
          <cell r="L84"/>
          <cell r="M84"/>
          <cell r="N84"/>
          <cell r="O84">
            <v>0</v>
          </cell>
          <cell r="P84"/>
          <cell r="Q84"/>
          <cell r="R84" t="str">
            <v>-100</v>
          </cell>
          <cell r="S84">
            <v>-100</v>
          </cell>
          <cell r="T84"/>
          <cell r="U84"/>
          <cell r="V84"/>
          <cell r="W84"/>
          <cell r="X84"/>
          <cell r="Y84"/>
          <cell r="Z84"/>
          <cell r="AA84"/>
          <cell r="AB84">
            <v>0</v>
          </cell>
          <cell r="AC84"/>
          <cell r="AD84"/>
          <cell r="AE84" t="str">
            <v>-100</v>
          </cell>
          <cell r="AF84">
            <v>-100</v>
          </cell>
          <cell r="AG84"/>
          <cell r="AH84"/>
          <cell r="AI84"/>
          <cell r="AJ84"/>
          <cell r="AK84"/>
          <cell r="AL84"/>
          <cell r="AM84"/>
          <cell r="AN84"/>
          <cell r="AO84">
            <v>0</v>
          </cell>
          <cell r="AP84"/>
          <cell r="AQ84"/>
          <cell r="AR84" t="str">
            <v>-100</v>
          </cell>
          <cell r="AS84">
            <v>-100</v>
          </cell>
          <cell r="AT84"/>
          <cell r="AU84"/>
          <cell r="AV84"/>
          <cell r="AW84"/>
          <cell r="AX84"/>
          <cell r="AY84"/>
          <cell r="AZ84"/>
          <cell r="BA84"/>
          <cell r="BB84">
            <v>0</v>
          </cell>
          <cell r="BC84"/>
          <cell r="BD84"/>
          <cell r="BE84" t="str">
            <v>-100</v>
          </cell>
          <cell r="BF84">
            <v>-100</v>
          </cell>
          <cell r="BG84"/>
          <cell r="BH84"/>
          <cell r="BI84"/>
          <cell r="BJ84"/>
          <cell r="BK84"/>
          <cell r="BL84"/>
          <cell r="BM84"/>
          <cell r="BN84"/>
          <cell r="BO84">
            <v>0</v>
          </cell>
          <cell r="BP84"/>
          <cell r="BQ84"/>
          <cell r="BR84" t="str">
            <v>-100</v>
          </cell>
          <cell r="BS84">
            <v>-100</v>
          </cell>
          <cell r="BT84"/>
          <cell r="BU84"/>
          <cell r="BV84"/>
          <cell r="BW84"/>
          <cell r="BX84"/>
          <cell r="BY84"/>
          <cell r="BZ84"/>
          <cell r="CA84"/>
          <cell r="CB84">
            <v>0</v>
          </cell>
          <cell r="CC84"/>
          <cell r="CD84"/>
          <cell r="CE84" t="str">
            <v>-100</v>
          </cell>
          <cell r="CF84">
            <v>-100</v>
          </cell>
          <cell r="CG84"/>
          <cell r="CH84"/>
          <cell r="CI84"/>
          <cell r="CJ84"/>
          <cell r="CK84"/>
          <cell r="CL84"/>
          <cell r="CM84"/>
        </row>
        <row r="85">
          <cell r="A85"/>
          <cell r="B85">
            <v>0</v>
          </cell>
          <cell r="C85"/>
          <cell r="D85"/>
          <cell r="E85" t="str">
            <v>-100</v>
          </cell>
          <cell r="F85">
            <v>-100</v>
          </cell>
          <cell r="G85"/>
          <cell r="H85"/>
          <cell r="I85"/>
          <cell r="J85"/>
          <cell r="K85"/>
          <cell r="L85"/>
          <cell r="M85"/>
          <cell r="N85"/>
          <cell r="O85">
            <v>0</v>
          </cell>
          <cell r="P85"/>
          <cell r="Q85"/>
          <cell r="R85" t="str">
            <v>-100</v>
          </cell>
          <cell r="S85">
            <v>-100</v>
          </cell>
          <cell r="T85"/>
          <cell r="U85"/>
          <cell r="V85"/>
          <cell r="W85"/>
          <cell r="X85"/>
          <cell r="Y85"/>
          <cell r="Z85"/>
          <cell r="AA85"/>
          <cell r="AB85">
            <v>0</v>
          </cell>
          <cell r="AC85"/>
          <cell r="AD85"/>
          <cell r="AE85" t="str">
            <v>-100</v>
          </cell>
          <cell r="AF85">
            <v>-100</v>
          </cell>
          <cell r="AG85"/>
          <cell r="AH85"/>
          <cell r="AI85"/>
          <cell r="AJ85"/>
          <cell r="AK85"/>
          <cell r="AL85"/>
          <cell r="AM85"/>
          <cell r="AN85"/>
          <cell r="AO85">
            <v>0</v>
          </cell>
          <cell r="AP85"/>
          <cell r="AQ85"/>
          <cell r="AR85" t="str">
            <v>-100</v>
          </cell>
          <cell r="AS85">
            <v>-100</v>
          </cell>
          <cell r="AT85"/>
          <cell r="AU85"/>
          <cell r="AV85"/>
          <cell r="AW85"/>
          <cell r="AX85"/>
          <cell r="AY85"/>
          <cell r="AZ85"/>
          <cell r="BA85"/>
          <cell r="BB85">
            <v>0</v>
          </cell>
          <cell r="BC85"/>
          <cell r="BD85"/>
          <cell r="BE85" t="str">
            <v>-100</v>
          </cell>
          <cell r="BF85">
            <v>-100</v>
          </cell>
          <cell r="BG85"/>
          <cell r="BH85"/>
          <cell r="BI85"/>
          <cell r="BJ85"/>
          <cell r="BK85"/>
          <cell r="BL85"/>
          <cell r="BM85"/>
          <cell r="BN85"/>
          <cell r="BO85">
            <v>0</v>
          </cell>
          <cell r="BP85"/>
          <cell r="BQ85"/>
          <cell r="BR85" t="str">
            <v>-100</v>
          </cell>
          <cell r="BS85">
            <v>-100</v>
          </cell>
          <cell r="BT85"/>
          <cell r="BU85"/>
          <cell r="BV85"/>
          <cell r="BW85"/>
          <cell r="BX85"/>
          <cell r="BY85"/>
          <cell r="BZ85"/>
          <cell r="CA85"/>
          <cell r="CB85">
            <v>0</v>
          </cell>
          <cell r="CC85"/>
          <cell r="CD85"/>
          <cell r="CE85" t="str">
            <v>-100</v>
          </cell>
          <cell r="CF85">
            <v>-100</v>
          </cell>
          <cell r="CG85"/>
          <cell r="CH85"/>
          <cell r="CI85"/>
          <cell r="CJ85"/>
          <cell r="CK85"/>
          <cell r="CL85"/>
          <cell r="CM85"/>
        </row>
        <row r="86">
          <cell r="A86"/>
          <cell r="B86">
            <v>0</v>
          </cell>
          <cell r="C86"/>
          <cell r="D86"/>
          <cell r="E86" t="str">
            <v>-100</v>
          </cell>
          <cell r="F86">
            <v>-100</v>
          </cell>
          <cell r="G86"/>
          <cell r="H86"/>
          <cell r="I86"/>
          <cell r="J86"/>
          <cell r="K86"/>
          <cell r="L86"/>
          <cell r="M86"/>
          <cell r="N86"/>
          <cell r="O86">
            <v>0</v>
          </cell>
          <cell r="P86"/>
          <cell r="Q86"/>
          <cell r="R86" t="str">
            <v>-100</v>
          </cell>
          <cell r="S86">
            <v>-100</v>
          </cell>
          <cell r="T86"/>
          <cell r="U86"/>
          <cell r="V86"/>
          <cell r="W86"/>
          <cell r="X86"/>
          <cell r="Y86"/>
          <cell r="Z86"/>
          <cell r="AA86"/>
          <cell r="AB86">
            <v>0</v>
          </cell>
          <cell r="AC86"/>
          <cell r="AD86"/>
          <cell r="AE86" t="str">
            <v>-100</v>
          </cell>
          <cell r="AF86">
            <v>-100</v>
          </cell>
          <cell r="AG86"/>
          <cell r="AH86"/>
          <cell r="AI86"/>
          <cell r="AJ86"/>
          <cell r="AK86"/>
          <cell r="AL86"/>
          <cell r="AM86"/>
          <cell r="AN86"/>
          <cell r="AO86">
            <v>0</v>
          </cell>
          <cell r="AP86"/>
          <cell r="AQ86"/>
          <cell r="AR86" t="str">
            <v>-100</v>
          </cell>
          <cell r="AS86">
            <v>-100</v>
          </cell>
          <cell r="AT86"/>
          <cell r="AU86"/>
          <cell r="AV86"/>
          <cell r="AW86"/>
          <cell r="AX86"/>
          <cell r="AY86"/>
          <cell r="AZ86"/>
          <cell r="BA86"/>
          <cell r="BB86">
            <v>0</v>
          </cell>
          <cell r="BC86"/>
          <cell r="BD86"/>
          <cell r="BE86" t="str">
            <v>-100</v>
          </cell>
          <cell r="BF86">
            <v>-100</v>
          </cell>
          <cell r="BG86"/>
          <cell r="BH86"/>
          <cell r="BI86"/>
          <cell r="BJ86"/>
          <cell r="BK86"/>
          <cell r="BL86"/>
          <cell r="BM86"/>
          <cell r="BN86"/>
          <cell r="BO86">
            <v>0</v>
          </cell>
          <cell r="BP86"/>
          <cell r="BQ86"/>
          <cell r="BR86" t="str">
            <v>-100</v>
          </cell>
          <cell r="BS86">
            <v>-100</v>
          </cell>
          <cell r="BT86"/>
          <cell r="BU86"/>
          <cell r="BV86"/>
          <cell r="BW86"/>
          <cell r="BX86"/>
          <cell r="BY86"/>
          <cell r="BZ86"/>
          <cell r="CA86"/>
          <cell r="CB86">
            <v>0</v>
          </cell>
          <cell r="CC86"/>
          <cell r="CD86"/>
          <cell r="CE86" t="str">
            <v>-100</v>
          </cell>
          <cell r="CF86">
            <v>-100</v>
          </cell>
          <cell r="CG86"/>
          <cell r="CH86"/>
          <cell r="CI86"/>
          <cell r="CJ86"/>
          <cell r="CK86"/>
          <cell r="CL86"/>
          <cell r="CM86"/>
        </row>
        <row r="87">
          <cell r="A87"/>
          <cell r="B87">
            <v>0</v>
          </cell>
          <cell r="C87"/>
          <cell r="D87"/>
          <cell r="E87" t="str">
            <v>-100</v>
          </cell>
          <cell r="F87">
            <v>-100</v>
          </cell>
          <cell r="G87"/>
          <cell r="H87"/>
          <cell r="I87"/>
          <cell r="J87"/>
          <cell r="K87"/>
          <cell r="L87"/>
          <cell r="M87"/>
          <cell r="N87"/>
          <cell r="O87">
            <v>0</v>
          </cell>
          <cell r="P87"/>
          <cell r="Q87"/>
          <cell r="R87" t="str">
            <v>-100</v>
          </cell>
          <cell r="S87">
            <v>-100</v>
          </cell>
          <cell r="T87"/>
          <cell r="U87"/>
          <cell r="V87"/>
          <cell r="W87"/>
          <cell r="X87"/>
          <cell r="Y87"/>
          <cell r="Z87"/>
          <cell r="AA87"/>
          <cell r="AB87">
            <v>0</v>
          </cell>
          <cell r="AC87"/>
          <cell r="AD87"/>
          <cell r="AE87" t="str">
            <v>-100</v>
          </cell>
          <cell r="AF87">
            <v>-100</v>
          </cell>
          <cell r="AG87"/>
          <cell r="AH87"/>
          <cell r="AI87"/>
          <cell r="AJ87"/>
          <cell r="AK87"/>
          <cell r="AL87"/>
          <cell r="AM87"/>
          <cell r="AN87"/>
          <cell r="AO87">
            <v>0</v>
          </cell>
          <cell r="AP87"/>
          <cell r="AQ87"/>
          <cell r="AR87" t="str">
            <v>-100</v>
          </cell>
          <cell r="AS87">
            <v>-100</v>
          </cell>
          <cell r="AT87"/>
          <cell r="AU87"/>
          <cell r="AV87"/>
          <cell r="AW87"/>
          <cell r="AX87"/>
          <cell r="AY87"/>
          <cell r="AZ87"/>
          <cell r="BA87"/>
          <cell r="BB87">
            <v>0</v>
          </cell>
          <cell r="BC87"/>
          <cell r="BD87"/>
          <cell r="BE87" t="str">
            <v>-100</v>
          </cell>
          <cell r="BF87">
            <v>-100</v>
          </cell>
          <cell r="BG87"/>
          <cell r="BH87"/>
          <cell r="BI87"/>
          <cell r="BJ87"/>
          <cell r="BK87"/>
          <cell r="BL87"/>
          <cell r="BM87"/>
          <cell r="BN87"/>
          <cell r="BO87">
            <v>0</v>
          </cell>
          <cell r="BP87"/>
          <cell r="BQ87"/>
          <cell r="BR87" t="str">
            <v>-100</v>
          </cell>
          <cell r="BS87">
            <v>-100</v>
          </cell>
          <cell r="BT87"/>
          <cell r="BU87"/>
          <cell r="BV87"/>
          <cell r="BW87"/>
          <cell r="BX87"/>
          <cell r="BY87"/>
          <cell r="BZ87"/>
          <cell r="CA87"/>
          <cell r="CB87">
            <v>0</v>
          </cell>
          <cell r="CC87"/>
          <cell r="CD87"/>
          <cell r="CE87" t="str">
            <v>-100</v>
          </cell>
          <cell r="CF87">
            <v>-100</v>
          </cell>
          <cell r="CG87"/>
          <cell r="CH87"/>
          <cell r="CI87"/>
          <cell r="CJ87"/>
          <cell r="CK87"/>
          <cell r="CL87"/>
          <cell r="CM87"/>
        </row>
        <row r="88">
          <cell r="A88"/>
          <cell r="B88">
            <v>0</v>
          </cell>
          <cell r="C88"/>
          <cell r="D88"/>
          <cell r="E88" t="str">
            <v>-100</v>
          </cell>
          <cell r="F88">
            <v>-100</v>
          </cell>
          <cell r="G88"/>
          <cell r="H88"/>
          <cell r="I88"/>
          <cell r="J88"/>
          <cell r="K88"/>
          <cell r="L88"/>
          <cell r="M88"/>
          <cell r="N88"/>
          <cell r="O88">
            <v>0</v>
          </cell>
          <cell r="P88"/>
          <cell r="Q88"/>
          <cell r="R88" t="str">
            <v>-100</v>
          </cell>
          <cell r="S88">
            <v>-100</v>
          </cell>
          <cell r="T88"/>
          <cell r="U88"/>
          <cell r="V88"/>
          <cell r="W88"/>
          <cell r="X88"/>
          <cell r="Y88"/>
          <cell r="Z88"/>
          <cell r="AA88"/>
          <cell r="AB88">
            <v>0</v>
          </cell>
          <cell r="AC88"/>
          <cell r="AD88"/>
          <cell r="AE88" t="str">
            <v>-100</v>
          </cell>
          <cell r="AF88">
            <v>-100</v>
          </cell>
          <cell r="AG88"/>
          <cell r="AH88"/>
          <cell r="AI88"/>
          <cell r="AJ88"/>
          <cell r="AK88"/>
          <cell r="AL88"/>
          <cell r="AM88"/>
          <cell r="AN88"/>
          <cell r="AO88">
            <v>0</v>
          </cell>
          <cell r="AP88"/>
          <cell r="AQ88"/>
          <cell r="AR88" t="str">
            <v>-100</v>
          </cell>
          <cell r="AS88">
            <v>-100</v>
          </cell>
          <cell r="AT88"/>
          <cell r="AU88"/>
          <cell r="AV88"/>
          <cell r="AW88"/>
          <cell r="AX88"/>
          <cell r="AY88"/>
          <cell r="AZ88"/>
          <cell r="BA88"/>
          <cell r="BB88">
            <v>0</v>
          </cell>
          <cell r="BC88"/>
          <cell r="BD88"/>
          <cell r="BE88" t="str">
            <v>-100</v>
          </cell>
          <cell r="BF88">
            <v>-100</v>
          </cell>
          <cell r="BG88"/>
          <cell r="BH88"/>
          <cell r="BI88"/>
          <cell r="BJ88"/>
          <cell r="BK88"/>
          <cell r="BL88"/>
          <cell r="BM88"/>
          <cell r="BN88"/>
          <cell r="BO88">
            <v>0</v>
          </cell>
          <cell r="BP88"/>
          <cell r="BQ88"/>
          <cell r="BR88" t="str">
            <v>-100</v>
          </cell>
          <cell r="BS88">
            <v>-100</v>
          </cell>
          <cell r="BT88"/>
          <cell r="BU88"/>
          <cell r="BV88"/>
          <cell r="BW88"/>
          <cell r="BX88"/>
          <cell r="BY88"/>
          <cell r="BZ88"/>
          <cell r="CA88"/>
          <cell r="CB88">
            <v>0</v>
          </cell>
          <cell r="CC88"/>
          <cell r="CD88"/>
          <cell r="CE88" t="str">
            <v>-100</v>
          </cell>
          <cell r="CF88">
            <v>-100</v>
          </cell>
          <cell r="CG88"/>
          <cell r="CH88"/>
          <cell r="CI88"/>
          <cell r="CJ88"/>
          <cell r="CK88"/>
          <cell r="CL88"/>
          <cell r="CM88"/>
        </row>
        <row r="89">
          <cell r="A89"/>
          <cell r="B89">
            <v>0</v>
          </cell>
          <cell r="C89"/>
          <cell r="D89"/>
          <cell r="E89" t="str">
            <v>-100</v>
          </cell>
          <cell r="F89">
            <v>-100</v>
          </cell>
          <cell r="G89"/>
          <cell r="H89"/>
          <cell r="I89"/>
          <cell r="J89"/>
          <cell r="K89"/>
          <cell r="L89"/>
          <cell r="M89"/>
          <cell r="N89"/>
          <cell r="O89">
            <v>0</v>
          </cell>
          <cell r="P89"/>
          <cell r="Q89"/>
          <cell r="R89" t="str">
            <v>-100</v>
          </cell>
          <cell r="S89">
            <v>-100</v>
          </cell>
          <cell r="T89"/>
          <cell r="U89"/>
          <cell r="V89"/>
          <cell r="W89"/>
          <cell r="X89"/>
          <cell r="Y89"/>
          <cell r="Z89"/>
          <cell r="AA89"/>
          <cell r="AB89">
            <v>0</v>
          </cell>
          <cell r="AC89"/>
          <cell r="AD89"/>
          <cell r="AE89" t="str">
            <v>-100</v>
          </cell>
          <cell r="AF89">
            <v>-100</v>
          </cell>
          <cell r="AG89"/>
          <cell r="AH89"/>
          <cell r="AI89"/>
          <cell r="AJ89"/>
          <cell r="AK89"/>
          <cell r="AL89"/>
          <cell r="AM89"/>
          <cell r="AN89"/>
          <cell r="AO89">
            <v>0</v>
          </cell>
          <cell r="AP89"/>
          <cell r="AQ89"/>
          <cell r="AR89" t="str">
            <v>-100</v>
          </cell>
          <cell r="AS89">
            <v>-100</v>
          </cell>
          <cell r="AT89"/>
          <cell r="AU89"/>
          <cell r="AV89"/>
          <cell r="AW89"/>
          <cell r="AX89"/>
          <cell r="AY89"/>
          <cell r="AZ89"/>
          <cell r="BA89"/>
          <cell r="BB89">
            <v>0</v>
          </cell>
          <cell r="BC89"/>
          <cell r="BD89"/>
          <cell r="BE89" t="str">
            <v>-100</v>
          </cell>
          <cell r="BF89">
            <v>-100</v>
          </cell>
          <cell r="BG89"/>
          <cell r="BH89"/>
          <cell r="BI89"/>
          <cell r="BJ89"/>
          <cell r="BK89"/>
          <cell r="BL89"/>
          <cell r="BM89"/>
          <cell r="BN89"/>
          <cell r="BO89">
            <v>0</v>
          </cell>
          <cell r="BP89"/>
          <cell r="BQ89"/>
          <cell r="BR89" t="str">
            <v>-100</v>
          </cell>
          <cell r="BS89">
            <v>-100</v>
          </cell>
          <cell r="BT89"/>
          <cell r="BU89"/>
          <cell r="BV89"/>
          <cell r="BW89"/>
          <cell r="BX89"/>
          <cell r="BY89"/>
          <cell r="BZ89"/>
          <cell r="CA89"/>
          <cell r="CB89">
            <v>0</v>
          </cell>
          <cell r="CC89"/>
          <cell r="CD89"/>
          <cell r="CE89" t="str">
            <v>-100</v>
          </cell>
          <cell r="CF89">
            <v>-100</v>
          </cell>
          <cell r="CG89"/>
          <cell r="CH89"/>
          <cell r="CI89"/>
          <cell r="CJ89"/>
          <cell r="CK89"/>
          <cell r="CL89"/>
          <cell r="CM89"/>
        </row>
        <row r="90">
          <cell r="A90"/>
          <cell r="B90">
            <v>0</v>
          </cell>
          <cell r="C90"/>
          <cell r="D90"/>
          <cell r="E90" t="str">
            <v>-100</v>
          </cell>
          <cell r="F90">
            <v>-100</v>
          </cell>
          <cell r="G90"/>
          <cell r="H90"/>
          <cell r="I90"/>
          <cell r="J90"/>
          <cell r="K90"/>
          <cell r="L90"/>
          <cell r="M90"/>
          <cell r="N90"/>
          <cell r="O90">
            <v>0</v>
          </cell>
          <cell r="P90"/>
          <cell r="Q90"/>
          <cell r="R90" t="str">
            <v>-100</v>
          </cell>
          <cell r="S90">
            <v>-100</v>
          </cell>
          <cell r="T90"/>
          <cell r="U90"/>
          <cell r="V90"/>
          <cell r="W90"/>
          <cell r="X90"/>
          <cell r="Y90"/>
          <cell r="Z90"/>
          <cell r="AA90"/>
          <cell r="AB90">
            <v>0</v>
          </cell>
          <cell r="AC90"/>
          <cell r="AD90"/>
          <cell r="AE90" t="str">
            <v>-100</v>
          </cell>
          <cell r="AF90">
            <v>-100</v>
          </cell>
          <cell r="AG90"/>
          <cell r="AH90"/>
          <cell r="AI90"/>
          <cell r="AJ90"/>
          <cell r="AK90"/>
          <cell r="AL90"/>
          <cell r="AM90"/>
          <cell r="AN90"/>
          <cell r="AO90">
            <v>0</v>
          </cell>
          <cell r="AP90"/>
          <cell r="AQ90"/>
          <cell r="AR90" t="str">
            <v>-100</v>
          </cell>
          <cell r="AS90">
            <v>-100</v>
          </cell>
          <cell r="AT90"/>
          <cell r="AU90"/>
          <cell r="AV90"/>
          <cell r="AW90"/>
          <cell r="AX90"/>
          <cell r="AY90"/>
          <cell r="AZ90"/>
          <cell r="BA90"/>
          <cell r="BB90">
            <v>0</v>
          </cell>
          <cell r="BC90"/>
          <cell r="BD90"/>
          <cell r="BE90" t="str">
            <v>-100</v>
          </cell>
          <cell r="BF90">
            <v>-100</v>
          </cell>
          <cell r="BG90"/>
          <cell r="BH90"/>
          <cell r="BI90"/>
          <cell r="BJ90"/>
          <cell r="BK90"/>
          <cell r="BL90"/>
          <cell r="BM90"/>
          <cell r="BN90"/>
          <cell r="BO90">
            <v>0</v>
          </cell>
          <cell r="BP90"/>
          <cell r="BQ90"/>
          <cell r="BR90" t="str">
            <v>-100</v>
          </cell>
          <cell r="BS90">
            <v>-100</v>
          </cell>
          <cell r="BT90"/>
          <cell r="BU90"/>
          <cell r="BV90"/>
          <cell r="BW90"/>
          <cell r="BX90"/>
          <cell r="BY90"/>
          <cell r="BZ90"/>
          <cell r="CA90"/>
          <cell r="CB90">
            <v>0</v>
          </cell>
          <cell r="CC90"/>
          <cell r="CD90"/>
          <cell r="CE90" t="str">
            <v>-100</v>
          </cell>
          <cell r="CF90">
            <v>-100</v>
          </cell>
          <cell r="CG90"/>
          <cell r="CH90"/>
          <cell r="CI90"/>
          <cell r="CJ90"/>
          <cell r="CK90"/>
          <cell r="CL90"/>
          <cell r="CM90"/>
        </row>
        <row r="91">
          <cell r="A91"/>
          <cell r="B91">
            <v>0</v>
          </cell>
          <cell r="C91"/>
          <cell r="D91"/>
          <cell r="E91" t="str">
            <v>-100</v>
          </cell>
          <cell r="F91">
            <v>-100</v>
          </cell>
          <cell r="G91"/>
          <cell r="H91"/>
          <cell r="I91"/>
          <cell r="J91"/>
          <cell r="K91"/>
          <cell r="L91"/>
          <cell r="M91"/>
          <cell r="N91"/>
          <cell r="O91">
            <v>0</v>
          </cell>
          <cell r="P91"/>
          <cell r="Q91"/>
          <cell r="R91" t="str">
            <v>-100</v>
          </cell>
          <cell r="S91">
            <v>-100</v>
          </cell>
          <cell r="T91"/>
          <cell r="U91"/>
          <cell r="V91"/>
          <cell r="W91"/>
          <cell r="X91"/>
          <cell r="Y91"/>
          <cell r="Z91"/>
          <cell r="AA91"/>
          <cell r="AB91">
            <v>0</v>
          </cell>
          <cell r="AC91"/>
          <cell r="AD91"/>
          <cell r="AE91" t="str">
            <v>-100</v>
          </cell>
          <cell r="AF91">
            <v>-100</v>
          </cell>
          <cell r="AG91"/>
          <cell r="AH91"/>
          <cell r="AI91"/>
          <cell r="AJ91"/>
          <cell r="AK91"/>
          <cell r="AL91"/>
          <cell r="AM91"/>
          <cell r="AN91"/>
          <cell r="AO91">
            <v>0</v>
          </cell>
          <cell r="AP91"/>
          <cell r="AQ91"/>
          <cell r="AR91" t="str">
            <v>-100</v>
          </cell>
          <cell r="AS91">
            <v>-100</v>
          </cell>
          <cell r="AT91"/>
          <cell r="AU91"/>
          <cell r="AV91"/>
          <cell r="AW91"/>
          <cell r="AX91"/>
          <cell r="AY91"/>
          <cell r="AZ91"/>
          <cell r="BA91"/>
          <cell r="BB91">
            <v>0</v>
          </cell>
          <cell r="BC91"/>
          <cell r="BD91"/>
          <cell r="BE91" t="str">
            <v>-100</v>
          </cell>
          <cell r="BF91">
            <v>-100</v>
          </cell>
          <cell r="BG91"/>
          <cell r="BH91"/>
          <cell r="BI91"/>
          <cell r="BJ91"/>
          <cell r="BK91"/>
          <cell r="BL91"/>
          <cell r="BM91"/>
          <cell r="BN91"/>
          <cell r="BO91">
            <v>0</v>
          </cell>
          <cell r="BP91"/>
          <cell r="BQ91"/>
          <cell r="BR91" t="str">
            <v>-100</v>
          </cell>
          <cell r="BS91">
            <v>-100</v>
          </cell>
          <cell r="BT91"/>
          <cell r="BU91"/>
          <cell r="BV91"/>
          <cell r="BW91"/>
          <cell r="BX91"/>
          <cell r="BY91"/>
          <cell r="BZ91"/>
          <cell r="CA91"/>
          <cell r="CB91">
            <v>0</v>
          </cell>
          <cell r="CC91"/>
          <cell r="CD91"/>
          <cell r="CE91" t="str">
            <v>-100</v>
          </cell>
          <cell r="CF91">
            <v>-100</v>
          </cell>
          <cell r="CG91"/>
          <cell r="CH91"/>
          <cell r="CI91"/>
          <cell r="CJ91"/>
          <cell r="CK91"/>
          <cell r="CL91"/>
          <cell r="CM91"/>
        </row>
        <row r="92">
          <cell r="A92"/>
          <cell r="B92">
            <v>0</v>
          </cell>
          <cell r="C92"/>
          <cell r="D92"/>
          <cell r="E92" t="str">
            <v>-100</v>
          </cell>
          <cell r="F92">
            <v>-100</v>
          </cell>
          <cell r="G92"/>
          <cell r="H92"/>
          <cell r="I92"/>
          <cell r="J92"/>
          <cell r="K92"/>
          <cell r="L92"/>
          <cell r="M92"/>
          <cell r="N92"/>
          <cell r="O92">
            <v>0</v>
          </cell>
          <cell r="P92"/>
          <cell r="Q92"/>
          <cell r="R92" t="str">
            <v>-100</v>
          </cell>
          <cell r="S92">
            <v>-100</v>
          </cell>
          <cell r="T92"/>
          <cell r="U92"/>
          <cell r="V92"/>
          <cell r="W92"/>
          <cell r="X92"/>
          <cell r="Y92"/>
          <cell r="Z92"/>
          <cell r="AA92"/>
          <cell r="AB92">
            <v>0</v>
          </cell>
          <cell r="AC92"/>
          <cell r="AD92"/>
          <cell r="AE92" t="str">
            <v>-100</v>
          </cell>
          <cell r="AF92">
            <v>-100</v>
          </cell>
          <cell r="AG92"/>
          <cell r="AH92"/>
          <cell r="AI92"/>
          <cell r="AJ92"/>
          <cell r="AK92"/>
          <cell r="AL92"/>
          <cell r="AM92"/>
          <cell r="AN92"/>
          <cell r="AO92">
            <v>0</v>
          </cell>
          <cell r="AP92"/>
          <cell r="AQ92"/>
          <cell r="AR92" t="str">
            <v>-100</v>
          </cell>
          <cell r="AS92">
            <v>-100</v>
          </cell>
          <cell r="AT92"/>
          <cell r="AU92"/>
          <cell r="AV92"/>
          <cell r="AW92"/>
          <cell r="AX92"/>
          <cell r="AY92"/>
          <cell r="AZ92"/>
          <cell r="BA92"/>
          <cell r="BB92">
            <v>0</v>
          </cell>
          <cell r="BC92"/>
          <cell r="BD92"/>
          <cell r="BE92" t="str">
            <v>-100</v>
          </cell>
          <cell r="BF92">
            <v>-100</v>
          </cell>
          <cell r="BG92"/>
          <cell r="BH92"/>
          <cell r="BI92"/>
          <cell r="BJ92"/>
          <cell r="BK92"/>
          <cell r="BL92"/>
          <cell r="BM92"/>
          <cell r="BN92"/>
          <cell r="BO92">
            <v>0</v>
          </cell>
          <cell r="BP92"/>
          <cell r="BQ92"/>
          <cell r="BR92" t="str">
            <v>-100</v>
          </cell>
          <cell r="BS92">
            <v>-100</v>
          </cell>
          <cell r="BT92"/>
          <cell r="BU92"/>
          <cell r="BV92"/>
          <cell r="BW92"/>
          <cell r="BX92"/>
          <cell r="BY92"/>
          <cell r="BZ92"/>
          <cell r="CA92"/>
          <cell r="CB92">
            <v>0</v>
          </cell>
          <cell r="CC92"/>
          <cell r="CD92"/>
          <cell r="CE92" t="str">
            <v>-100</v>
          </cell>
          <cell r="CF92">
            <v>-100</v>
          </cell>
          <cell r="CG92"/>
          <cell r="CH92"/>
          <cell r="CI92"/>
          <cell r="CJ92"/>
          <cell r="CK92"/>
          <cell r="CL92"/>
          <cell r="CM92"/>
        </row>
        <row r="93">
          <cell r="A93"/>
          <cell r="B93">
            <v>0</v>
          </cell>
          <cell r="C93"/>
          <cell r="D93"/>
          <cell r="E93" t="str">
            <v>-100</v>
          </cell>
          <cell r="F93">
            <v>-100</v>
          </cell>
          <cell r="G93"/>
          <cell r="H93"/>
          <cell r="I93"/>
          <cell r="J93"/>
          <cell r="K93"/>
          <cell r="L93"/>
          <cell r="M93"/>
          <cell r="N93"/>
          <cell r="O93">
            <v>0</v>
          </cell>
          <cell r="P93"/>
          <cell r="Q93"/>
          <cell r="R93" t="str">
            <v>-100</v>
          </cell>
          <cell r="S93">
            <v>-100</v>
          </cell>
          <cell r="T93"/>
          <cell r="U93"/>
          <cell r="V93"/>
          <cell r="W93"/>
          <cell r="X93"/>
          <cell r="Y93"/>
          <cell r="Z93"/>
          <cell r="AA93"/>
          <cell r="AB93">
            <v>0</v>
          </cell>
          <cell r="AC93"/>
          <cell r="AD93"/>
          <cell r="AE93" t="str">
            <v>-100</v>
          </cell>
          <cell r="AF93">
            <v>-100</v>
          </cell>
          <cell r="AG93"/>
          <cell r="AH93"/>
          <cell r="AI93"/>
          <cell r="AJ93"/>
          <cell r="AK93"/>
          <cell r="AL93"/>
          <cell r="AM93"/>
          <cell r="AN93"/>
          <cell r="AO93">
            <v>0</v>
          </cell>
          <cell r="AP93"/>
          <cell r="AQ93"/>
          <cell r="AR93" t="str">
            <v>-100</v>
          </cell>
          <cell r="AS93">
            <v>-100</v>
          </cell>
          <cell r="AT93"/>
          <cell r="AU93"/>
          <cell r="AV93"/>
          <cell r="AW93"/>
          <cell r="AX93"/>
          <cell r="AY93"/>
          <cell r="AZ93"/>
          <cell r="BA93"/>
          <cell r="BB93">
            <v>0</v>
          </cell>
          <cell r="BC93"/>
          <cell r="BD93"/>
          <cell r="BE93" t="str">
            <v>-100</v>
          </cell>
          <cell r="BF93">
            <v>-100</v>
          </cell>
          <cell r="BG93"/>
          <cell r="BH93"/>
          <cell r="BI93"/>
          <cell r="BJ93"/>
          <cell r="BK93"/>
          <cell r="BL93"/>
          <cell r="BM93"/>
          <cell r="BN93"/>
          <cell r="BO93">
            <v>0</v>
          </cell>
          <cell r="BP93"/>
          <cell r="BQ93"/>
          <cell r="BR93" t="str">
            <v>-100</v>
          </cell>
          <cell r="BS93">
            <v>-100</v>
          </cell>
          <cell r="BT93"/>
          <cell r="BU93"/>
          <cell r="BV93"/>
          <cell r="BW93"/>
          <cell r="BX93"/>
          <cell r="BY93"/>
          <cell r="BZ93"/>
          <cell r="CA93"/>
          <cell r="CB93">
            <v>0</v>
          </cell>
          <cell r="CC93"/>
          <cell r="CD93"/>
          <cell r="CE93" t="str">
            <v>-100</v>
          </cell>
          <cell r="CF93">
            <v>-100</v>
          </cell>
          <cell r="CG93"/>
          <cell r="CH93"/>
          <cell r="CI93"/>
          <cell r="CJ93"/>
          <cell r="CK93"/>
          <cell r="CL93"/>
          <cell r="CM93"/>
        </row>
        <row r="94">
          <cell r="A94"/>
          <cell r="B94">
            <v>0</v>
          </cell>
          <cell r="C94"/>
          <cell r="D94"/>
          <cell r="E94" t="str">
            <v>-100</v>
          </cell>
          <cell r="F94">
            <v>-100</v>
          </cell>
          <cell r="G94"/>
          <cell r="H94"/>
          <cell r="I94"/>
          <cell r="J94"/>
          <cell r="K94"/>
          <cell r="L94"/>
          <cell r="M94"/>
          <cell r="N94"/>
          <cell r="O94">
            <v>0</v>
          </cell>
          <cell r="P94"/>
          <cell r="Q94"/>
          <cell r="R94" t="str">
            <v>-100</v>
          </cell>
          <cell r="S94">
            <v>-100</v>
          </cell>
          <cell r="T94"/>
          <cell r="U94"/>
          <cell r="V94"/>
          <cell r="W94"/>
          <cell r="X94"/>
          <cell r="Y94"/>
          <cell r="Z94"/>
          <cell r="AA94"/>
          <cell r="AB94">
            <v>0</v>
          </cell>
          <cell r="AC94"/>
          <cell r="AD94"/>
          <cell r="AE94" t="str">
            <v>-100</v>
          </cell>
          <cell r="AF94">
            <v>-100</v>
          </cell>
          <cell r="AG94"/>
          <cell r="AH94"/>
          <cell r="AI94"/>
          <cell r="AJ94"/>
          <cell r="AK94"/>
          <cell r="AL94"/>
          <cell r="AM94"/>
          <cell r="AN94"/>
          <cell r="AO94">
            <v>0</v>
          </cell>
          <cell r="AP94"/>
          <cell r="AQ94"/>
          <cell r="AR94" t="str">
            <v>-100</v>
          </cell>
          <cell r="AS94">
            <v>-100</v>
          </cell>
          <cell r="AT94"/>
          <cell r="AU94"/>
          <cell r="AV94"/>
          <cell r="AW94"/>
          <cell r="AX94"/>
          <cell r="AY94"/>
          <cell r="AZ94"/>
          <cell r="BA94"/>
          <cell r="BB94">
            <v>0</v>
          </cell>
          <cell r="BC94"/>
          <cell r="BD94"/>
          <cell r="BE94" t="str">
            <v>-100</v>
          </cell>
          <cell r="BF94">
            <v>-100</v>
          </cell>
          <cell r="BG94"/>
          <cell r="BH94"/>
          <cell r="BI94"/>
          <cell r="BJ94"/>
          <cell r="BK94"/>
          <cell r="BL94"/>
          <cell r="BM94"/>
          <cell r="BN94"/>
          <cell r="BO94">
            <v>0</v>
          </cell>
          <cell r="BP94"/>
          <cell r="BQ94"/>
          <cell r="BR94" t="str">
            <v>-100</v>
          </cell>
          <cell r="BS94">
            <v>-100</v>
          </cell>
          <cell r="BT94"/>
          <cell r="BU94"/>
          <cell r="BV94"/>
          <cell r="BW94"/>
          <cell r="BX94"/>
          <cell r="BY94"/>
          <cell r="BZ94"/>
          <cell r="CA94"/>
          <cell r="CB94">
            <v>0</v>
          </cell>
          <cell r="CC94"/>
          <cell r="CD94"/>
          <cell r="CE94" t="str">
            <v>-100</v>
          </cell>
          <cell r="CF94">
            <v>-100</v>
          </cell>
          <cell r="CG94"/>
          <cell r="CH94"/>
          <cell r="CI94"/>
          <cell r="CJ94"/>
          <cell r="CK94"/>
          <cell r="CL94"/>
          <cell r="CM94"/>
        </row>
        <row r="95">
          <cell r="A95"/>
          <cell r="B95">
            <v>0</v>
          </cell>
          <cell r="C95"/>
          <cell r="D95"/>
          <cell r="E95" t="str">
            <v>-100</v>
          </cell>
          <cell r="F95">
            <v>-100</v>
          </cell>
          <cell r="G95"/>
          <cell r="H95"/>
          <cell r="I95"/>
          <cell r="J95"/>
          <cell r="K95"/>
          <cell r="L95"/>
          <cell r="M95"/>
          <cell r="N95"/>
          <cell r="O95">
            <v>0</v>
          </cell>
          <cell r="P95"/>
          <cell r="Q95"/>
          <cell r="R95" t="str">
            <v>-100</v>
          </cell>
          <cell r="S95">
            <v>-100</v>
          </cell>
          <cell r="T95"/>
          <cell r="U95"/>
          <cell r="V95"/>
          <cell r="W95"/>
          <cell r="X95"/>
          <cell r="Y95"/>
          <cell r="Z95"/>
          <cell r="AA95"/>
          <cell r="AB95">
            <v>0</v>
          </cell>
          <cell r="AC95"/>
          <cell r="AD95"/>
          <cell r="AE95" t="str">
            <v>-100</v>
          </cell>
          <cell r="AF95">
            <v>-100</v>
          </cell>
          <cell r="AG95"/>
          <cell r="AH95"/>
          <cell r="AI95"/>
          <cell r="AJ95"/>
          <cell r="AK95"/>
          <cell r="AL95"/>
          <cell r="AM95"/>
          <cell r="AN95"/>
          <cell r="AO95">
            <v>0</v>
          </cell>
          <cell r="AP95"/>
          <cell r="AQ95"/>
          <cell r="AR95" t="str">
            <v>-100</v>
          </cell>
          <cell r="AS95">
            <v>-100</v>
          </cell>
          <cell r="AT95"/>
          <cell r="AU95"/>
          <cell r="AV95"/>
          <cell r="AW95"/>
          <cell r="AX95"/>
          <cell r="AY95"/>
          <cell r="AZ95"/>
          <cell r="BA95"/>
          <cell r="BB95">
            <v>0</v>
          </cell>
          <cell r="BC95"/>
          <cell r="BD95"/>
          <cell r="BE95" t="str">
            <v>-100</v>
          </cell>
          <cell r="BF95">
            <v>-100</v>
          </cell>
          <cell r="BG95"/>
          <cell r="BH95"/>
          <cell r="BI95"/>
          <cell r="BJ95"/>
          <cell r="BK95"/>
          <cell r="BL95"/>
          <cell r="BM95"/>
          <cell r="BN95"/>
          <cell r="BO95">
            <v>0</v>
          </cell>
          <cell r="BP95"/>
          <cell r="BQ95"/>
          <cell r="BR95" t="str">
            <v>-100</v>
          </cell>
          <cell r="BS95">
            <v>-100</v>
          </cell>
          <cell r="BT95"/>
          <cell r="BU95"/>
          <cell r="BV95"/>
          <cell r="BW95"/>
          <cell r="BX95"/>
          <cell r="BY95"/>
          <cell r="BZ95"/>
          <cell r="CA95"/>
          <cell r="CB95">
            <v>0</v>
          </cell>
          <cell r="CC95"/>
          <cell r="CD95"/>
          <cell r="CE95" t="str">
            <v>-100</v>
          </cell>
          <cell r="CF95">
            <v>-100</v>
          </cell>
          <cell r="CG95"/>
          <cell r="CH95"/>
          <cell r="CI95"/>
          <cell r="CJ95"/>
          <cell r="CK95"/>
          <cell r="CL95"/>
          <cell r="CM95"/>
        </row>
        <row r="96">
          <cell r="A96"/>
          <cell r="B96">
            <v>0</v>
          </cell>
          <cell r="C96"/>
          <cell r="D96"/>
          <cell r="E96" t="str">
            <v>-100</v>
          </cell>
          <cell r="F96">
            <v>-100</v>
          </cell>
          <cell r="G96"/>
          <cell r="H96"/>
          <cell r="I96"/>
          <cell r="J96"/>
          <cell r="K96"/>
          <cell r="L96"/>
          <cell r="M96"/>
          <cell r="N96"/>
          <cell r="O96">
            <v>0</v>
          </cell>
          <cell r="P96"/>
          <cell r="Q96"/>
          <cell r="R96" t="str">
            <v>-100</v>
          </cell>
          <cell r="S96">
            <v>-100</v>
          </cell>
          <cell r="T96"/>
          <cell r="U96"/>
          <cell r="V96"/>
          <cell r="W96"/>
          <cell r="X96"/>
          <cell r="Y96"/>
          <cell r="Z96"/>
          <cell r="AA96"/>
          <cell r="AB96">
            <v>0</v>
          </cell>
          <cell r="AC96"/>
          <cell r="AD96"/>
          <cell r="AE96" t="str">
            <v>-100</v>
          </cell>
          <cell r="AF96">
            <v>-100</v>
          </cell>
          <cell r="AG96"/>
          <cell r="AH96"/>
          <cell r="AI96"/>
          <cell r="AJ96"/>
          <cell r="AK96"/>
          <cell r="AL96"/>
          <cell r="AM96"/>
          <cell r="AN96"/>
          <cell r="AO96">
            <v>0</v>
          </cell>
          <cell r="AP96"/>
          <cell r="AQ96"/>
          <cell r="AR96" t="str">
            <v>-100</v>
          </cell>
          <cell r="AS96">
            <v>-100</v>
          </cell>
          <cell r="AT96"/>
          <cell r="AU96"/>
          <cell r="AV96"/>
          <cell r="AW96"/>
          <cell r="AX96"/>
          <cell r="AY96"/>
          <cell r="AZ96"/>
          <cell r="BA96"/>
          <cell r="BB96">
            <v>0</v>
          </cell>
          <cell r="BC96"/>
          <cell r="BD96"/>
          <cell r="BE96" t="str">
            <v>-100</v>
          </cell>
          <cell r="BF96">
            <v>-100</v>
          </cell>
          <cell r="BG96"/>
          <cell r="BH96"/>
          <cell r="BI96"/>
          <cell r="BJ96"/>
          <cell r="BK96"/>
          <cell r="BL96"/>
          <cell r="BM96"/>
          <cell r="BN96"/>
          <cell r="BO96">
            <v>0</v>
          </cell>
          <cell r="BP96"/>
          <cell r="BQ96"/>
          <cell r="BR96" t="str">
            <v>-100</v>
          </cell>
          <cell r="BS96">
            <v>-100</v>
          </cell>
          <cell r="BT96"/>
          <cell r="BU96"/>
          <cell r="BV96"/>
          <cell r="BW96"/>
          <cell r="BX96"/>
          <cell r="BY96"/>
          <cell r="BZ96"/>
          <cell r="CA96"/>
          <cell r="CB96">
            <v>0</v>
          </cell>
          <cell r="CC96"/>
          <cell r="CD96"/>
          <cell r="CE96" t="str">
            <v>-100</v>
          </cell>
          <cell r="CF96">
            <v>-100</v>
          </cell>
          <cell r="CG96"/>
          <cell r="CH96"/>
          <cell r="CI96"/>
          <cell r="CJ96"/>
          <cell r="CK96"/>
          <cell r="CL96"/>
          <cell r="CM96"/>
        </row>
        <row r="97">
          <cell r="A97"/>
          <cell r="B97">
            <v>0</v>
          </cell>
          <cell r="C97"/>
          <cell r="D97"/>
          <cell r="E97" t="str">
            <v>-100</v>
          </cell>
          <cell r="F97">
            <v>-100</v>
          </cell>
          <cell r="G97"/>
          <cell r="H97"/>
          <cell r="I97"/>
          <cell r="J97"/>
          <cell r="K97"/>
          <cell r="L97"/>
          <cell r="M97"/>
          <cell r="N97"/>
          <cell r="O97">
            <v>0</v>
          </cell>
          <cell r="P97"/>
          <cell r="Q97"/>
          <cell r="R97" t="str">
            <v>-100</v>
          </cell>
          <cell r="S97">
            <v>-100</v>
          </cell>
          <cell r="T97"/>
          <cell r="U97"/>
          <cell r="V97"/>
          <cell r="W97"/>
          <cell r="X97"/>
          <cell r="Y97"/>
          <cell r="Z97"/>
          <cell r="AA97"/>
          <cell r="AB97">
            <v>0</v>
          </cell>
          <cell r="AC97"/>
          <cell r="AD97"/>
          <cell r="AE97" t="str">
            <v>-100</v>
          </cell>
          <cell r="AF97">
            <v>-100</v>
          </cell>
          <cell r="AG97"/>
          <cell r="AH97"/>
          <cell r="AI97"/>
          <cell r="AJ97"/>
          <cell r="AK97"/>
          <cell r="AL97"/>
          <cell r="AM97"/>
          <cell r="AN97"/>
          <cell r="AO97">
            <v>0</v>
          </cell>
          <cell r="AP97"/>
          <cell r="AQ97"/>
          <cell r="AR97" t="str">
            <v>-100</v>
          </cell>
          <cell r="AS97">
            <v>-100</v>
          </cell>
          <cell r="AT97"/>
          <cell r="AU97"/>
          <cell r="AV97"/>
          <cell r="AW97"/>
          <cell r="AX97"/>
          <cell r="AY97"/>
          <cell r="AZ97"/>
          <cell r="BA97"/>
          <cell r="BB97">
            <v>0</v>
          </cell>
          <cell r="BC97"/>
          <cell r="BD97"/>
          <cell r="BE97" t="str">
            <v>-100</v>
          </cell>
          <cell r="BF97">
            <v>-100</v>
          </cell>
          <cell r="BG97"/>
          <cell r="BH97"/>
          <cell r="BI97"/>
          <cell r="BJ97"/>
          <cell r="BK97"/>
          <cell r="BL97"/>
          <cell r="BM97"/>
          <cell r="BN97"/>
          <cell r="BO97">
            <v>0</v>
          </cell>
          <cell r="BP97"/>
          <cell r="BQ97"/>
          <cell r="BR97" t="str">
            <v>-100</v>
          </cell>
          <cell r="BS97">
            <v>-100</v>
          </cell>
          <cell r="BT97"/>
          <cell r="BU97"/>
          <cell r="BV97"/>
          <cell r="BW97"/>
          <cell r="BX97"/>
          <cell r="BY97"/>
          <cell r="BZ97"/>
          <cell r="CA97"/>
          <cell r="CB97">
            <v>0</v>
          </cell>
          <cell r="CC97"/>
          <cell r="CD97"/>
          <cell r="CE97" t="str">
            <v>-100</v>
          </cell>
          <cell r="CF97">
            <v>-100</v>
          </cell>
          <cell r="CG97"/>
          <cell r="CH97"/>
          <cell r="CI97"/>
          <cell r="CJ97"/>
          <cell r="CK97"/>
          <cell r="CL97"/>
          <cell r="CM97"/>
        </row>
        <row r="98">
          <cell r="A98"/>
          <cell r="B98">
            <v>0</v>
          </cell>
          <cell r="C98"/>
          <cell r="D98"/>
          <cell r="E98" t="str">
            <v>-100</v>
          </cell>
          <cell r="F98">
            <v>-100</v>
          </cell>
          <cell r="G98"/>
          <cell r="H98"/>
          <cell r="I98"/>
          <cell r="J98"/>
          <cell r="K98"/>
          <cell r="L98"/>
          <cell r="M98"/>
          <cell r="N98"/>
          <cell r="O98">
            <v>0</v>
          </cell>
          <cell r="P98"/>
          <cell r="Q98"/>
          <cell r="R98" t="str">
            <v>-100</v>
          </cell>
          <cell r="S98">
            <v>-100</v>
          </cell>
          <cell r="T98"/>
          <cell r="U98"/>
          <cell r="V98"/>
          <cell r="W98"/>
          <cell r="X98"/>
          <cell r="Y98"/>
          <cell r="Z98"/>
          <cell r="AA98"/>
          <cell r="AB98">
            <v>0</v>
          </cell>
          <cell r="AC98"/>
          <cell r="AD98"/>
          <cell r="AE98" t="str">
            <v>-100</v>
          </cell>
          <cell r="AF98">
            <v>-100</v>
          </cell>
          <cell r="AG98"/>
          <cell r="AH98"/>
          <cell r="AI98"/>
          <cell r="AJ98"/>
          <cell r="AK98"/>
          <cell r="AL98"/>
          <cell r="AM98"/>
          <cell r="AN98"/>
          <cell r="AO98">
            <v>0</v>
          </cell>
          <cell r="AP98"/>
          <cell r="AQ98"/>
          <cell r="AR98" t="str">
            <v>-100</v>
          </cell>
          <cell r="AS98">
            <v>-100</v>
          </cell>
          <cell r="AT98"/>
          <cell r="AU98"/>
          <cell r="AV98"/>
          <cell r="AW98"/>
          <cell r="AX98"/>
          <cell r="AY98"/>
          <cell r="AZ98"/>
          <cell r="BA98"/>
          <cell r="BB98">
            <v>0</v>
          </cell>
          <cell r="BC98"/>
          <cell r="BD98"/>
          <cell r="BE98" t="str">
            <v>-100</v>
          </cell>
          <cell r="BF98">
            <v>-100</v>
          </cell>
          <cell r="BG98"/>
          <cell r="BH98"/>
          <cell r="BI98"/>
          <cell r="BJ98"/>
          <cell r="BK98"/>
          <cell r="BL98"/>
          <cell r="BM98"/>
          <cell r="BN98"/>
          <cell r="BO98">
            <v>0</v>
          </cell>
          <cell r="BP98"/>
          <cell r="BQ98"/>
          <cell r="BR98" t="str">
            <v>-100</v>
          </cell>
          <cell r="BS98">
            <v>-100</v>
          </cell>
          <cell r="BT98"/>
          <cell r="BU98"/>
          <cell r="BV98"/>
          <cell r="BW98"/>
          <cell r="BX98"/>
          <cell r="BY98"/>
          <cell r="BZ98"/>
          <cell r="CA98"/>
          <cell r="CB98">
            <v>0</v>
          </cell>
          <cell r="CC98"/>
          <cell r="CD98"/>
          <cell r="CE98" t="str">
            <v>-100</v>
          </cell>
          <cell r="CF98">
            <v>-100</v>
          </cell>
          <cell r="CG98"/>
          <cell r="CH98"/>
          <cell r="CI98"/>
          <cell r="CJ98"/>
          <cell r="CK98"/>
          <cell r="CL98"/>
          <cell r="CM98"/>
        </row>
        <row r="99">
          <cell r="A99"/>
          <cell r="B99">
            <v>0</v>
          </cell>
          <cell r="C99"/>
          <cell r="D99"/>
          <cell r="E99" t="str">
            <v>-100</v>
          </cell>
          <cell r="F99">
            <v>-100</v>
          </cell>
          <cell r="G99"/>
          <cell r="H99"/>
          <cell r="I99"/>
          <cell r="J99"/>
          <cell r="K99"/>
          <cell r="L99"/>
          <cell r="M99"/>
          <cell r="N99"/>
          <cell r="O99">
            <v>0</v>
          </cell>
          <cell r="P99"/>
          <cell r="Q99"/>
          <cell r="R99" t="str">
            <v>-100</v>
          </cell>
          <cell r="S99">
            <v>-100</v>
          </cell>
          <cell r="T99"/>
          <cell r="U99"/>
          <cell r="V99"/>
          <cell r="W99"/>
          <cell r="X99"/>
          <cell r="Y99"/>
          <cell r="Z99"/>
          <cell r="AA99"/>
          <cell r="AB99">
            <v>0</v>
          </cell>
          <cell r="AC99"/>
          <cell r="AD99"/>
          <cell r="AE99" t="str">
            <v>-100</v>
          </cell>
          <cell r="AF99">
            <v>-100</v>
          </cell>
          <cell r="AG99"/>
          <cell r="AH99"/>
          <cell r="AI99"/>
          <cell r="AJ99"/>
          <cell r="AK99"/>
          <cell r="AL99"/>
          <cell r="AM99"/>
          <cell r="AN99"/>
          <cell r="AO99">
            <v>0</v>
          </cell>
          <cell r="AP99"/>
          <cell r="AQ99"/>
          <cell r="AR99" t="str">
            <v>-100</v>
          </cell>
          <cell r="AS99">
            <v>-100</v>
          </cell>
          <cell r="AT99"/>
          <cell r="AU99"/>
          <cell r="AV99"/>
          <cell r="AW99"/>
          <cell r="AX99"/>
          <cell r="AY99"/>
          <cell r="AZ99"/>
          <cell r="BA99"/>
          <cell r="BB99">
            <v>0</v>
          </cell>
          <cell r="BC99"/>
          <cell r="BD99"/>
          <cell r="BE99" t="str">
            <v>-100</v>
          </cell>
          <cell r="BF99">
            <v>-100</v>
          </cell>
          <cell r="BG99"/>
          <cell r="BH99"/>
          <cell r="BI99"/>
          <cell r="BJ99"/>
          <cell r="BK99"/>
          <cell r="BL99"/>
          <cell r="BM99"/>
          <cell r="BN99"/>
          <cell r="BO99">
            <v>0</v>
          </cell>
          <cell r="BP99"/>
          <cell r="BQ99"/>
          <cell r="BR99" t="str">
            <v>-100</v>
          </cell>
          <cell r="BS99">
            <v>-100</v>
          </cell>
          <cell r="BT99"/>
          <cell r="BU99"/>
          <cell r="BV99"/>
          <cell r="BW99"/>
          <cell r="BX99"/>
          <cell r="BY99"/>
          <cell r="BZ99"/>
          <cell r="CA99"/>
          <cell r="CB99">
            <v>0</v>
          </cell>
          <cell r="CC99"/>
          <cell r="CD99"/>
          <cell r="CE99" t="str">
            <v>-100</v>
          </cell>
          <cell r="CF99">
            <v>-100</v>
          </cell>
          <cell r="CG99"/>
          <cell r="CH99"/>
          <cell r="CI99"/>
          <cell r="CJ99"/>
          <cell r="CK99"/>
          <cell r="CL99"/>
          <cell r="CM99"/>
        </row>
        <row r="100">
          <cell r="A100"/>
          <cell r="B100">
            <v>0</v>
          </cell>
          <cell r="C100"/>
          <cell r="D100"/>
          <cell r="E100" t="str">
            <v>-100</v>
          </cell>
          <cell r="F100">
            <v>-100</v>
          </cell>
          <cell r="G100"/>
          <cell r="H100"/>
          <cell r="I100"/>
          <cell r="J100"/>
          <cell r="K100"/>
          <cell r="L100"/>
          <cell r="M100"/>
          <cell r="N100"/>
          <cell r="O100">
            <v>0</v>
          </cell>
          <cell r="P100"/>
          <cell r="Q100"/>
          <cell r="R100" t="str">
            <v>-100</v>
          </cell>
          <cell r="S100">
            <v>-100</v>
          </cell>
          <cell r="T100"/>
          <cell r="U100"/>
          <cell r="V100"/>
          <cell r="W100"/>
          <cell r="X100"/>
          <cell r="Y100"/>
          <cell r="Z100"/>
          <cell r="AA100"/>
          <cell r="AB100">
            <v>0</v>
          </cell>
          <cell r="AC100"/>
          <cell r="AD100"/>
          <cell r="AE100" t="str">
            <v>-100</v>
          </cell>
          <cell r="AF100">
            <v>-100</v>
          </cell>
          <cell r="AG100"/>
          <cell r="AH100"/>
          <cell r="AI100"/>
          <cell r="AJ100"/>
          <cell r="AK100"/>
          <cell r="AL100"/>
          <cell r="AM100"/>
          <cell r="AN100"/>
          <cell r="AO100">
            <v>0</v>
          </cell>
          <cell r="AP100"/>
          <cell r="AQ100"/>
          <cell r="AR100" t="str">
            <v>-100</v>
          </cell>
          <cell r="AS100">
            <v>-100</v>
          </cell>
          <cell r="AT100"/>
          <cell r="AU100"/>
          <cell r="AV100"/>
          <cell r="AW100"/>
          <cell r="AX100"/>
          <cell r="AY100"/>
          <cell r="AZ100"/>
          <cell r="BA100"/>
          <cell r="BB100">
            <v>0</v>
          </cell>
          <cell r="BC100"/>
          <cell r="BD100"/>
          <cell r="BE100" t="str">
            <v>-100</v>
          </cell>
          <cell r="BF100">
            <v>-100</v>
          </cell>
          <cell r="BG100"/>
          <cell r="BH100"/>
          <cell r="BI100"/>
          <cell r="BJ100"/>
          <cell r="BK100"/>
          <cell r="BL100"/>
          <cell r="BM100"/>
          <cell r="BN100"/>
          <cell r="BO100">
            <v>0</v>
          </cell>
          <cell r="BP100"/>
          <cell r="BQ100"/>
          <cell r="BR100" t="str">
            <v>-100</v>
          </cell>
          <cell r="BS100">
            <v>-100</v>
          </cell>
          <cell r="BT100"/>
          <cell r="BU100"/>
          <cell r="BV100"/>
          <cell r="BW100"/>
          <cell r="BX100"/>
          <cell r="BY100"/>
          <cell r="BZ100"/>
          <cell r="CA100"/>
          <cell r="CB100">
            <v>0</v>
          </cell>
          <cell r="CC100"/>
          <cell r="CD100"/>
          <cell r="CE100" t="str">
            <v>-100</v>
          </cell>
          <cell r="CF100">
            <v>-100</v>
          </cell>
          <cell r="CG100"/>
          <cell r="CH100"/>
          <cell r="CI100"/>
          <cell r="CJ100"/>
          <cell r="CK100"/>
          <cell r="CL100"/>
          <cell r="CM100"/>
        </row>
        <row r="101">
          <cell r="A101"/>
          <cell r="B101">
            <v>0</v>
          </cell>
          <cell r="C101"/>
          <cell r="D101"/>
          <cell r="E101" t="str">
            <v>-100</v>
          </cell>
          <cell r="F101">
            <v>-100</v>
          </cell>
          <cell r="G101"/>
          <cell r="H101"/>
          <cell r="I101"/>
          <cell r="J101"/>
          <cell r="K101"/>
          <cell r="L101"/>
          <cell r="M101"/>
          <cell r="N101"/>
          <cell r="O101">
            <v>0</v>
          </cell>
          <cell r="P101"/>
          <cell r="Q101"/>
          <cell r="R101" t="str">
            <v>-100</v>
          </cell>
          <cell r="S101">
            <v>-100</v>
          </cell>
          <cell r="T101"/>
          <cell r="U101"/>
          <cell r="V101"/>
          <cell r="W101"/>
          <cell r="X101"/>
          <cell r="Y101"/>
          <cell r="Z101"/>
          <cell r="AA101"/>
          <cell r="AB101">
            <v>0</v>
          </cell>
          <cell r="AC101"/>
          <cell r="AD101"/>
          <cell r="AE101" t="str">
            <v>-100</v>
          </cell>
          <cell r="AF101">
            <v>-100</v>
          </cell>
          <cell r="AG101"/>
          <cell r="AH101"/>
          <cell r="AI101"/>
          <cell r="AJ101"/>
          <cell r="AK101"/>
          <cell r="AL101"/>
          <cell r="AM101"/>
          <cell r="AN101"/>
          <cell r="AO101">
            <v>0</v>
          </cell>
          <cell r="AP101"/>
          <cell r="AQ101"/>
          <cell r="AR101" t="str">
            <v>-100</v>
          </cell>
          <cell r="AS101">
            <v>-100</v>
          </cell>
          <cell r="AT101"/>
          <cell r="AU101"/>
          <cell r="AV101"/>
          <cell r="AW101"/>
          <cell r="AX101"/>
          <cell r="AY101"/>
          <cell r="AZ101"/>
          <cell r="BA101"/>
          <cell r="BB101">
            <v>0</v>
          </cell>
          <cell r="BC101"/>
          <cell r="BD101"/>
          <cell r="BE101" t="str">
            <v>-100</v>
          </cell>
          <cell r="BF101">
            <v>-100</v>
          </cell>
          <cell r="BG101"/>
          <cell r="BH101"/>
          <cell r="BI101"/>
          <cell r="BJ101"/>
          <cell r="BK101"/>
          <cell r="BL101"/>
          <cell r="BM101"/>
          <cell r="BN101"/>
          <cell r="BO101">
            <v>0</v>
          </cell>
          <cell r="BP101"/>
          <cell r="BQ101"/>
          <cell r="BR101" t="str">
            <v>-100</v>
          </cell>
          <cell r="BS101">
            <v>-100</v>
          </cell>
          <cell r="BT101"/>
          <cell r="BU101"/>
          <cell r="BV101"/>
          <cell r="BW101"/>
          <cell r="BX101"/>
          <cell r="BY101"/>
          <cell r="BZ101"/>
          <cell r="CA101"/>
          <cell r="CB101">
            <v>0</v>
          </cell>
          <cell r="CC101"/>
          <cell r="CD101"/>
          <cell r="CE101" t="str">
            <v>-100</v>
          </cell>
          <cell r="CF101">
            <v>-100</v>
          </cell>
          <cell r="CG101"/>
          <cell r="CH101"/>
          <cell r="CI101"/>
          <cell r="CJ101"/>
          <cell r="CK101"/>
          <cell r="CL101"/>
          <cell r="CM101"/>
        </row>
        <row r="102">
          <cell r="A102"/>
          <cell r="B102">
            <v>0</v>
          </cell>
          <cell r="C102"/>
          <cell r="D102"/>
          <cell r="E102" t="str">
            <v>-100</v>
          </cell>
          <cell r="F102">
            <v>-100</v>
          </cell>
          <cell r="G102"/>
          <cell r="H102"/>
          <cell r="I102"/>
          <cell r="J102"/>
          <cell r="K102"/>
          <cell r="L102"/>
          <cell r="M102"/>
          <cell r="N102"/>
          <cell r="O102">
            <v>0</v>
          </cell>
          <cell r="P102"/>
          <cell r="Q102"/>
          <cell r="R102" t="str">
            <v>-100</v>
          </cell>
          <cell r="S102">
            <v>-100</v>
          </cell>
          <cell r="T102"/>
          <cell r="U102"/>
          <cell r="V102"/>
          <cell r="W102"/>
          <cell r="X102"/>
          <cell r="Y102"/>
          <cell r="Z102"/>
          <cell r="AA102"/>
          <cell r="AB102">
            <v>0</v>
          </cell>
          <cell r="AC102"/>
          <cell r="AD102"/>
          <cell r="AE102" t="str">
            <v>-100</v>
          </cell>
          <cell r="AF102">
            <v>-100</v>
          </cell>
          <cell r="AG102"/>
          <cell r="AH102"/>
          <cell r="AI102"/>
          <cell r="AJ102"/>
          <cell r="AK102"/>
          <cell r="AL102"/>
          <cell r="AM102"/>
          <cell r="AN102"/>
          <cell r="AO102">
            <v>0</v>
          </cell>
          <cell r="AP102"/>
          <cell r="AQ102"/>
          <cell r="AR102" t="str">
            <v>-100</v>
          </cell>
          <cell r="AS102">
            <v>-100</v>
          </cell>
          <cell r="AT102"/>
          <cell r="AU102"/>
          <cell r="AV102"/>
          <cell r="AW102"/>
          <cell r="AX102"/>
          <cell r="AY102"/>
          <cell r="AZ102"/>
          <cell r="BA102"/>
          <cell r="BB102">
            <v>0</v>
          </cell>
          <cell r="BC102"/>
          <cell r="BD102"/>
          <cell r="BE102" t="str">
            <v>-100</v>
          </cell>
          <cell r="BF102">
            <v>-100</v>
          </cell>
          <cell r="BG102"/>
          <cell r="BH102"/>
          <cell r="BI102"/>
          <cell r="BJ102"/>
          <cell r="BK102"/>
          <cell r="BL102"/>
          <cell r="BM102"/>
          <cell r="BN102"/>
          <cell r="BO102">
            <v>0</v>
          </cell>
          <cell r="BP102"/>
          <cell r="BQ102"/>
          <cell r="BR102" t="str">
            <v>-100</v>
          </cell>
          <cell r="BS102">
            <v>-100</v>
          </cell>
          <cell r="BT102"/>
          <cell r="BU102"/>
          <cell r="BV102"/>
          <cell r="BW102"/>
          <cell r="BX102"/>
          <cell r="BY102"/>
          <cell r="BZ102"/>
          <cell r="CA102"/>
          <cell r="CB102">
            <v>0</v>
          </cell>
          <cell r="CC102"/>
          <cell r="CD102"/>
          <cell r="CE102" t="str">
            <v>-100</v>
          </cell>
          <cell r="CF102">
            <v>-100</v>
          </cell>
          <cell r="CG102"/>
          <cell r="CH102"/>
          <cell r="CI102"/>
          <cell r="CJ102"/>
          <cell r="CK102"/>
          <cell r="CL102"/>
          <cell r="CM102"/>
        </row>
        <row r="103">
          <cell r="A103"/>
          <cell r="B103">
            <v>0</v>
          </cell>
          <cell r="C103"/>
          <cell r="D103"/>
          <cell r="E103" t="str">
            <v>-100</v>
          </cell>
          <cell r="F103">
            <v>-100</v>
          </cell>
          <cell r="G103"/>
          <cell r="H103"/>
          <cell r="I103"/>
          <cell r="J103"/>
          <cell r="K103"/>
          <cell r="L103"/>
          <cell r="M103"/>
          <cell r="N103"/>
          <cell r="O103">
            <v>0</v>
          </cell>
          <cell r="P103"/>
          <cell r="Q103"/>
          <cell r="R103" t="str">
            <v>-100</v>
          </cell>
          <cell r="S103">
            <v>-100</v>
          </cell>
          <cell r="T103"/>
          <cell r="U103"/>
          <cell r="V103"/>
          <cell r="W103"/>
          <cell r="X103"/>
          <cell r="Y103"/>
          <cell r="Z103"/>
          <cell r="AA103"/>
          <cell r="AB103">
            <v>0</v>
          </cell>
          <cell r="AC103"/>
          <cell r="AD103"/>
          <cell r="AE103" t="str">
            <v>-100</v>
          </cell>
          <cell r="AF103">
            <v>-100</v>
          </cell>
          <cell r="AG103"/>
          <cell r="AH103"/>
          <cell r="AI103"/>
          <cell r="AJ103"/>
          <cell r="AK103"/>
          <cell r="AL103"/>
          <cell r="AM103"/>
          <cell r="AN103"/>
          <cell r="AO103">
            <v>0</v>
          </cell>
          <cell r="AP103"/>
          <cell r="AQ103"/>
          <cell r="AR103" t="str">
            <v>-100</v>
          </cell>
          <cell r="AS103">
            <v>-100</v>
          </cell>
          <cell r="AT103"/>
          <cell r="AU103"/>
          <cell r="AV103"/>
          <cell r="AW103"/>
          <cell r="AX103"/>
          <cell r="AY103"/>
          <cell r="AZ103"/>
          <cell r="BA103"/>
          <cell r="BB103">
            <v>0</v>
          </cell>
          <cell r="BC103"/>
          <cell r="BD103"/>
          <cell r="BE103" t="str">
            <v>-100</v>
          </cell>
          <cell r="BF103">
            <v>-100</v>
          </cell>
          <cell r="BG103"/>
          <cell r="BH103"/>
          <cell r="BI103"/>
          <cell r="BJ103"/>
          <cell r="BK103"/>
          <cell r="BL103"/>
          <cell r="BM103"/>
          <cell r="BN103"/>
          <cell r="BO103">
            <v>0</v>
          </cell>
          <cell r="BP103"/>
          <cell r="BQ103"/>
          <cell r="BR103" t="str">
            <v>-100</v>
          </cell>
          <cell r="BS103">
            <v>-100</v>
          </cell>
          <cell r="BT103"/>
          <cell r="BU103"/>
          <cell r="BV103"/>
          <cell r="BW103"/>
          <cell r="BX103"/>
          <cell r="BY103"/>
          <cell r="BZ103"/>
          <cell r="CA103"/>
          <cell r="CB103">
            <v>0</v>
          </cell>
          <cell r="CC103"/>
          <cell r="CD103"/>
          <cell r="CE103" t="str">
            <v>-100</v>
          </cell>
          <cell r="CF103">
            <v>-100</v>
          </cell>
          <cell r="CG103"/>
          <cell r="CH103"/>
          <cell r="CI103"/>
          <cell r="CJ103"/>
          <cell r="CK103"/>
          <cell r="CL103"/>
          <cell r="CM103"/>
        </row>
        <row r="104">
          <cell r="A104"/>
          <cell r="B104">
            <v>0</v>
          </cell>
          <cell r="C104"/>
          <cell r="D104"/>
          <cell r="E104" t="str">
            <v>-100</v>
          </cell>
          <cell r="F104">
            <v>-100</v>
          </cell>
          <cell r="G104"/>
          <cell r="H104"/>
          <cell r="I104"/>
          <cell r="J104"/>
          <cell r="K104"/>
          <cell r="L104"/>
          <cell r="M104"/>
          <cell r="N104"/>
          <cell r="O104">
            <v>0</v>
          </cell>
          <cell r="P104"/>
          <cell r="Q104"/>
          <cell r="R104" t="str">
            <v>-100</v>
          </cell>
          <cell r="S104">
            <v>-100</v>
          </cell>
          <cell r="T104"/>
          <cell r="U104"/>
          <cell r="V104"/>
          <cell r="W104"/>
          <cell r="X104"/>
          <cell r="Y104"/>
          <cell r="Z104"/>
          <cell r="AA104"/>
          <cell r="AB104">
            <v>0</v>
          </cell>
          <cell r="AC104"/>
          <cell r="AD104"/>
          <cell r="AE104" t="str">
            <v>-100</v>
          </cell>
          <cell r="AF104">
            <v>-100</v>
          </cell>
          <cell r="AG104"/>
          <cell r="AH104"/>
          <cell r="AI104"/>
          <cell r="AJ104"/>
          <cell r="AK104"/>
          <cell r="AL104"/>
          <cell r="AM104"/>
          <cell r="AN104"/>
          <cell r="AO104">
            <v>0</v>
          </cell>
          <cell r="AP104"/>
          <cell r="AQ104"/>
          <cell r="AR104" t="str">
            <v>-100</v>
          </cell>
          <cell r="AS104">
            <v>-100</v>
          </cell>
          <cell r="AT104"/>
          <cell r="AU104"/>
          <cell r="AV104"/>
          <cell r="AW104"/>
          <cell r="AX104"/>
          <cell r="AY104"/>
          <cell r="AZ104"/>
          <cell r="BA104"/>
          <cell r="BB104">
            <v>0</v>
          </cell>
          <cell r="BC104"/>
          <cell r="BD104"/>
          <cell r="BE104" t="str">
            <v>-100</v>
          </cell>
          <cell r="BF104">
            <v>-100</v>
          </cell>
          <cell r="BG104"/>
          <cell r="BH104"/>
          <cell r="BI104"/>
          <cell r="BJ104"/>
          <cell r="BK104"/>
          <cell r="BL104"/>
          <cell r="BM104"/>
          <cell r="BN104"/>
          <cell r="BO104">
            <v>0</v>
          </cell>
          <cell r="BP104"/>
          <cell r="BQ104"/>
          <cell r="BR104" t="str">
            <v>-100</v>
          </cell>
          <cell r="BS104">
            <v>-100</v>
          </cell>
          <cell r="BT104"/>
          <cell r="BU104"/>
          <cell r="BV104"/>
          <cell r="BW104"/>
          <cell r="BX104"/>
          <cell r="BY104"/>
          <cell r="BZ104"/>
          <cell r="CA104"/>
          <cell r="CB104">
            <v>0</v>
          </cell>
          <cell r="CC104"/>
          <cell r="CD104"/>
          <cell r="CE104" t="str">
            <v>-100</v>
          </cell>
          <cell r="CF104">
            <v>-100</v>
          </cell>
          <cell r="CG104"/>
          <cell r="CH104"/>
          <cell r="CI104"/>
          <cell r="CJ104"/>
          <cell r="CK104"/>
          <cell r="CL104"/>
          <cell r="CM104"/>
        </row>
        <row r="105">
          <cell r="A105"/>
          <cell r="B105">
            <v>0</v>
          </cell>
          <cell r="C105"/>
          <cell r="D105"/>
          <cell r="E105" t="str">
            <v>-100</v>
          </cell>
          <cell r="F105">
            <v>-100</v>
          </cell>
          <cell r="G105"/>
          <cell r="H105"/>
          <cell r="I105"/>
          <cell r="J105"/>
          <cell r="K105"/>
          <cell r="L105"/>
          <cell r="M105"/>
          <cell r="N105"/>
          <cell r="O105">
            <v>0</v>
          </cell>
          <cell r="P105"/>
          <cell r="Q105"/>
          <cell r="R105" t="str">
            <v>-100</v>
          </cell>
          <cell r="S105">
            <v>-100</v>
          </cell>
          <cell r="T105"/>
          <cell r="U105"/>
          <cell r="V105"/>
          <cell r="W105"/>
          <cell r="X105"/>
          <cell r="Y105"/>
          <cell r="Z105"/>
          <cell r="AA105"/>
          <cell r="AB105">
            <v>0</v>
          </cell>
          <cell r="AC105"/>
          <cell r="AD105"/>
          <cell r="AE105" t="str">
            <v>-100</v>
          </cell>
          <cell r="AF105">
            <v>-100</v>
          </cell>
          <cell r="AG105"/>
          <cell r="AH105"/>
          <cell r="AI105"/>
          <cell r="AJ105"/>
          <cell r="AK105"/>
          <cell r="AL105"/>
          <cell r="AM105"/>
          <cell r="AN105"/>
          <cell r="AO105">
            <v>0</v>
          </cell>
          <cell r="AP105"/>
          <cell r="AQ105"/>
          <cell r="AR105" t="str">
            <v>-100</v>
          </cell>
          <cell r="AS105">
            <v>-100</v>
          </cell>
          <cell r="AT105"/>
          <cell r="AU105"/>
          <cell r="AV105"/>
          <cell r="AW105"/>
          <cell r="AX105"/>
          <cell r="AY105"/>
          <cell r="AZ105"/>
          <cell r="BA105"/>
          <cell r="BB105">
            <v>0</v>
          </cell>
          <cell r="BC105"/>
          <cell r="BD105"/>
          <cell r="BE105" t="str">
            <v>-100</v>
          </cell>
          <cell r="BF105">
            <v>-100</v>
          </cell>
          <cell r="BG105"/>
          <cell r="BH105"/>
          <cell r="BI105"/>
          <cell r="BJ105"/>
          <cell r="BK105"/>
          <cell r="BL105"/>
          <cell r="BM105"/>
          <cell r="BN105"/>
          <cell r="BO105">
            <v>0</v>
          </cell>
          <cell r="BP105"/>
          <cell r="BQ105"/>
          <cell r="BR105" t="str">
            <v>-100</v>
          </cell>
          <cell r="BS105">
            <v>-100</v>
          </cell>
          <cell r="BT105"/>
          <cell r="BU105"/>
          <cell r="BV105"/>
          <cell r="BW105"/>
          <cell r="BX105"/>
          <cell r="BY105"/>
          <cell r="BZ105"/>
          <cell r="CA105"/>
          <cell r="CB105">
            <v>0</v>
          </cell>
          <cell r="CC105"/>
          <cell r="CD105"/>
          <cell r="CE105" t="str">
            <v>-100</v>
          </cell>
          <cell r="CF105">
            <v>-100</v>
          </cell>
          <cell r="CG105"/>
          <cell r="CH105"/>
          <cell r="CI105"/>
          <cell r="CJ105"/>
          <cell r="CK105"/>
          <cell r="CL105"/>
          <cell r="CM105"/>
        </row>
        <row r="106">
          <cell r="A106"/>
          <cell r="B106">
            <v>0</v>
          </cell>
          <cell r="C106"/>
          <cell r="D106"/>
          <cell r="E106" t="str">
            <v>-100</v>
          </cell>
          <cell r="F106">
            <v>-100</v>
          </cell>
          <cell r="G106"/>
          <cell r="H106"/>
          <cell r="I106"/>
          <cell r="J106"/>
          <cell r="K106"/>
          <cell r="L106"/>
          <cell r="M106"/>
          <cell r="N106"/>
          <cell r="O106">
            <v>0</v>
          </cell>
          <cell r="P106"/>
          <cell r="Q106"/>
          <cell r="R106" t="str">
            <v>-100</v>
          </cell>
          <cell r="S106">
            <v>-100</v>
          </cell>
          <cell r="T106"/>
          <cell r="U106"/>
          <cell r="V106"/>
          <cell r="W106"/>
          <cell r="X106"/>
          <cell r="Y106"/>
          <cell r="Z106"/>
          <cell r="AA106"/>
          <cell r="AB106">
            <v>0</v>
          </cell>
          <cell r="AC106"/>
          <cell r="AD106"/>
          <cell r="AE106" t="str">
            <v>-100</v>
          </cell>
          <cell r="AF106">
            <v>-100</v>
          </cell>
          <cell r="AG106"/>
          <cell r="AH106"/>
          <cell r="AI106"/>
          <cell r="AJ106"/>
          <cell r="AK106"/>
          <cell r="AL106"/>
          <cell r="AM106"/>
          <cell r="AN106"/>
          <cell r="AO106">
            <v>0</v>
          </cell>
          <cell r="AP106"/>
          <cell r="AQ106"/>
          <cell r="AR106" t="str">
            <v>-100</v>
          </cell>
          <cell r="AS106">
            <v>-100</v>
          </cell>
          <cell r="AT106"/>
          <cell r="AU106"/>
          <cell r="AV106"/>
          <cell r="AW106"/>
          <cell r="AX106"/>
          <cell r="AY106"/>
          <cell r="AZ106"/>
          <cell r="BA106"/>
          <cell r="BB106">
            <v>0</v>
          </cell>
          <cell r="BC106"/>
          <cell r="BD106"/>
          <cell r="BE106" t="str">
            <v>-100</v>
          </cell>
          <cell r="BF106">
            <v>-100</v>
          </cell>
          <cell r="BG106"/>
          <cell r="BH106"/>
          <cell r="BI106"/>
          <cell r="BJ106"/>
          <cell r="BK106"/>
          <cell r="BL106"/>
          <cell r="BM106"/>
          <cell r="BN106"/>
          <cell r="BO106">
            <v>0</v>
          </cell>
          <cell r="BP106"/>
          <cell r="BQ106"/>
          <cell r="BR106" t="str">
            <v>-100</v>
          </cell>
          <cell r="BS106">
            <v>-100</v>
          </cell>
          <cell r="BT106"/>
          <cell r="BU106"/>
          <cell r="BV106"/>
          <cell r="BW106"/>
          <cell r="BX106"/>
          <cell r="BY106"/>
          <cell r="BZ106"/>
          <cell r="CA106"/>
          <cell r="CB106">
            <v>0</v>
          </cell>
          <cell r="CC106"/>
          <cell r="CD106"/>
          <cell r="CE106" t="str">
            <v>-100</v>
          </cell>
          <cell r="CF106">
            <v>-100</v>
          </cell>
          <cell r="CG106"/>
          <cell r="CH106"/>
          <cell r="CI106"/>
          <cell r="CJ106"/>
          <cell r="CK106"/>
          <cell r="CL106"/>
          <cell r="CM106"/>
        </row>
        <row r="107">
          <cell r="A107"/>
          <cell r="B107">
            <v>0</v>
          </cell>
          <cell r="C107"/>
          <cell r="D107"/>
          <cell r="E107" t="str">
            <v>-100</v>
          </cell>
          <cell r="F107">
            <v>-100</v>
          </cell>
          <cell r="G107"/>
          <cell r="H107"/>
          <cell r="I107"/>
          <cell r="J107"/>
          <cell r="K107"/>
          <cell r="L107"/>
          <cell r="M107"/>
          <cell r="N107"/>
          <cell r="O107">
            <v>0</v>
          </cell>
          <cell r="P107"/>
          <cell r="Q107"/>
          <cell r="R107" t="str">
            <v>-100</v>
          </cell>
          <cell r="S107">
            <v>-100</v>
          </cell>
          <cell r="T107"/>
          <cell r="U107"/>
          <cell r="V107"/>
          <cell r="W107"/>
          <cell r="X107"/>
          <cell r="Y107"/>
          <cell r="Z107"/>
          <cell r="AA107"/>
          <cell r="AB107">
            <v>0</v>
          </cell>
          <cell r="AC107"/>
          <cell r="AD107"/>
          <cell r="AE107" t="str">
            <v>-100</v>
          </cell>
          <cell r="AF107">
            <v>-100</v>
          </cell>
          <cell r="AG107"/>
          <cell r="AH107"/>
          <cell r="AI107"/>
          <cell r="AJ107"/>
          <cell r="AK107"/>
          <cell r="AL107"/>
          <cell r="AM107"/>
          <cell r="AN107"/>
          <cell r="AO107">
            <v>0</v>
          </cell>
          <cell r="AP107"/>
          <cell r="AQ107"/>
          <cell r="AR107" t="str">
            <v>-100</v>
          </cell>
          <cell r="AS107">
            <v>-100</v>
          </cell>
          <cell r="AT107"/>
          <cell r="AU107"/>
          <cell r="AV107"/>
          <cell r="AW107"/>
          <cell r="AX107"/>
          <cell r="AY107"/>
          <cell r="AZ107"/>
          <cell r="BA107"/>
          <cell r="BB107">
            <v>0</v>
          </cell>
          <cell r="BC107"/>
          <cell r="BD107"/>
          <cell r="BE107" t="str">
            <v>-100</v>
          </cell>
          <cell r="BF107">
            <v>-100</v>
          </cell>
          <cell r="BG107"/>
          <cell r="BH107"/>
          <cell r="BI107"/>
          <cell r="BJ107"/>
          <cell r="BK107"/>
          <cell r="BL107"/>
          <cell r="BM107"/>
          <cell r="BN107"/>
          <cell r="BO107">
            <v>0</v>
          </cell>
          <cell r="BP107"/>
          <cell r="BQ107"/>
          <cell r="BR107" t="str">
            <v>-100</v>
          </cell>
          <cell r="BS107">
            <v>-100</v>
          </cell>
          <cell r="BT107"/>
          <cell r="BU107"/>
          <cell r="BV107"/>
          <cell r="BW107"/>
          <cell r="BX107"/>
          <cell r="BY107"/>
          <cell r="BZ107"/>
          <cell r="CA107"/>
          <cell r="CB107">
            <v>0</v>
          </cell>
          <cell r="CC107"/>
          <cell r="CD107"/>
          <cell r="CE107" t="str">
            <v>-100</v>
          </cell>
          <cell r="CF107">
            <v>-100</v>
          </cell>
          <cell r="CG107"/>
          <cell r="CH107"/>
          <cell r="CI107"/>
          <cell r="CJ107"/>
          <cell r="CK107"/>
          <cell r="CL107"/>
          <cell r="CM107"/>
        </row>
        <row r="108">
          <cell r="A108"/>
          <cell r="B108">
            <v>0</v>
          </cell>
          <cell r="C108"/>
          <cell r="D108"/>
          <cell r="E108" t="str">
            <v>-100</v>
          </cell>
          <cell r="F108">
            <v>-100</v>
          </cell>
          <cell r="G108"/>
          <cell r="H108"/>
          <cell r="I108"/>
          <cell r="J108"/>
          <cell r="K108"/>
          <cell r="L108"/>
          <cell r="M108"/>
          <cell r="N108"/>
          <cell r="O108">
            <v>0</v>
          </cell>
          <cell r="P108"/>
          <cell r="Q108"/>
          <cell r="R108" t="str">
            <v>-100</v>
          </cell>
          <cell r="S108">
            <v>-100</v>
          </cell>
          <cell r="T108"/>
          <cell r="U108"/>
          <cell r="V108"/>
          <cell r="W108"/>
          <cell r="X108"/>
          <cell r="Y108"/>
          <cell r="Z108"/>
          <cell r="AA108"/>
          <cell r="AB108">
            <v>0</v>
          </cell>
          <cell r="AC108"/>
          <cell r="AD108"/>
          <cell r="AE108" t="str">
            <v>-100</v>
          </cell>
          <cell r="AF108">
            <v>-100</v>
          </cell>
          <cell r="AG108"/>
          <cell r="AH108"/>
          <cell r="AI108"/>
          <cell r="AJ108"/>
          <cell r="AK108"/>
          <cell r="AL108"/>
          <cell r="AM108"/>
          <cell r="AN108"/>
          <cell r="AO108">
            <v>0</v>
          </cell>
          <cell r="AP108"/>
          <cell r="AQ108"/>
          <cell r="AR108" t="str">
            <v>-100</v>
          </cell>
          <cell r="AS108">
            <v>-100</v>
          </cell>
          <cell r="AT108"/>
          <cell r="AU108"/>
          <cell r="AV108"/>
          <cell r="AW108"/>
          <cell r="AX108"/>
          <cell r="AY108"/>
          <cell r="AZ108"/>
          <cell r="BA108"/>
          <cell r="BB108">
            <v>0</v>
          </cell>
          <cell r="BC108"/>
          <cell r="BD108"/>
          <cell r="BE108" t="str">
            <v>-100</v>
          </cell>
          <cell r="BF108">
            <v>-100</v>
          </cell>
          <cell r="BG108"/>
          <cell r="BH108"/>
          <cell r="BI108"/>
          <cell r="BJ108"/>
          <cell r="BK108"/>
          <cell r="BL108"/>
          <cell r="BM108"/>
          <cell r="BN108"/>
          <cell r="BO108">
            <v>0</v>
          </cell>
          <cell r="BP108"/>
          <cell r="BQ108"/>
          <cell r="BR108" t="str">
            <v>-100</v>
          </cell>
          <cell r="BS108">
            <v>-100</v>
          </cell>
          <cell r="BT108"/>
          <cell r="BU108"/>
          <cell r="BV108"/>
          <cell r="BW108"/>
          <cell r="BX108"/>
          <cell r="BY108"/>
          <cell r="BZ108"/>
          <cell r="CA108"/>
          <cell r="CB108">
            <v>0</v>
          </cell>
          <cell r="CC108"/>
          <cell r="CD108"/>
          <cell r="CE108" t="str">
            <v>-100</v>
          </cell>
          <cell r="CF108">
            <v>-100</v>
          </cell>
          <cell r="CG108"/>
          <cell r="CH108"/>
          <cell r="CI108"/>
          <cell r="CJ108"/>
          <cell r="CK108"/>
          <cell r="CL108"/>
          <cell r="CM108"/>
        </row>
        <row r="109">
          <cell r="A109"/>
          <cell r="B109">
            <v>0</v>
          </cell>
          <cell r="C109"/>
          <cell r="D109"/>
          <cell r="E109" t="str">
            <v>-100</v>
          </cell>
          <cell r="F109">
            <v>-100</v>
          </cell>
          <cell r="G109"/>
          <cell r="H109"/>
          <cell r="I109"/>
          <cell r="J109"/>
          <cell r="K109"/>
          <cell r="L109"/>
          <cell r="M109"/>
          <cell r="N109"/>
          <cell r="O109">
            <v>0</v>
          </cell>
          <cell r="P109"/>
          <cell r="Q109"/>
          <cell r="R109" t="str">
            <v>-100</v>
          </cell>
          <cell r="S109">
            <v>-100</v>
          </cell>
          <cell r="T109"/>
          <cell r="U109"/>
          <cell r="V109"/>
          <cell r="W109"/>
          <cell r="X109"/>
          <cell r="Y109"/>
          <cell r="Z109"/>
          <cell r="AA109"/>
          <cell r="AB109">
            <v>0</v>
          </cell>
          <cell r="AC109"/>
          <cell r="AD109"/>
          <cell r="AE109" t="str">
            <v>-100</v>
          </cell>
          <cell r="AF109">
            <v>-100</v>
          </cell>
          <cell r="AG109"/>
          <cell r="AH109"/>
          <cell r="AI109"/>
          <cell r="AJ109"/>
          <cell r="AK109"/>
          <cell r="AL109"/>
          <cell r="AM109"/>
          <cell r="AN109"/>
          <cell r="AO109">
            <v>0</v>
          </cell>
          <cell r="AP109"/>
          <cell r="AQ109"/>
          <cell r="AR109" t="str">
            <v>-100</v>
          </cell>
          <cell r="AS109">
            <v>-100</v>
          </cell>
          <cell r="AT109"/>
          <cell r="AU109"/>
          <cell r="AV109"/>
          <cell r="AW109"/>
          <cell r="AX109"/>
          <cell r="AY109"/>
          <cell r="AZ109"/>
          <cell r="BA109"/>
          <cell r="BB109">
            <v>0</v>
          </cell>
          <cell r="BC109"/>
          <cell r="BD109"/>
          <cell r="BE109" t="str">
            <v>-100</v>
          </cell>
          <cell r="BF109">
            <v>-100</v>
          </cell>
          <cell r="BG109"/>
          <cell r="BH109"/>
          <cell r="BI109"/>
          <cell r="BJ109"/>
          <cell r="BK109"/>
          <cell r="BL109"/>
          <cell r="BM109"/>
          <cell r="BN109"/>
          <cell r="BO109">
            <v>0</v>
          </cell>
          <cell r="BP109"/>
          <cell r="BQ109"/>
          <cell r="BR109" t="str">
            <v>-100</v>
          </cell>
          <cell r="BS109">
            <v>-100</v>
          </cell>
          <cell r="BT109"/>
          <cell r="BU109"/>
          <cell r="BV109"/>
          <cell r="BW109"/>
          <cell r="BX109"/>
          <cell r="BY109"/>
          <cell r="BZ109"/>
          <cell r="CA109"/>
          <cell r="CB109">
            <v>0</v>
          </cell>
          <cell r="CC109"/>
          <cell r="CD109"/>
          <cell r="CE109" t="str">
            <v>-100</v>
          </cell>
          <cell r="CF109">
            <v>-100</v>
          </cell>
          <cell r="CG109"/>
          <cell r="CH109"/>
          <cell r="CI109"/>
          <cell r="CJ109"/>
          <cell r="CK109"/>
          <cell r="CL109"/>
          <cell r="CM109"/>
        </row>
        <row r="110">
          <cell r="A110"/>
          <cell r="B110">
            <v>0</v>
          </cell>
          <cell r="C110"/>
          <cell r="D110"/>
          <cell r="E110" t="str">
            <v>-100</v>
          </cell>
          <cell r="F110">
            <v>-100</v>
          </cell>
          <cell r="G110"/>
          <cell r="H110"/>
          <cell r="I110"/>
          <cell r="J110"/>
          <cell r="K110"/>
          <cell r="L110"/>
          <cell r="M110"/>
          <cell r="N110"/>
          <cell r="O110">
            <v>0</v>
          </cell>
          <cell r="P110"/>
          <cell r="Q110"/>
          <cell r="R110" t="str">
            <v>-100</v>
          </cell>
          <cell r="S110">
            <v>-100</v>
          </cell>
          <cell r="T110"/>
          <cell r="U110"/>
          <cell r="V110"/>
          <cell r="W110"/>
          <cell r="X110"/>
          <cell r="Y110"/>
          <cell r="Z110"/>
          <cell r="AA110"/>
          <cell r="AB110">
            <v>0</v>
          </cell>
          <cell r="AC110"/>
          <cell r="AD110"/>
          <cell r="AE110" t="str">
            <v>-100</v>
          </cell>
          <cell r="AF110">
            <v>-100</v>
          </cell>
          <cell r="AG110"/>
          <cell r="AH110"/>
          <cell r="AI110"/>
          <cell r="AJ110"/>
          <cell r="AK110"/>
          <cell r="AL110"/>
          <cell r="AM110"/>
          <cell r="AN110"/>
          <cell r="AO110">
            <v>0</v>
          </cell>
          <cell r="AP110"/>
          <cell r="AQ110"/>
          <cell r="AR110" t="str">
            <v>-100</v>
          </cell>
          <cell r="AS110">
            <v>-100</v>
          </cell>
          <cell r="AT110"/>
          <cell r="AU110"/>
          <cell r="AV110"/>
          <cell r="AW110"/>
          <cell r="AX110"/>
          <cell r="AY110"/>
          <cell r="AZ110"/>
          <cell r="BA110"/>
          <cell r="BB110">
            <v>0</v>
          </cell>
          <cell r="BC110"/>
          <cell r="BD110"/>
          <cell r="BE110" t="str">
            <v>-100</v>
          </cell>
          <cell r="BF110">
            <v>-100</v>
          </cell>
          <cell r="BG110"/>
          <cell r="BH110"/>
          <cell r="BI110"/>
          <cell r="BJ110"/>
          <cell r="BK110"/>
          <cell r="BL110"/>
          <cell r="BM110"/>
          <cell r="BN110"/>
          <cell r="BO110">
            <v>0</v>
          </cell>
          <cell r="BP110"/>
          <cell r="BQ110"/>
          <cell r="BR110" t="str">
            <v>-100</v>
          </cell>
          <cell r="BS110">
            <v>-100</v>
          </cell>
          <cell r="BT110"/>
          <cell r="BU110"/>
          <cell r="BV110"/>
          <cell r="BW110"/>
          <cell r="BX110"/>
          <cell r="BY110"/>
          <cell r="BZ110"/>
          <cell r="CA110"/>
          <cell r="CB110">
            <v>0</v>
          </cell>
          <cell r="CC110"/>
          <cell r="CD110"/>
          <cell r="CE110" t="str">
            <v>-100</v>
          </cell>
          <cell r="CF110">
            <v>-100</v>
          </cell>
          <cell r="CG110"/>
          <cell r="CH110"/>
          <cell r="CI110"/>
          <cell r="CJ110"/>
          <cell r="CK110"/>
          <cell r="CL110"/>
          <cell r="CM110"/>
        </row>
        <row r="111">
          <cell r="A111"/>
          <cell r="B111">
            <v>0</v>
          </cell>
          <cell r="C111"/>
          <cell r="D111"/>
          <cell r="E111" t="str">
            <v>-100</v>
          </cell>
          <cell r="F111">
            <v>-100</v>
          </cell>
          <cell r="G111"/>
          <cell r="H111"/>
          <cell r="I111"/>
          <cell r="J111"/>
          <cell r="K111"/>
          <cell r="L111"/>
          <cell r="M111"/>
          <cell r="N111"/>
          <cell r="O111">
            <v>0</v>
          </cell>
          <cell r="P111"/>
          <cell r="Q111"/>
          <cell r="R111" t="str">
            <v>-100</v>
          </cell>
          <cell r="S111">
            <v>-100</v>
          </cell>
          <cell r="T111"/>
          <cell r="U111"/>
          <cell r="V111"/>
          <cell r="W111"/>
          <cell r="X111"/>
          <cell r="Y111"/>
          <cell r="Z111"/>
          <cell r="AA111"/>
          <cell r="AB111">
            <v>0</v>
          </cell>
          <cell r="AC111"/>
          <cell r="AD111"/>
          <cell r="AE111" t="str">
            <v>-100</v>
          </cell>
          <cell r="AF111">
            <v>-100</v>
          </cell>
          <cell r="AG111"/>
          <cell r="AH111"/>
          <cell r="AI111"/>
          <cell r="AJ111"/>
          <cell r="AK111"/>
          <cell r="AL111"/>
          <cell r="AM111"/>
          <cell r="AN111"/>
          <cell r="AO111">
            <v>0</v>
          </cell>
          <cell r="AP111"/>
          <cell r="AQ111"/>
          <cell r="AR111" t="str">
            <v>-100</v>
          </cell>
          <cell r="AS111">
            <v>-100</v>
          </cell>
          <cell r="AT111"/>
          <cell r="AU111"/>
          <cell r="AV111"/>
          <cell r="AW111"/>
          <cell r="AX111"/>
          <cell r="AY111"/>
          <cell r="AZ111"/>
          <cell r="BA111"/>
          <cell r="BB111">
            <v>0</v>
          </cell>
          <cell r="BC111"/>
          <cell r="BD111"/>
          <cell r="BE111" t="str">
            <v>-100</v>
          </cell>
          <cell r="BF111">
            <v>-100</v>
          </cell>
          <cell r="BG111"/>
          <cell r="BH111"/>
          <cell r="BI111"/>
          <cell r="BJ111"/>
          <cell r="BK111"/>
          <cell r="BL111"/>
          <cell r="BM111"/>
          <cell r="BN111"/>
          <cell r="BO111">
            <v>0</v>
          </cell>
          <cell r="BP111"/>
          <cell r="BQ111"/>
          <cell r="BR111" t="str">
            <v>-100</v>
          </cell>
          <cell r="BS111">
            <v>-100</v>
          </cell>
          <cell r="BT111"/>
          <cell r="BU111"/>
          <cell r="BV111"/>
          <cell r="BW111"/>
          <cell r="BX111"/>
          <cell r="BY111"/>
          <cell r="BZ111"/>
          <cell r="CA111"/>
          <cell r="CB111">
            <v>0</v>
          </cell>
          <cell r="CC111"/>
          <cell r="CD111"/>
          <cell r="CE111" t="str">
            <v>-100</v>
          </cell>
          <cell r="CF111">
            <v>-100</v>
          </cell>
          <cell r="CG111"/>
          <cell r="CH111"/>
          <cell r="CI111"/>
          <cell r="CJ111"/>
          <cell r="CK111"/>
          <cell r="CL111"/>
          <cell r="CM111"/>
        </row>
        <row r="112">
          <cell r="A112"/>
          <cell r="B112">
            <v>0</v>
          </cell>
          <cell r="C112"/>
          <cell r="D112"/>
          <cell r="E112" t="str">
            <v>-100</v>
          </cell>
          <cell r="F112">
            <v>-100</v>
          </cell>
          <cell r="G112"/>
          <cell r="H112"/>
          <cell r="I112"/>
          <cell r="J112"/>
          <cell r="K112"/>
          <cell r="L112"/>
          <cell r="M112"/>
          <cell r="N112"/>
          <cell r="O112">
            <v>0</v>
          </cell>
          <cell r="P112"/>
          <cell r="Q112"/>
          <cell r="R112" t="str">
            <v>-100</v>
          </cell>
          <cell r="S112">
            <v>-100</v>
          </cell>
          <cell r="T112"/>
          <cell r="U112"/>
          <cell r="V112"/>
          <cell r="W112"/>
          <cell r="X112"/>
          <cell r="Y112"/>
          <cell r="Z112"/>
          <cell r="AA112"/>
          <cell r="AB112">
            <v>0</v>
          </cell>
          <cell r="AC112"/>
          <cell r="AD112"/>
          <cell r="AE112" t="str">
            <v>-100</v>
          </cell>
          <cell r="AF112">
            <v>-100</v>
          </cell>
          <cell r="AG112"/>
          <cell r="AH112"/>
          <cell r="AI112"/>
          <cell r="AJ112"/>
          <cell r="AK112"/>
          <cell r="AL112"/>
          <cell r="AM112"/>
          <cell r="AN112"/>
          <cell r="AO112">
            <v>0</v>
          </cell>
          <cell r="AP112"/>
          <cell r="AQ112"/>
          <cell r="AR112" t="str">
            <v>-100</v>
          </cell>
          <cell r="AS112">
            <v>-100</v>
          </cell>
          <cell r="AT112"/>
          <cell r="AU112"/>
          <cell r="AV112"/>
          <cell r="AW112"/>
          <cell r="AX112"/>
          <cell r="AY112"/>
          <cell r="AZ112"/>
          <cell r="BA112"/>
          <cell r="BB112">
            <v>0</v>
          </cell>
          <cell r="BC112"/>
          <cell r="BD112"/>
          <cell r="BE112" t="str">
            <v>-100</v>
          </cell>
          <cell r="BF112">
            <v>-100</v>
          </cell>
          <cell r="BG112"/>
          <cell r="BH112"/>
          <cell r="BI112"/>
          <cell r="BJ112"/>
          <cell r="BK112"/>
          <cell r="BL112"/>
          <cell r="BM112"/>
          <cell r="BN112"/>
          <cell r="BO112">
            <v>0</v>
          </cell>
          <cell r="BP112"/>
          <cell r="BQ112"/>
          <cell r="BR112" t="str">
            <v>-100</v>
          </cell>
          <cell r="BS112">
            <v>-100</v>
          </cell>
          <cell r="BT112"/>
          <cell r="BU112"/>
          <cell r="BV112"/>
          <cell r="BW112"/>
          <cell r="BX112"/>
          <cell r="BY112"/>
          <cell r="BZ112"/>
          <cell r="CA112"/>
          <cell r="CB112">
            <v>0</v>
          </cell>
          <cell r="CC112"/>
          <cell r="CD112"/>
          <cell r="CE112" t="str">
            <v>-100</v>
          </cell>
          <cell r="CF112">
            <v>-100</v>
          </cell>
          <cell r="CG112"/>
          <cell r="CH112"/>
          <cell r="CI112"/>
          <cell r="CJ112"/>
          <cell r="CK112"/>
          <cell r="CL112"/>
          <cell r="CM112"/>
        </row>
        <row r="113">
          <cell r="A113"/>
          <cell r="B113">
            <v>0</v>
          </cell>
          <cell r="C113"/>
          <cell r="D113"/>
          <cell r="E113" t="str">
            <v>-100</v>
          </cell>
          <cell r="F113">
            <v>-100</v>
          </cell>
          <cell r="G113"/>
          <cell r="H113"/>
          <cell r="I113"/>
          <cell r="J113"/>
          <cell r="K113"/>
          <cell r="L113"/>
          <cell r="M113"/>
          <cell r="N113"/>
          <cell r="O113">
            <v>0</v>
          </cell>
          <cell r="P113"/>
          <cell r="Q113"/>
          <cell r="R113" t="str">
            <v>-100</v>
          </cell>
          <cell r="S113">
            <v>-100</v>
          </cell>
          <cell r="T113"/>
          <cell r="U113"/>
          <cell r="V113"/>
          <cell r="W113"/>
          <cell r="X113"/>
          <cell r="Y113"/>
          <cell r="Z113"/>
          <cell r="AA113"/>
          <cell r="AB113">
            <v>0</v>
          </cell>
          <cell r="AC113"/>
          <cell r="AD113"/>
          <cell r="AE113" t="str">
            <v>-100</v>
          </cell>
          <cell r="AF113">
            <v>-100</v>
          </cell>
          <cell r="AG113"/>
          <cell r="AH113"/>
          <cell r="AI113"/>
          <cell r="AJ113"/>
          <cell r="AK113"/>
          <cell r="AL113"/>
          <cell r="AM113"/>
          <cell r="AN113"/>
          <cell r="AO113">
            <v>0</v>
          </cell>
          <cell r="AP113"/>
          <cell r="AQ113"/>
          <cell r="AR113" t="str">
            <v>-100</v>
          </cell>
          <cell r="AS113">
            <v>-100</v>
          </cell>
          <cell r="AT113"/>
          <cell r="AU113"/>
          <cell r="AV113"/>
          <cell r="AW113"/>
          <cell r="AX113"/>
          <cell r="AY113"/>
          <cell r="AZ113"/>
          <cell r="BA113"/>
          <cell r="BB113">
            <v>0</v>
          </cell>
          <cell r="BC113"/>
          <cell r="BD113"/>
          <cell r="BE113" t="str">
            <v>-100</v>
          </cell>
          <cell r="BF113">
            <v>-100</v>
          </cell>
          <cell r="BG113"/>
          <cell r="BH113"/>
          <cell r="BI113"/>
          <cell r="BJ113"/>
          <cell r="BK113"/>
          <cell r="BL113"/>
          <cell r="BM113"/>
          <cell r="BN113"/>
          <cell r="BO113">
            <v>0</v>
          </cell>
          <cell r="BP113"/>
          <cell r="BQ113"/>
          <cell r="BR113" t="str">
            <v>-100</v>
          </cell>
          <cell r="BS113">
            <v>-100</v>
          </cell>
          <cell r="BT113"/>
          <cell r="BU113"/>
          <cell r="BV113"/>
          <cell r="BW113"/>
          <cell r="BX113"/>
          <cell r="BY113"/>
          <cell r="BZ113"/>
          <cell r="CA113"/>
          <cell r="CB113">
            <v>0</v>
          </cell>
          <cell r="CC113"/>
          <cell r="CD113"/>
          <cell r="CE113" t="str">
            <v>-100</v>
          </cell>
          <cell r="CF113">
            <v>-100</v>
          </cell>
          <cell r="CG113"/>
          <cell r="CH113"/>
          <cell r="CI113"/>
          <cell r="CJ113"/>
          <cell r="CK113"/>
          <cell r="CL113"/>
          <cell r="CM113"/>
        </row>
        <row r="114">
          <cell r="A114"/>
          <cell r="B114">
            <v>0</v>
          </cell>
          <cell r="C114"/>
          <cell r="D114"/>
          <cell r="E114" t="str">
            <v>-100</v>
          </cell>
          <cell r="F114">
            <v>-100</v>
          </cell>
          <cell r="G114"/>
          <cell r="H114"/>
          <cell r="I114"/>
          <cell r="J114"/>
          <cell r="K114"/>
          <cell r="L114"/>
          <cell r="M114"/>
          <cell r="N114"/>
          <cell r="O114">
            <v>0</v>
          </cell>
          <cell r="P114"/>
          <cell r="Q114"/>
          <cell r="R114" t="str">
            <v>-100</v>
          </cell>
          <cell r="S114">
            <v>-100</v>
          </cell>
          <cell r="T114"/>
          <cell r="U114"/>
          <cell r="V114"/>
          <cell r="W114"/>
          <cell r="X114"/>
          <cell r="Y114"/>
          <cell r="Z114"/>
          <cell r="AA114"/>
          <cell r="AB114">
            <v>0</v>
          </cell>
          <cell r="AC114"/>
          <cell r="AD114"/>
          <cell r="AE114" t="str">
            <v>-100</v>
          </cell>
          <cell r="AF114">
            <v>-100</v>
          </cell>
          <cell r="AG114"/>
          <cell r="AH114"/>
          <cell r="AI114"/>
          <cell r="AJ114"/>
          <cell r="AK114"/>
          <cell r="AL114"/>
          <cell r="AM114"/>
          <cell r="AN114"/>
          <cell r="AO114">
            <v>0</v>
          </cell>
          <cell r="AP114"/>
          <cell r="AQ114"/>
          <cell r="AR114" t="str">
            <v>-100</v>
          </cell>
          <cell r="AS114">
            <v>-100</v>
          </cell>
          <cell r="AT114"/>
          <cell r="AU114"/>
          <cell r="AV114"/>
          <cell r="AW114"/>
          <cell r="AX114"/>
          <cell r="AY114"/>
          <cell r="AZ114"/>
          <cell r="BA114"/>
          <cell r="BB114">
            <v>0</v>
          </cell>
          <cell r="BC114"/>
          <cell r="BD114"/>
          <cell r="BE114" t="str">
            <v>-100</v>
          </cell>
          <cell r="BF114">
            <v>-100</v>
          </cell>
          <cell r="BG114"/>
          <cell r="BH114"/>
          <cell r="BI114"/>
          <cell r="BJ114"/>
          <cell r="BK114"/>
          <cell r="BL114"/>
          <cell r="BM114"/>
          <cell r="BN114"/>
          <cell r="BO114">
            <v>0</v>
          </cell>
          <cell r="BP114"/>
          <cell r="BQ114"/>
          <cell r="BR114" t="str">
            <v>-100</v>
          </cell>
          <cell r="BS114">
            <v>-100</v>
          </cell>
          <cell r="BT114"/>
          <cell r="BU114"/>
          <cell r="BV114"/>
          <cell r="BW114"/>
          <cell r="BX114"/>
          <cell r="BY114"/>
          <cell r="BZ114"/>
          <cell r="CA114"/>
          <cell r="CB114">
            <v>0</v>
          </cell>
          <cell r="CC114"/>
          <cell r="CD114"/>
          <cell r="CE114" t="str">
            <v>-100</v>
          </cell>
          <cell r="CF114">
            <v>-100</v>
          </cell>
          <cell r="CG114"/>
          <cell r="CH114"/>
          <cell r="CI114"/>
          <cell r="CJ114"/>
          <cell r="CK114"/>
          <cell r="CL114"/>
          <cell r="CM114"/>
        </row>
        <row r="115">
          <cell r="A115"/>
          <cell r="B115">
            <v>0</v>
          </cell>
          <cell r="C115"/>
          <cell r="D115"/>
          <cell r="E115" t="str">
            <v>-100</v>
          </cell>
          <cell r="F115">
            <v>-100</v>
          </cell>
          <cell r="G115"/>
          <cell r="H115"/>
          <cell r="I115"/>
          <cell r="J115"/>
          <cell r="K115"/>
          <cell r="L115"/>
          <cell r="M115"/>
          <cell r="N115"/>
          <cell r="O115">
            <v>0</v>
          </cell>
          <cell r="P115"/>
          <cell r="Q115"/>
          <cell r="R115" t="str">
            <v>-100</v>
          </cell>
          <cell r="S115">
            <v>-100</v>
          </cell>
          <cell r="T115"/>
          <cell r="U115"/>
          <cell r="V115"/>
          <cell r="W115"/>
          <cell r="X115"/>
          <cell r="Y115"/>
          <cell r="Z115"/>
          <cell r="AA115"/>
          <cell r="AB115">
            <v>0</v>
          </cell>
          <cell r="AC115"/>
          <cell r="AD115"/>
          <cell r="AE115" t="str">
            <v>-100</v>
          </cell>
          <cell r="AF115">
            <v>-100</v>
          </cell>
          <cell r="AG115"/>
          <cell r="AH115"/>
          <cell r="AI115"/>
          <cell r="AJ115"/>
          <cell r="AK115"/>
          <cell r="AL115"/>
          <cell r="AM115"/>
          <cell r="AN115"/>
          <cell r="AO115">
            <v>0</v>
          </cell>
          <cell r="AP115"/>
          <cell r="AQ115"/>
          <cell r="AR115" t="str">
            <v>-100</v>
          </cell>
          <cell r="AS115">
            <v>-100</v>
          </cell>
          <cell r="AT115"/>
          <cell r="AU115"/>
          <cell r="AV115"/>
          <cell r="AW115"/>
          <cell r="AX115"/>
          <cell r="AY115"/>
          <cell r="AZ115"/>
          <cell r="BA115"/>
          <cell r="BB115">
            <v>0</v>
          </cell>
          <cell r="BC115"/>
          <cell r="BD115"/>
          <cell r="BE115" t="str">
            <v>-100</v>
          </cell>
          <cell r="BF115">
            <v>-100</v>
          </cell>
          <cell r="BG115"/>
          <cell r="BH115"/>
          <cell r="BI115"/>
          <cell r="BJ115"/>
          <cell r="BK115"/>
          <cell r="BL115"/>
          <cell r="BM115"/>
          <cell r="BN115"/>
          <cell r="BO115">
            <v>0</v>
          </cell>
          <cell r="BP115"/>
          <cell r="BQ115"/>
          <cell r="BR115" t="str">
            <v>-100</v>
          </cell>
          <cell r="BS115">
            <v>-100</v>
          </cell>
          <cell r="BT115"/>
          <cell r="BU115"/>
          <cell r="BV115"/>
          <cell r="BW115"/>
          <cell r="BX115"/>
          <cell r="BY115"/>
          <cell r="BZ115"/>
          <cell r="CA115"/>
          <cell r="CB115">
            <v>0</v>
          </cell>
          <cell r="CC115"/>
          <cell r="CD115"/>
          <cell r="CE115" t="str">
            <v>-100</v>
          </cell>
          <cell r="CF115">
            <v>-100</v>
          </cell>
          <cell r="CG115"/>
          <cell r="CH115"/>
          <cell r="CI115"/>
          <cell r="CJ115"/>
          <cell r="CK115"/>
          <cell r="CL115"/>
          <cell r="CM115"/>
        </row>
        <row r="116">
          <cell r="A116"/>
          <cell r="B116">
            <v>0</v>
          </cell>
          <cell r="C116"/>
          <cell r="D116"/>
          <cell r="E116" t="str">
            <v>-100</v>
          </cell>
          <cell r="F116">
            <v>-100</v>
          </cell>
          <cell r="G116"/>
          <cell r="H116"/>
          <cell r="I116"/>
          <cell r="J116"/>
          <cell r="K116"/>
          <cell r="L116"/>
          <cell r="M116"/>
          <cell r="N116"/>
          <cell r="O116">
            <v>0</v>
          </cell>
          <cell r="P116"/>
          <cell r="Q116"/>
          <cell r="R116" t="str">
            <v>-100</v>
          </cell>
          <cell r="S116">
            <v>-100</v>
          </cell>
          <cell r="T116"/>
          <cell r="U116"/>
          <cell r="V116"/>
          <cell r="W116"/>
          <cell r="X116"/>
          <cell r="Y116"/>
          <cell r="Z116"/>
          <cell r="AA116"/>
          <cell r="AB116">
            <v>0</v>
          </cell>
          <cell r="AC116"/>
          <cell r="AD116"/>
          <cell r="AE116" t="str">
            <v>-100</v>
          </cell>
          <cell r="AF116">
            <v>-100</v>
          </cell>
          <cell r="AG116"/>
          <cell r="AH116"/>
          <cell r="AI116"/>
          <cell r="AJ116"/>
          <cell r="AK116"/>
          <cell r="AL116"/>
          <cell r="AM116"/>
          <cell r="AN116"/>
          <cell r="AO116">
            <v>0</v>
          </cell>
          <cell r="AP116"/>
          <cell r="AQ116"/>
          <cell r="AR116" t="str">
            <v>-100</v>
          </cell>
          <cell r="AS116">
            <v>-100</v>
          </cell>
          <cell r="AT116"/>
          <cell r="AU116"/>
          <cell r="AV116"/>
          <cell r="AW116"/>
          <cell r="AX116"/>
          <cell r="AY116"/>
          <cell r="AZ116"/>
          <cell r="BA116"/>
          <cell r="BB116">
            <v>0</v>
          </cell>
          <cell r="BC116"/>
          <cell r="BD116"/>
          <cell r="BE116" t="str">
            <v>-100</v>
          </cell>
          <cell r="BF116">
            <v>-100</v>
          </cell>
          <cell r="BG116"/>
          <cell r="BH116"/>
          <cell r="BI116"/>
          <cell r="BJ116"/>
          <cell r="BK116"/>
          <cell r="BL116"/>
          <cell r="BM116"/>
          <cell r="BN116"/>
          <cell r="BO116">
            <v>0</v>
          </cell>
          <cell r="BP116"/>
          <cell r="BQ116"/>
          <cell r="BR116" t="str">
            <v>-100</v>
          </cell>
          <cell r="BS116">
            <v>-100</v>
          </cell>
          <cell r="BT116"/>
          <cell r="BU116"/>
          <cell r="BV116"/>
          <cell r="BW116"/>
          <cell r="BX116"/>
          <cell r="BY116"/>
          <cell r="BZ116"/>
          <cell r="CA116"/>
          <cell r="CB116">
            <v>0</v>
          </cell>
          <cell r="CC116"/>
          <cell r="CD116"/>
          <cell r="CE116" t="str">
            <v>-100</v>
          </cell>
          <cell r="CF116">
            <v>-100</v>
          </cell>
          <cell r="CG116"/>
          <cell r="CH116"/>
          <cell r="CI116"/>
          <cell r="CJ116"/>
          <cell r="CK116"/>
          <cell r="CL116"/>
          <cell r="CM116"/>
        </row>
        <row r="117">
          <cell r="A117"/>
          <cell r="B117">
            <v>0</v>
          </cell>
          <cell r="C117"/>
          <cell r="D117"/>
          <cell r="E117" t="str">
            <v>-100</v>
          </cell>
          <cell r="F117">
            <v>-100</v>
          </cell>
          <cell r="G117"/>
          <cell r="H117"/>
          <cell r="I117"/>
          <cell r="J117"/>
          <cell r="K117"/>
          <cell r="L117"/>
          <cell r="M117"/>
          <cell r="N117"/>
          <cell r="O117">
            <v>0</v>
          </cell>
          <cell r="P117"/>
          <cell r="Q117"/>
          <cell r="R117" t="str">
            <v>-100</v>
          </cell>
          <cell r="S117">
            <v>-100</v>
          </cell>
          <cell r="T117"/>
          <cell r="U117"/>
          <cell r="V117"/>
          <cell r="W117"/>
          <cell r="X117"/>
          <cell r="Y117"/>
          <cell r="Z117"/>
          <cell r="AA117"/>
          <cell r="AB117">
            <v>0</v>
          </cell>
          <cell r="AC117"/>
          <cell r="AD117"/>
          <cell r="AE117" t="str">
            <v>-100</v>
          </cell>
          <cell r="AF117">
            <v>-100</v>
          </cell>
          <cell r="AG117"/>
          <cell r="AH117"/>
          <cell r="AI117"/>
          <cell r="AJ117"/>
          <cell r="AK117"/>
          <cell r="AL117"/>
          <cell r="AM117"/>
          <cell r="AN117"/>
          <cell r="AO117">
            <v>0</v>
          </cell>
          <cell r="AP117"/>
          <cell r="AQ117"/>
          <cell r="AR117" t="str">
            <v>-100</v>
          </cell>
          <cell r="AS117">
            <v>-100</v>
          </cell>
          <cell r="AT117"/>
          <cell r="AU117"/>
          <cell r="AV117"/>
          <cell r="AW117"/>
          <cell r="AX117"/>
          <cell r="AY117"/>
          <cell r="AZ117"/>
          <cell r="BA117"/>
          <cell r="BB117">
            <v>0</v>
          </cell>
          <cell r="BC117"/>
          <cell r="BD117"/>
          <cell r="BE117" t="str">
            <v>-100</v>
          </cell>
          <cell r="BF117">
            <v>-100</v>
          </cell>
          <cell r="BG117"/>
          <cell r="BH117"/>
          <cell r="BI117"/>
          <cell r="BJ117"/>
          <cell r="BK117"/>
          <cell r="BL117"/>
          <cell r="BM117"/>
          <cell r="BN117"/>
          <cell r="BO117">
            <v>0</v>
          </cell>
          <cell r="BP117"/>
          <cell r="BQ117"/>
          <cell r="BR117" t="str">
            <v>-100</v>
          </cell>
          <cell r="BS117">
            <v>-100</v>
          </cell>
          <cell r="BT117"/>
          <cell r="BU117"/>
          <cell r="BV117"/>
          <cell r="BW117"/>
          <cell r="BX117"/>
          <cell r="BY117"/>
          <cell r="BZ117"/>
          <cell r="CA117"/>
          <cell r="CB117">
            <v>0</v>
          </cell>
          <cell r="CC117"/>
          <cell r="CD117"/>
          <cell r="CE117" t="str">
            <v>-100</v>
          </cell>
          <cell r="CF117">
            <v>-100</v>
          </cell>
          <cell r="CG117"/>
          <cell r="CH117"/>
          <cell r="CI117"/>
          <cell r="CJ117"/>
          <cell r="CK117"/>
          <cell r="CL117"/>
          <cell r="CM117"/>
        </row>
        <row r="118">
          <cell r="A118"/>
          <cell r="B118">
            <v>0</v>
          </cell>
          <cell r="C118"/>
          <cell r="D118"/>
          <cell r="E118" t="str">
            <v>-100</v>
          </cell>
          <cell r="F118">
            <v>-100</v>
          </cell>
          <cell r="G118"/>
          <cell r="H118"/>
          <cell r="I118"/>
          <cell r="J118"/>
          <cell r="K118"/>
          <cell r="L118"/>
          <cell r="M118"/>
          <cell r="N118"/>
          <cell r="O118">
            <v>0</v>
          </cell>
          <cell r="P118"/>
          <cell r="Q118"/>
          <cell r="R118" t="str">
            <v>-100</v>
          </cell>
          <cell r="S118">
            <v>-100</v>
          </cell>
          <cell r="T118"/>
          <cell r="U118"/>
          <cell r="V118"/>
          <cell r="W118"/>
          <cell r="X118"/>
          <cell r="Y118"/>
          <cell r="Z118"/>
          <cell r="AA118"/>
          <cell r="AB118">
            <v>0</v>
          </cell>
          <cell r="AC118"/>
          <cell r="AD118"/>
          <cell r="AE118" t="str">
            <v>-100</v>
          </cell>
          <cell r="AF118">
            <v>-100</v>
          </cell>
          <cell r="AG118"/>
          <cell r="AH118"/>
          <cell r="AI118"/>
          <cell r="AJ118"/>
          <cell r="AK118"/>
          <cell r="AL118"/>
          <cell r="AM118"/>
          <cell r="AN118"/>
          <cell r="AO118">
            <v>0</v>
          </cell>
          <cell r="AP118"/>
          <cell r="AQ118"/>
          <cell r="AR118" t="str">
            <v>-100</v>
          </cell>
          <cell r="AS118">
            <v>-100</v>
          </cell>
          <cell r="AT118"/>
          <cell r="AU118"/>
          <cell r="AV118"/>
          <cell r="AW118"/>
          <cell r="AX118"/>
          <cell r="AY118"/>
          <cell r="AZ118"/>
          <cell r="BA118"/>
          <cell r="BB118">
            <v>0</v>
          </cell>
          <cell r="BC118"/>
          <cell r="BD118"/>
          <cell r="BE118" t="str">
            <v>-100</v>
          </cell>
          <cell r="BF118">
            <v>-100</v>
          </cell>
          <cell r="BG118"/>
          <cell r="BH118"/>
          <cell r="BI118"/>
          <cell r="BJ118"/>
          <cell r="BK118"/>
          <cell r="BL118"/>
          <cell r="BM118"/>
          <cell r="BN118"/>
          <cell r="BO118">
            <v>0</v>
          </cell>
          <cell r="BP118"/>
          <cell r="BQ118"/>
          <cell r="BR118" t="str">
            <v>-100</v>
          </cell>
          <cell r="BS118">
            <v>-100</v>
          </cell>
          <cell r="BT118"/>
          <cell r="BU118"/>
          <cell r="BV118"/>
          <cell r="BW118"/>
          <cell r="BX118"/>
          <cell r="BY118"/>
          <cell r="BZ118"/>
          <cell r="CA118"/>
          <cell r="CB118">
            <v>0</v>
          </cell>
          <cell r="CC118"/>
          <cell r="CD118"/>
          <cell r="CE118" t="str">
            <v>-100</v>
          </cell>
          <cell r="CF118">
            <v>-100</v>
          </cell>
          <cell r="CG118"/>
          <cell r="CH118"/>
          <cell r="CI118"/>
          <cell r="CJ118"/>
          <cell r="CK118"/>
          <cell r="CL118"/>
          <cell r="CM118"/>
        </row>
        <row r="119">
          <cell r="A119"/>
          <cell r="B119">
            <v>0</v>
          </cell>
          <cell r="C119"/>
          <cell r="D119"/>
          <cell r="E119" t="str">
            <v>-100</v>
          </cell>
          <cell r="F119">
            <v>-100</v>
          </cell>
          <cell r="G119"/>
          <cell r="H119"/>
          <cell r="I119"/>
          <cell r="J119"/>
          <cell r="K119"/>
          <cell r="L119"/>
          <cell r="M119"/>
          <cell r="N119"/>
          <cell r="O119">
            <v>0</v>
          </cell>
          <cell r="P119"/>
          <cell r="Q119"/>
          <cell r="R119" t="str">
            <v>-100</v>
          </cell>
          <cell r="S119">
            <v>-100</v>
          </cell>
          <cell r="T119"/>
          <cell r="U119"/>
          <cell r="V119"/>
          <cell r="W119"/>
          <cell r="X119"/>
          <cell r="Y119"/>
          <cell r="Z119"/>
          <cell r="AA119"/>
          <cell r="AB119">
            <v>0</v>
          </cell>
          <cell r="AC119"/>
          <cell r="AD119"/>
          <cell r="AE119" t="str">
            <v>-100</v>
          </cell>
          <cell r="AF119">
            <v>-100</v>
          </cell>
          <cell r="AG119"/>
          <cell r="AH119"/>
          <cell r="AI119"/>
          <cell r="AJ119"/>
          <cell r="AK119"/>
          <cell r="AL119"/>
          <cell r="AM119"/>
          <cell r="AN119"/>
          <cell r="AO119">
            <v>0</v>
          </cell>
          <cell r="AP119"/>
          <cell r="AQ119"/>
          <cell r="AR119" t="str">
            <v>-100</v>
          </cell>
          <cell r="AS119">
            <v>-100</v>
          </cell>
          <cell r="AT119"/>
          <cell r="AU119"/>
          <cell r="AV119"/>
          <cell r="AW119"/>
          <cell r="AX119"/>
          <cell r="AY119"/>
          <cell r="AZ119"/>
          <cell r="BA119"/>
          <cell r="BB119">
            <v>0</v>
          </cell>
          <cell r="BC119"/>
          <cell r="BD119"/>
          <cell r="BE119" t="str">
            <v>-100</v>
          </cell>
          <cell r="BF119">
            <v>-100</v>
          </cell>
          <cell r="BG119"/>
          <cell r="BH119"/>
          <cell r="BI119"/>
          <cell r="BJ119"/>
          <cell r="BK119"/>
          <cell r="BL119"/>
          <cell r="BM119"/>
          <cell r="BN119"/>
          <cell r="BO119">
            <v>0</v>
          </cell>
          <cell r="BP119"/>
          <cell r="BQ119"/>
          <cell r="BR119" t="str">
            <v>-100</v>
          </cell>
          <cell r="BS119">
            <v>-100</v>
          </cell>
          <cell r="BT119"/>
          <cell r="BU119"/>
          <cell r="BV119"/>
          <cell r="BW119"/>
          <cell r="BX119"/>
          <cell r="BY119"/>
          <cell r="BZ119"/>
          <cell r="CA119"/>
          <cell r="CB119">
            <v>0</v>
          </cell>
          <cell r="CC119"/>
          <cell r="CD119"/>
          <cell r="CE119" t="str">
            <v>-100</v>
          </cell>
          <cell r="CF119">
            <v>-100</v>
          </cell>
          <cell r="CG119"/>
          <cell r="CH119"/>
          <cell r="CI119"/>
          <cell r="CJ119"/>
          <cell r="CK119"/>
          <cell r="CL119"/>
          <cell r="CM119"/>
        </row>
        <row r="120">
          <cell r="A120"/>
          <cell r="B120">
            <v>0</v>
          </cell>
          <cell r="C120"/>
          <cell r="D120"/>
          <cell r="E120" t="str">
            <v>-100</v>
          </cell>
          <cell r="F120">
            <v>-100</v>
          </cell>
          <cell r="G120"/>
          <cell r="H120"/>
          <cell r="I120"/>
          <cell r="J120"/>
          <cell r="K120"/>
          <cell r="L120"/>
          <cell r="M120"/>
          <cell r="N120"/>
          <cell r="O120">
            <v>0</v>
          </cell>
          <cell r="P120"/>
          <cell r="Q120"/>
          <cell r="R120" t="str">
            <v>-100</v>
          </cell>
          <cell r="S120">
            <v>-100</v>
          </cell>
          <cell r="T120"/>
          <cell r="U120"/>
          <cell r="V120"/>
          <cell r="W120"/>
          <cell r="X120"/>
          <cell r="Y120"/>
          <cell r="Z120"/>
          <cell r="AA120"/>
          <cell r="AB120">
            <v>0</v>
          </cell>
          <cell r="AC120"/>
          <cell r="AD120"/>
          <cell r="AE120" t="str">
            <v>-100</v>
          </cell>
          <cell r="AF120">
            <v>-100</v>
          </cell>
          <cell r="AG120"/>
          <cell r="AH120"/>
          <cell r="AI120"/>
          <cell r="AJ120"/>
          <cell r="AK120"/>
          <cell r="AL120"/>
          <cell r="AM120"/>
          <cell r="AN120"/>
          <cell r="AO120">
            <v>0</v>
          </cell>
          <cell r="AP120"/>
          <cell r="AQ120"/>
          <cell r="AR120" t="str">
            <v>-100</v>
          </cell>
          <cell r="AS120">
            <v>-100</v>
          </cell>
          <cell r="AT120"/>
          <cell r="AU120"/>
          <cell r="AV120"/>
          <cell r="AW120"/>
          <cell r="AX120"/>
          <cell r="AY120"/>
          <cell r="AZ120"/>
          <cell r="BA120"/>
          <cell r="BB120">
            <v>0</v>
          </cell>
          <cell r="BC120"/>
          <cell r="BD120"/>
          <cell r="BE120" t="str">
            <v>-100</v>
          </cell>
          <cell r="BF120">
            <v>-100</v>
          </cell>
          <cell r="BG120"/>
          <cell r="BH120"/>
          <cell r="BI120"/>
          <cell r="BJ120"/>
          <cell r="BK120"/>
          <cell r="BL120"/>
          <cell r="BM120"/>
          <cell r="BN120"/>
          <cell r="BO120">
            <v>0</v>
          </cell>
          <cell r="BP120"/>
          <cell r="BQ120"/>
          <cell r="BR120" t="str">
            <v>-100</v>
          </cell>
          <cell r="BS120">
            <v>-100</v>
          </cell>
          <cell r="BT120"/>
          <cell r="BU120"/>
          <cell r="BV120"/>
          <cell r="BW120"/>
          <cell r="BX120"/>
          <cell r="BY120"/>
          <cell r="BZ120"/>
          <cell r="CA120"/>
          <cell r="CB120">
            <v>0</v>
          </cell>
          <cell r="CC120"/>
          <cell r="CD120"/>
          <cell r="CE120" t="str">
            <v>-100</v>
          </cell>
          <cell r="CF120">
            <v>-100</v>
          </cell>
          <cell r="CG120"/>
          <cell r="CH120"/>
          <cell r="CI120"/>
          <cell r="CJ120"/>
          <cell r="CK120"/>
          <cell r="CL120"/>
          <cell r="CM120"/>
        </row>
        <row r="121">
          <cell r="A121"/>
          <cell r="B121">
            <v>0</v>
          </cell>
          <cell r="C121"/>
          <cell r="D121"/>
          <cell r="E121" t="str">
            <v>-100</v>
          </cell>
          <cell r="F121">
            <v>-100</v>
          </cell>
          <cell r="G121"/>
          <cell r="H121"/>
          <cell r="I121"/>
          <cell r="J121"/>
          <cell r="K121"/>
          <cell r="L121"/>
          <cell r="M121"/>
          <cell r="N121"/>
          <cell r="O121">
            <v>0</v>
          </cell>
          <cell r="P121"/>
          <cell r="Q121"/>
          <cell r="R121" t="str">
            <v>-100</v>
          </cell>
          <cell r="S121">
            <v>-100</v>
          </cell>
          <cell r="T121"/>
          <cell r="U121"/>
          <cell r="V121"/>
          <cell r="W121"/>
          <cell r="X121"/>
          <cell r="Y121"/>
          <cell r="Z121"/>
          <cell r="AA121"/>
          <cell r="AB121">
            <v>0</v>
          </cell>
          <cell r="AC121"/>
          <cell r="AD121"/>
          <cell r="AE121" t="str">
            <v>-100</v>
          </cell>
          <cell r="AF121">
            <v>-100</v>
          </cell>
          <cell r="AG121"/>
          <cell r="AH121"/>
          <cell r="AI121"/>
          <cell r="AJ121"/>
          <cell r="AK121"/>
          <cell r="AL121"/>
          <cell r="AM121"/>
          <cell r="AN121"/>
          <cell r="AO121">
            <v>0</v>
          </cell>
          <cell r="AP121"/>
          <cell r="AQ121"/>
          <cell r="AR121" t="str">
            <v>-100</v>
          </cell>
          <cell r="AS121">
            <v>-100</v>
          </cell>
          <cell r="AT121"/>
          <cell r="AU121"/>
          <cell r="AV121"/>
          <cell r="AW121"/>
          <cell r="AX121"/>
          <cell r="AY121"/>
          <cell r="AZ121"/>
          <cell r="BA121"/>
          <cell r="BB121">
            <v>0</v>
          </cell>
          <cell r="BC121"/>
          <cell r="BD121"/>
          <cell r="BE121" t="str">
            <v>-100</v>
          </cell>
          <cell r="BF121">
            <v>-100</v>
          </cell>
          <cell r="BG121"/>
          <cell r="BH121"/>
          <cell r="BI121"/>
          <cell r="BJ121"/>
          <cell r="BK121"/>
          <cell r="BL121"/>
          <cell r="BM121"/>
          <cell r="BN121"/>
          <cell r="BO121">
            <v>0</v>
          </cell>
          <cell r="BP121"/>
          <cell r="BQ121"/>
          <cell r="BR121" t="str">
            <v>-100</v>
          </cell>
          <cell r="BS121">
            <v>-100</v>
          </cell>
          <cell r="BT121"/>
          <cell r="BU121"/>
          <cell r="BV121"/>
          <cell r="BW121"/>
          <cell r="BX121"/>
          <cell r="BY121"/>
          <cell r="BZ121"/>
          <cell r="CA121"/>
          <cell r="CB121">
            <v>0</v>
          </cell>
          <cell r="CC121"/>
          <cell r="CD121"/>
          <cell r="CE121" t="str">
            <v>-100</v>
          </cell>
          <cell r="CF121">
            <v>-100</v>
          </cell>
          <cell r="CG121"/>
          <cell r="CH121"/>
          <cell r="CI121"/>
          <cell r="CJ121"/>
          <cell r="CK121"/>
          <cell r="CL121"/>
          <cell r="CM121"/>
        </row>
        <row r="122">
          <cell r="A122"/>
          <cell r="B122">
            <v>0</v>
          </cell>
          <cell r="C122"/>
          <cell r="D122"/>
          <cell r="E122" t="str">
            <v>-100</v>
          </cell>
          <cell r="F122">
            <v>-100</v>
          </cell>
          <cell r="G122"/>
          <cell r="H122"/>
          <cell r="I122"/>
          <cell r="J122"/>
          <cell r="K122"/>
          <cell r="L122"/>
          <cell r="M122"/>
          <cell r="N122"/>
          <cell r="O122">
            <v>0</v>
          </cell>
          <cell r="P122"/>
          <cell r="Q122"/>
          <cell r="R122" t="str">
            <v>-100</v>
          </cell>
          <cell r="S122">
            <v>-100</v>
          </cell>
          <cell r="T122"/>
          <cell r="U122"/>
          <cell r="V122"/>
          <cell r="W122"/>
          <cell r="X122"/>
          <cell r="Y122"/>
          <cell r="Z122"/>
          <cell r="AA122"/>
          <cell r="AB122">
            <v>0</v>
          </cell>
          <cell r="AC122"/>
          <cell r="AD122"/>
          <cell r="AE122" t="str">
            <v>-100</v>
          </cell>
          <cell r="AF122">
            <v>-100</v>
          </cell>
          <cell r="AG122"/>
          <cell r="AH122"/>
          <cell r="AI122"/>
          <cell r="AJ122"/>
          <cell r="AK122"/>
          <cell r="AL122"/>
          <cell r="AM122"/>
          <cell r="AN122"/>
          <cell r="AO122">
            <v>0</v>
          </cell>
          <cell r="AP122"/>
          <cell r="AQ122"/>
          <cell r="AR122" t="str">
            <v>-100</v>
          </cell>
          <cell r="AS122">
            <v>-100</v>
          </cell>
          <cell r="AT122"/>
          <cell r="AU122"/>
          <cell r="AV122"/>
          <cell r="AW122"/>
          <cell r="AX122"/>
          <cell r="AY122"/>
          <cell r="AZ122"/>
          <cell r="BA122"/>
          <cell r="BB122">
            <v>0</v>
          </cell>
          <cell r="BC122"/>
          <cell r="BD122"/>
          <cell r="BE122" t="str">
            <v>-100</v>
          </cell>
          <cell r="BF122">
            <v>-100</v>
          </cell>
          <cell r="BG122"/>
          <cell r="BH122"/>
          <cell r="BI122"/>
          <cell r="BJ122"/>
          <cell r="BK122"/>
          <cell r="BL122"/>
          <cell r="BM122"/>
          <cell r="BN122"/>
          <cell r="BO122">
            <v>0</v>
          </cell>
          <cell r="BP122"/>
          <cell r="BQ122"/>
          <cell r="BR122" t="str">
            <v>-100</v>
          </cell>
          <cell r="BS122">
            <v>-100</v>
          </cell>
          <cell r="BT122"/>
          <cell r="BU122"/>
          <cell r="BV122"/>
          <cell r="BW122"/>
          <cell r="BX122"/>
          <cell r="BY122"/>
          <cell r="BZ122"/>
          <cell r="CA122"/>
          <cell r="CB122">
            <v>0</v>
          </cell>
          <cell r="CC122"/>
          <cell r="CD122"/>
          <cell r="CE122" t="str">
            <v>-100</v>
          </cell>
          <cell r="CF122">
            <v>-100</v>
          </cell>
          <cell r="CG122"/>
          <cell r="CH122"/>
          <cell r="CI122"/>
          <cell r="CJ122"/>
          <cell r="CK122"/>
          <cell r="CL122"/>
          <cell r="CM122"/>
        </row>
        <row r="123">
          <cell r="A123"/>
          <cell r="B123">
            <v>0</v>
          </cell>
          <cell r="C123"/>
          <cell r="D123"/>
          <cell r="E123" t="str">
            <v>-100</v>
          </cell>
          <cell r="F123">
            <v>-100</v>
          </cell>
          <cell r="G123"/>
          <cell r="H123"/>
          <cell r="I123"/>
          <cell r="J123"/>
          <cell r="K123"/>
          <cell r="L123"/>
          <cell r="M123"/>
          <cell r="N123"/>
          <cell r="O123">
            <v>0</v>
          </cell>
          <cell r="P123"/>
          <cell r="Q123"/>
          <cell r="R123" t="str">
            <v>-100</v>
          </cell>
          <cell r="S123">
            <v>-100</v>
          </cell>
          <cell r="T123"/>
          <cell r="U123"/>
          <cell r="V123"/>
          <cell r="W123"/>
          <cell r="X123"/>
          <cell r="Y123"/>
          <cell r="Z123"/>
          <cell r="AA123"/>
          <cell r="AB123">
            <v>0</v>
          </cell>
          <cell r="AC123"/>
          <cell r="AD123"/>
          <cell r="AE123" t="str">
            <v>-100</v>
          </cell>
          <cell r="AF123">
            <v>-100</v>
          </cell>
          <cell r="AG123"/>
          <cell r="AH123"/>
          <cell r="AI123"/>
          <cell r="AJ123"/>
          <cell r="AK123"/>
          <cell r="AL123"/>
          <cell r="AM123"/>
          <cell r="AN123"/>
          <cell r="AO123">
            <v>0</v>
          </cell>
          <cell r="AP123"/>
          <cell r="AQ123"/>
          <cell r="AR123" t="str">
            <v>-100</v>
          </cell>
          <cell r="AS123">
            <v>-100</v>
          </cell>
          <cell r="AT123"/>
          <cell r="AU123"/>
          <cell r="AV123"/>
          <cell r="AW123"/>
          <cell r="AX123"/>
          <cell r="AY123"/>
          <cell r="AZ123"/>
          <cell r="BA123"/>
          <cell r="BB123">
            <v>0</v>
          </cell>
          <cell r="BC123"/>
          <cell r="BD123"/>
          <cell r="BE123" t="str">
            <v>-100</v>
          </cell>
          <cell r="BF123">
            <v>-100</v>
          </cell>
          <cell r="BG123"/>
          <cell r="BH123"/>
          <cell r="BI123"/>
          <cell r="BJ123"/>
          <cell r="BK123"/>
          <cell r="BL123"/>
          <cell r="BM123"/>
          <cell r="BN123"/>
          <cell r="BO123">
            <v>0</v>
          </cell>
          <cell r="BP123"/>
          <cell r="BQ123"/>
          <cell r="BR123" t="str">
            <v>-100</v>
          </cell>
          <cell r="BS123">
            <v>-100</v>
          </cell>
          <cell r="BT123"/>
          <cell r="BU123"/>
          <cell r="BV123"/>
          <cell r="BW123"/>
          <cell r="BX123"/>
          <cell r="BY123"/>
          <cell r="BZ123"/>
          <cell r="CA123"/>
          <cell r="CB123">
            <v>0</v>
          </cell>
          <cell r="CC123"/>
          <cell r="CD123"/>
          <cell r="CE123" t="str">
            <v>-100</v>
          </cell>
          <cell r="CF123">
            <v>-100</v>
          </cell>
          <cell r="CG123"/>
          <cell r="CH123"/>
          <cell r="CI123"/>
          <cell r="CJ123"/>
          <cell r="CK123"/>
          <cell r="CL123"/>
          <cell r="CM123"/>
        </row>
        <row r="124">
          <cell r="A124"/>
          <cell r="B124">
            <v>0</v>
          </cell>
          <cell r="C124"/>
          <cell r="D124"/>
          <cell r="E124" t="str">
            <v>-100</v>
          </cell>
          <cell r="F124">
            <v>-100</v>
          </cell>
          <cell r="G124"/>
          <cell r="H124"/>
          <cell r="I124"/>
          <cell r="J124"/>
          <cell r="K124"/>
          <cell r="L124"/>
          <cell r="M124"/>
          <cell r="N124"/>
          <cell r="O124">
            <v>0</v>
          </cell>
          <cell r="P124"/>
          <cell r="Q124"/>
          <cell r="R124" t="str">
            <v>-100</v>
          </cell>
          <cell r="S124">
            <v>-100</v>
          </cell>
          <cell r="T124"/>
          <cell r="U124"/>
          <cell r="V124"/>
          <cell r="W124"/>
          <cell r="X124"/>
          <cell r="Y124"/>
          <cell r="Z124"/>
          <cell r="AA124"/>
          <cell r="AB124">
            <v>0</v>
          </cell>
          <cell r="AC124"/>
          <cell r="AD124"/>
          <cell r="AE124" t="str">
            <v>-100</v>
          </cell>
          <cell r="AF124">
            <v>-100</v>
          </cell>
          <cell r="AG124"/>
          <cell r="AH124"/>
          <cell r="AI124"/>
          <cell r="AJ124"/>
          <cell r="AK124"/>
          <cell r="AL124"/>
          <cell r="AM124"/>
          <cell r="AN124"/>
          <cell r="AO124">
            <v>0</v>
          </cell>
          <cell r="AP124"/>
          <cell r="AQ124"/>
          <cell r="AR124" t="str">
            <v>-100</v>
          </cell>
          <cell r="AS124">
            <v>-100</v>
          </cell>
          <cell r="AT124"/>
          <cell r="AU124"/>
          <cell r="AV124"/>
          <cell r="AW124"/>
          <cell r="AX124"/>
          <cell r="AY124"/>
          <cell r="AZ124"/>
          <cell r="BA124"/>
          <cell r="BB124">
            <v>0</v>
          </cell>
          <cell r="BC124"/>
          <cell r="BD124"/>
          <cell r="BE124" t="str">
            <v>-100</v>
          </cell>
          <cell r="BF124">
            <v>-100</v>
          </cell>
          <cell r="BG124"/>
          <cell r="BH124"/>
          <cell r="BI124"/>
          <cell r="BJ124"/>
          <cell r="BK124"/>
          <cell r="BL124"/>
          <cell r="BM124"/>
          <cell r="BN124"/>
          <cell r="BO124">
            <v>0</v>
          </cell>
          <cell r="BP124"/>
          <cell r="BQ124"/>
          <cell r="BR124" t="str">
            <v>-100</v>
          </cell>
          <cell r="BS124">
            <v>-100</v>
          </cell>
          <cell r="BT124"/>
          <cell r="BU124"/>
          <cell r="BV124"/>
          <cell r="BW124"/>
          <cell r="BX124"/>
          <cell r="BY124"/>
          <cell r="BZ124"/>
          <cell r="CA124"/>
          <cell r="CB124">
            <v>0</v>
          </cell>
          <cell r="CC124"/>
          <cell r="CD124"/>
          <cell r="CE124" t="str">
            <v>-100</v>
          </cell>
          <cell r="CF124">
            <v>-100</v>
          </cell>
          <cell r="CG124"/>
          <cell r="CH124"/>
          <cell r="CI124"/>
          <cell r="CJ124"/>
          <cell r="CK124"/>
          <cell r="CL124"/>
          <cell r="CM124"/>
        </row>
        <row r="125">
          <cell r="A125"/>
          <cell r="B125">
            <v>0</v>
          </cell>
          <cell r="C125"/>
          <cell r="D125"/>
          <cell r="E125" t="str">
            <v>-100</v>
          </cell>
          <cell r="F125">
            <v>-100</v>
          </cell>
          <cell r="G125"/>
          <cell r="H125"/>
          <cell r="I125"/>
          <cell r="J125"/>
          <cell r="K125"/>
          <cell r="L125"/>
          <cell r="M125"/>
          <cell r="N125"/>
          <cell r="O125">
            <v>0</v>
          </cell>
          <cell r="P125"/>
          <cell r="Q125"/>
          <cell r="R125" t="str">
            <v>-100</v>
          </cell>
          <cell r="S125">
            <v>-100</v>
          </cell>
          <cell r="T125"/>
          <cell r="U125"/>
          <cell r="V125"/>
          <cell r="W125"/>
          <cell r="X125"/>
          <cell r="Y125"/>
          <cell r="Z125"/>
          <cell r="AA125"/>
          <cell r="AB125">
            <v>0</v>
          </cell>
          <cell r="AC125"/>
          <cell r="AD125"/>
          <cell r="AE125" t="str">
            <v>-100</v>
          </cell>
          <cell r="AF125">
            <v>-100</v>
          </cell>
          <cell r="AG125"/>
          <cell r="AH125"/>
          <cell r="AI125"/>
          <cell r="AJ125"/>
          <cell r="AK125"/>
          <cell r="AL125"/>
          <cell r="AM125"/>
          <cell r="AN125"/>
          <cell r="AO125">
            <v>0</v>
          </cell>
          <cell r="AP125"/>
          <cell r="AQ125"/>
          <cell r="AR125" t="str">
            <v>-100</v>
          </cell>
          <cell r="AS125">
            <v>-100</v>
          </cell>
          <cell r="AT125"/>
          <cell r="AU125"/>
          <cell r="AV125"/>
          <cell r="AW125"/>
          <cell r="AX125"/>
          <cell r="AY125"/>
          <cell r="AZ125"/>
          <cell r="BA125"/>
          <cell r="BB125">
            <v>0</v>
          </cell>
          <cell r="BC125"/>
          <cell r="BD125"/>
          <cell r="BE125" t="str">
            <v>-100</v>
          </cell>
          <cell r="BF125">
            <v>-100</v>
          </cell>
          <cell r="BG125"/>
          <cell r="BH125"/>
          <cell r="BI125"/>
          <cell r="BJ125"/>
          <cell r="BK125"/>
          <cell r="BL125"/>
          <cell r="BM125"/>
          <cell r="BN125"/>
          <cell r="BO125">
            <v>0</v>
          </cell>
          <cell r="BP125"/>
          <cell r="BQ125"/>
          <cell r="BR125" t="str">
            <v>-100</v>
          </cell>
          <cell r="BS125">
            <v>-100</v>
          </cell>
          <cell r="BT125"/>
          <cell r="BU125"/>
          <cell r="BV125"/>
          <cell r="BW125"/>
          <cell r="BX125"/>
          <cell r="BY125"/>
          <cell r="BZ125"/>
          <cell r="CA125"/>
          <cell r="CB125">
            <v>0</v>
          </cell>
          <cell r="CC125"/>
          <cell r="CD125"/>
          <cell r="CE125" t="str">
            <v>-100</v>
          </cell>
          <cell r="CF125">
            <v>-100</v>
          </cell>
          <cell r="CG125"/>
          <cell r="CH125"/>
          <cell r="CI125"/>
          <cell r="CJ125"/>
          <cell r="CK125"/>
          <cell r="CL125"/>
          <cell r="CM125"/>
        </row>
        <row r="126">
          <cell r="A126"/>
          <cell r="B126">
            <v>0</v>
          </cell>
          <cell r="C126"/>
          <cell r="D126"/>
          <cell r="E126" t="str">
            <v>-100</v>
          </cell>
          <cell r="F126">
            <v>-100</v>
          </cell>
          <cell r="G126"/>
          <cell r="H126"/>
          <cell r="I126"/>
          <cell r="J126"/>
          <cell r="K126"/>
          <cell r="L126"/>
          <cell r="M126"/>
          <cell r="N126"/>
          <cell r="O126">
            <v>0</v>
          </cell>
          <cell r="P126"/>
          <cell r="Q126"/>
          <cell r="R126" t="str">
            <v>-100</v>
          </cell>
          <cell r="S126">
            <v>-100</v>
          </cell>
          <cell r="T126"/>
          <cell r="U126"/>
          <cell r="V126"/>
          <cell r="W126"/>
          <cell r="X126"/>
          <cell r="Y126"/>
          <cell r="Z126"/>
          <cell r="AA126"/>
          <cell r="AB126">
            <v>0</v>
          </cell>
          <cell r="AC126"/>
          <cell r="AD126"/>
          <cell r="AE126" t="str">
            <v>-100</v>
          </cell>
          <cell r="AF126">
            <v>-100</v>
          </cell>
          <cell r="AG126"/>
          <cell r="AH126"/>
          <cell r="AI126"/>
          <cell r="AJ126"/>
          <cell r="AK126"/>
          <cell r="AL126"/>
          <cell r="AM126"/>
          <cell r="AN126"/>
          <cell r="AO126">
            <v>0</v>
          </cell>
          <cell r="AP126"/>
          <cell r="AQ126"/>
          <cell r="AR126" t="str">
            <v>-100</v>
          </cell>
          <cell r="AS126">
            <v>-100</v>
          </cell>
          <cell r="AT126"/>
          <cell r="AU126"/>
          <cell r="AV126"/>
          <cell r="AW126"/>
          <cell r="AX126"/>
          <cell r="AY126"/>
          <cell r="AZ126"/>
          <cell r="BA126"/>
          <cell r="BB126">
            <v>0</v>
          </cell>
          <cell r="BC126"/>
          <cell r="BD126"/>
          <cell r="BE126" t="str">
            <v>-100</v>
          </cell>
          <cell r="BF126">
            <v>-100</v>
          </cell>
          <cell r="BG126"/>
          <cell r="BH126"/>
          <cell r="BI126"/>
          <cell r="BJ126"/>
          <cell r="BK126"/>
          <cell r="BL126"/>
          <cell r="BM126"/>
          <cell r="BN126"/>
          <cell r="BO126">
            <v>0</v>
          </cell>
          <cell r="BP126"/>
          <cell r="BQ126"/>
          <cell r="BR126" t="str">
            <v>-100</v>
          </cell>
          <cell r="BS126">
            <v>-100</v>
          </cell>
          <cell r="BT126"/>
          <cell r="BU126"/>
          <cell r="BV126"/>
          <cell r="BW126"/>
          <cell r="BX126"/>
          <cell r="BY126"/>
          <cell r="BZ126"/>
          <cell r="CA126"/>
          <cell r="CB126">
            <v>0</v>
          </cell>
          <cell r="CC126"/>
          <cell r="CD126"/>
          <cell r="CE126" t="str">
            <v>-100</v>
          </cell>
          <cell r="CF126">
            <v>-100</v>
          </cell>
          <cell r="CG126"/>
          <cell r="CH126"/>
          <cell r="CI126"/>
          <cell r="CJ126"/>
          <cell r="CK126"/>
          <cell r="CL126"/>
          <cell r="CM126"/>
        </row>
        <row r="127">
          <cell r="A127"/>
          <cell r="B127">
            <v>0</v>
          </cell>
          <cell r="C127"/>
          <cell r="D127"/>
          <cell r="E127" t="str">
            <v>-100</v>
          </cell>
          <cell r="F127">
            <v>-100</v>
          </cell>
          <cell r="G127"/>
          <cell r="H127"/>
          <cell r="I127"/>
          <cell r="J127"/>
          <cell r="K127"/>
          <cell r="L127"/>
          <cell r="M127"/>
          <cell r="N127"/>
          <cell r="O127">
            <v>0</v>
          </cell>
          <cell r="P127"/>
          <cell r="Q127"/>
          <cell r="R127" t="str">
            <v>-100</v>
          </cell>
          <cell r="S127">
            <v>-100</v>
          </cell>
          <cell r="T127"/>
          <cell r="U127"/>
          <cell r="V127"/>
          <cell r="W127"/>
          <cell r="X127"/>
          <cell r="Y127"/>
          <cell r="Z127"/>
          <cell r="AA127"/>
          <cell r="AB127">
            <v>0</v>
          </cell>
          <cell r="AC127"/>
          <cell r="AD127"/>
          <cell r="AE127" t="str">
            <v>-100</v>
          </cell>
          <cell r="AF127">
            <v>-100</v>
          </cell>
          <cell r="AG127"/>
          <cell r="AH127"/>
          <cell r="AI127"/>
          <cell r="AJ127"/>
          <cell r="AK127"/>
          <cell r="AL127"/>
          <cell r="AM127"/>
          <cell r="AN127"/>
          <cell r="AO127">
            <v>0</v>
          </cell>
          <cell r="AP127"/>
          <cell r="AQ127"/>
          <cell r="AR127" t="str">
            <v>-100</v>
          </cell>
          <cell r="AS127">
            <v>-100</v>
          </cell>
          <cell r="AT127"/>
          <cell r="AU127"/>
          <cell r="AV127"/>
          <cell r="AW127"/>
          <cell r="AX127"/>
          <cell r="AY127"/>
          <cell r="AZ127"/>
          <cell r="BA127"/>
          <cell r="BB127">
            <v>0</v>
          </cell>
          <cell r="BC127"/>
          <cell r="BD127"/>
          <cell r="BE127" t="str">
            <v>-100</v>
          </cell>
          <cell r="BF127">
            <v>-100</v>
          </cell>
          <cell r="BG127"/>
          <cell r="BH127"/>
          <cell r="BI127"/>
          <cell r="BJ127"/>
          <cell r="BK127"/>
          <cell r="BL127"/>
          <cell r="BM127"/>
          <cell r="BN127"/>
          <cell r="BO127">
            <v>0</v>
          </cell>
          <cell r="BP127"/>
          <cell r="BQ127"/>
          <cell r="BR127" t="str">
            <v>-100</v>
          </cell>
          <cell r="BS127">
            <v>-100</v>
          </cell>
          <cell r="BT127"/>
          <cell r="BU127"/>
          <cell r="BV127"/>
          <cell r="BW127"/>
          <cell r="BX127"/>
          <cell r="BY127"/>
          <cell r="BZ127"/>
          <cell r="CA127"/>
          <cell r="CB127">
            <v>0</v>
          </cell>
          <cell r="CC127"/>
          <cell r="CD127"/>
          <cell r="CE127" t="str">
            <v>-100</v>
          </cell>
          <cell r="CF127">
            <v>-100</v>
          </cell>
          <cell r="CG127"/>
          <cell r="CH127"/>
          <cell r="CI127"/>
          <cell r="CJ127"/>
          <cell r="CK127"/>
          <cell r="CL127"/>
          <cell r="CM127"/>
        </row>
        <row r="128">
          <cell r="A128"/>
          <cell r="B128">
            <v>0</v>
          </cell>
          <cell r="C128"/>
          <cell r="D128"/>
          <cell r="E128" t="str">
            <v>-100</v>
          </cell>
          <cell r="F128">
            <v>-100</v>
          </cell>
          <cell r="G128"/>
          <cell r="H128"/>
          <cell r="I128"/>
          <cell r="J128"/>
          <cell r="K128"/>
          <cell r="L128"/>
          <cell r="M128"/>
          <cell r="N128"/>
          <cell r="O128">
            <v>0</v>
          </cell>
          <cell r="P128"/>
          <cell r="Q128"/>
          <cell r="R128" t="str">
            <v>-100</v>
          </cell>
          <cell r="S128">
            <v>-100</v>
          </cell>
          <cell r="T128"/>
          <cell r="U128"/>
          <cell r="V128"/>
          <cell r="W128"/>
          <cell r="X128"/>
          <cell r="Y128"/>
          <cell r="Z128"/>
          <cell r="AA128"/>
          <cell r="AB128">
            <v>0</v>
          </cell>
          <cell r="AC128"/>
          <cell r="AD128"/>
          <cell r="AE128" t="str">
            <v>-100</v>
          </cell>
          <cell r="AF128">
            <v>-100</v>
          </cell>
          <cell r="AG128"/>
          <cell r="AH128"/>
          <cell r="AI128"/>
          <cell r="AJ128"/>
          <cell r="AK128"/>
          <cell r="AL128"/>
          <cell r="AM128"/>
          <cell r="AN128"/>
          <cell r="AO128">
            <v>0</v>
          </cell>
          <cell r="AP128"/>
          <cell r="AQ128"/>
          <cell r="AR128" t="str">
            <v>-100</v>
          </cell>
          <cell r="AS128">
            <v>-100</v>
          </cell>
          <cell r="AT128"/>
          <cell r="AU128"/>
          <cell r="AV128"/>
          <cell r="AW128"/>
          <cell r="AX128"/>
          <cell r="AY128"/>
          <cell r="AZ128"/>
          <cell r="BA128"/>
          <cell r="BB128">
            <v>0</v>
          </cell>
          <cell r="BC128"/>
          <cell r="BD128"/>
          <cell r="BE128" t="str">
            <v>-100</v>
          </cell>
          <cell r="BF128">
            <v>-100</v>
          </cell>
          <cell r="BG128"/>
          <cell r="BH128"/>
          <cell r="BI128"/>
          <cell r="BJ128"/>
          <cell r="BK128"/>
          <cell r="BL128"/>
          <cell r="BM128"/>
          <cell r="BN128"/>
          <cell r="BO128">
            <v>0</v>
          </cell>
          <cell r="BP128"/>
          <cell r="BQ128"/>
          <cell r="BR128" t="str">
            <v>-100</v>
          </cell>
          <cell r="BS128">
            <v>-100</v>
          </cell>
          <cell r="BT128"/>
          <cell r="BU128"/>
          <cell r="BV128"/>
          <cell r="BW128"/>
          <cell r="BX128"/>
          <cell r="BY128"/>
          <cell r="BZ128"/>
          <cell r="CA128"/>
          <cell r="CB128">
            <v>0</v>
          </cell>
          <cell r="CC128"/>
          <cell r="CD128"/>
          <cell r="CE128" t="str">
            <v>-100</v>
          </cell>
          <cell r="CF128">
            <v>-100</v>
          </cell>
          <cell r="CG128"/>
          <cell r="CH128"/>
          <cell r="CI128"/>
          <cell r="CJ128"/>
          <cell r="CK128"/>
          <cell r="CL128"/>
          <cell r="CM128"/>
        </row>
        <row r="129">
          <cell r="A129"/>
          <cell r="B129">
            <v>0</v>
          </cell>
          <cell r="C129"/>
          <cell r="D129"/>
          <cell r="E129" t="str">
            <v>-100</v>
          </cell>
          <cell r="F129">
            <v>-100</v>
          </cell>
          <cell r="G129"/>
          <cell r="H129"/>
          <cell r="I129"/>
          <cell r="J129"/>
          <cell r="K129"/>
          <cell r="L129"/>
          <cell r="M129"/>
          <cell r="N129"/>
          <cell r="O129">
            <v>0</v>
          </cell>
          <cell r="P129"/>
          <cell r="Q129"/>
          <cell r="R129" t="str">
            <v>-100</v>
          </cell>
          <cell r="S129">
            <v>-100</v>
          </cell>
          <cell r="T129"/>
          <cell r="U129"/>
          <cell r="V129"/>
          <cell r="W129"/>
          <cell r="X129"/>
          <cell r="Y129"/>
          <cell r="Z129"/>
          <cell r="AA129"/>
          <cell r="AB129">
            <v>0</v>
          </cell>
          <cell r="AC129"/>
          <cell r="AD129"/>
          <cell r="AE129" t="str">
            <v>-100</v>
          </cell>
          <cell r="AF129">
            <v>-100</v>
          </cell>
          <cell r="AG129"/>
          <cell r="AH129"/>
          <cell r="AI129"/>
          <cell r="AJ129"/>
          <cell r="AK129"/>
          <cell r="AL129"/>
          <cell r="AM129"/>
          <cell r="AN129"/>
          <cell r="AO129">
            <v>0</v>
          </cell>
          <cell r="AP129"/>
          <cell r="AQ129"/>
          <cell r="AR129" t="str">
            <v>-100</v>
          </cell>
          <cell r="AS129">
            <v>-100</v>
          </cell>
          <cell r="AT129"/>
          <cell r="AU129"/>
          <cell r="AV129"/>
          <cell r="AW129"/>
          <cell r="AX129"/>
          <cell r="AY129"/>
          <cell r="AZ129"/>
          <cell r="BA129"/>
          <cell r="BB129">
            <v>0</v>
          </cell>
          <cell r="BC129"/>
          <cell r="BD129"/>
          <cell r="BE129" t="str">
            <v>-100</v>
          </cell>
          <cell r="BF129">
            <v>-100</v>
          </cell>
          <cell r="BG129"/>
          <cell r="BH129"/>
          <cell r="BI129"/>
          <cell r="BJ129"/>
          <cell r="BK129"/>
          <cell r="BL129"/>
          <cell r="BM129"/>
          <cell r="BN129"/>
          <cell r="BO129">
            <v>0</v>
          </cell>
          <cell r="BP129"/>
          <cell r="BQ129"/>
          <cell r="BR129" t="str">
            <v>-100</v>
          </cell>
          <cell r="BS129">
            <v>-100</v>
          </cell>
          <cell r="BT129"/>
          <cell r="BU129"/>
          <cell r="BV129"/>
          <cell r="BW129"/>
          <cell r="BX129"/>
          <cell r="BY129"/>
          <cell r="BZ129"/>
          <cell r="CA129"/>
          <cell r="CB129">
            <v>0</v>
          </cell>
          <cell r="CC129"/>
          <cell r="CD129"/>
          <cell r="CE129" t="str">
            <v>-100</v>
          </cell>
          <cell r="CF129">
            <v>-100</v>
          </cell>
          <cell r="CG129"/>
          <cell r="CH129"/>
          <cell r="CI129"/>
          <cell r="CJ129"/>
          <cell r="CK129"/>
          <cell r="CL129"/>
          <cell r="CM129"/>
        </row>
        <row r="130">
          <cell r="A130"/>
          <cell r="B130">
            <v>0</v>
          </cell>
          <cell r="C130"/>
          <cell r="D130"/>
          <cell r="E130" t="str">
            <v>-100</v>
          </cell>
          <cell r="F130">
            <v>-100</v>
          </cell>
          <cell r="G130"/>
          <cell r="H130"/>
          <cell r="I130"/>
          <cell r="J130"/>
          <cell r="K130"/>
          <cell r="L130"/>
          <cell r="M130"/>
          <cell r="N130"/>
          <cell r="O130">
            <v>0</v>
          </cell>
          <cell r="P130"/>
          <cell r="Q130"/>
          <cell r="R130" t="str">
            <v>-100</v>
          </cell>
          <cell r="S130">
            <v>-100</v>
          </cell>
          <cell r="T130"/>
          <cell r="U130"/>
          <cell r="V130"/>
          <cell r="W130"/>
          <cell r="X130"/>
          <cell r="Y130"/>
          <cell r="Z130"/>
          <cell r="AA130"/>
          <cell r="AB130">
            <v>0</v>
          </cell>
          <cell r="AC130"/>
          <cell r="AD130"/>
          <cell r="AE130" t="str">
            <v>-100</v>
          </cell>
          <cell r="AF130">
            <v>-100</v>
          </cell>
          <cell r="AG130"/>
          <cell r="AH130"/>
          <cell r="AI130"/>
          <cell r="AJ130"/>
          <cell r="AK130"/>
          <cell r="AL130"/>
          <cell r="AM130"/>
          <cell r="AN130"/>
          <cell r="AO130">
            <v>0</v>
          </cell>
          <cell r="AP130"/>
          <cell r="AQ130"/>
          <cell r="AR130" t="str">
            <v>-100</v>
          </cell>
          <cell r="AS130">
            <v>-100</v>
          </cell>
          <cell r="AT130"/>
          <cell r="AU130"/>
          <cell r="AV130"/>
          <cell r="AW130"/>
          <cell r="AX130"/>
          <cell r="AY130"/>
          <cell r="AZ130"/>
          <cell r="BA130"/>
          <cell r="BB130">
            <v>0</v>
          </cell>
          <cell r="BC130"/>
          <cell r="BD130"/>
          <cell r="BE130" t="str">
            <v>-100</v>
          </cell>
          <cell r="BF130">
            <v>-100</v>
          </cell>
          <cell r="BG130"/>
          <cell r="BH130"/>
          <cell r="BI130"/>
          <cell r="BJ130"/>
          <cell r="BK130"/>
          <cell r="BL130"/>
          <cell r="BM130"/>
          <cell r="BN130"/>
          <cell r="BO130">
            <v>0</v>
          </cell>
          <cell r="BP130"/>
          <cell r="BQ130"/>
          <cell r="BR130" t="str">
            <v>-100</v>
          </cell>
          <cell r="BS130">
            <v>-100</v>
          </cell>
          <cell r="BT130"/>
          <cell r="BU130"/>
          <cell r="BV130"/>
          <cell r="BW130"/>
          <cell r="BX130"/>
          <cell r="BY130"/>
          <cell r="BZ130"/>
          <cell r="CA130"/>
          <cell r="CB130">
            <v>0</v>
          </cell>
          <cell r="CC130"/>
          <cell r="CD130"/>
          <cell r="CE130" t="str">
            <v>-100</v>
          </cell>
          <cell r="CF130">
            <v>-100</v>
          </cell>
          <cell r="CG130"/>
          <cell r="CH130"/>
          <cell r="CI130"/>
          <cell r="CJ130"/>
          <cell r="CK130"/>
          <cell r="CL130"/>
          <cell r="CM130"/>
        </row>
        <row r="131">
          <cell r="A131"/>
          <cell r="B131">
            <v>0</v>
          </cell>
          <cell r="C131"/>
          <cell r="D131"/>
          <cell r="E131" t="str">
            <v>-100</v>
          </cell>
          <cell r="F131">
            <v>-100</v>
          </cell>
          <cell r="G131"/>
          <cell r="H131"/>
          <cell r="I131"/>
          <cell r="J131"/>
          <cell r="K131"/>
          <cell r="L131"/>
          <cell r="M131"/>
          <cell r="N131"/>
          <cell r="O131">
            <v>0</v>
          </cell>
          <cell r="P131"/>
          <cell r="Q131"/>
          <cell r="R131" t="str">
            <v>-100</v>
          </cell>
          <cell r="S131">
            <v>-100</v>
          </cell>
          <cell r="T131"/>
          <cell r="U131"/>
          <cell r="V131"/>
          <cell r="W131"/>
          <cell r="X131"/>
          <cell r="Y131"/>
          <cell r="Z131"/>
          <cell r="AA131"/>
          <cell r="AB131">
            <v>0</v>
          </cell>
          <cell r="AC131"/>
          <cell r="AD131"/>
          <cell r="AE131" t="str">
            <v>-100</v>
          </cell>
          <cell r="AF131">
            <v>-100</v>
          </cell>
          <cell r="AG131"/>
          <cell r="AH131"/>
          <cell r="AI131"/>
          <cell r="AJ131"/>
          <cell r="AK131"/>
          <cell r="AL131"/>
          <cell r="AM131"/>
          <cell r="AN131"/>
          <cell r="AO131">
            <v>0</v>
          </cell>
          <cell r="AP131"/>
          <cell r="AQ131"/>
          <cell r="AR131" t="str">
            <v>-100</v>
          </cell>
          <cell r="AS131">
            <v>-100</v>
          </cell>
          <cell r="AT131"/>
          <cell r="AU131"/>
          <cell r="AV131"/>
          <cell r="AW131"/>
          <cell r="AX131"/>
          <cell r="AY131"/>
          <cell r="AZ131"/>
          <cell r="BA131"/>
          <cell r="BB131">
            <v>0</v>
          </cell>
          <cell r="BC131"/>
          <cell r="BD131"/>
          <cell r="BE131" t="str">
            <v>-100</v>
          </cell>
          <cell r="BF131">
            <v>-100</v>
          </cell>
          <cell r="BG131"/>
          <cell r="BH131"/>
          <cell r="BI131"/>
          <cell r="BJ131"/>
          <cell r="BK131"/>
          <cell r="BL131"/>
          <cell r="BM131"/>
          <cell r="BN131"/>
          <cell r="BO131">
            <v>0</v>
          </cell>
          <cell r="BP131"/>
          <cell r="BQ131"/>
          <cell r="BR131" t="str">
            <v>-100</v>
          </cell>
          <cell r="BS131">
            <v>-100</v>
          </cell>
          <cell r="BT131"/>
          <cell r="BU131"/>
          <cell r="BV131"/>
          <cell r="BW131"/>
          <cell r="BX131"/>
          <cell r="BY131"/>
          <cell r="BZ131"/>
          <cell r="CA131"/>
          <cell r="CB131">
            <v>0</v>
          </cell>
          <cell r="CC131"/>
          <cell r="CD131"/>
          <cell r="CE131" t="str">
            <v>-100</v>
          </cell>
          <cell r="CF131">
            <v>-100</v>
          </cell>
          <cell r="CG131"/>
          <cell r="CH131"/>
          <cell r="CI131"/>
          <cell r="CJ131"/>
          <cell r="CK131"/>
          <cell r="CL131"/>
          <cell r="CM131"/>
        </row>
        <row r="132">
          <cell r="A132"/>
          <cell r="B132">
            <v>0</v>
          </cell>
          <cell r="C132"/>
          <cell r="D132"/>
          <cell r="E132" t="str">
            <v>-100</v>
          </cell>
          <cell r="F132">
            <v>-100</v>
          </cell>
          <cell r="G132"/>
          <cell r="H132"/>
          <cell r="I132"/>
          <cell r="J132"/>
          <cell r="K132"/>
          <cell r="L132"/>
          <cell r="M132"/>
          <cell r="N132"/>
          <cell r="O132">
            <v>0</v>
          </cell>
          <cell r="P132"/>
          <cell r="Q132"/>
          <cell r="R132" t="str">
            <v>-100</v>
          </cell>
          <cell r="S132">
            <v>-100</v>
          </cell>
          <cell r="T132"/>
          <cell r="U132"/>
          <cell r="V132"/>
          <cell r="W132"/>
          <cell r="X132"/>
          <cell r="Y132"/>
          <cell r="Z132"/>
          <cell r="AA132"/>
          <cell r="AB132">
            <v>0</v>
          </cell>
          <cell r="AC132"/>
          <cell r="AD132"/>
          <cell r="AE132" t="str">
            <v>-100</v>
          </cell>
          <cell r="AF132">
            <v>-100</v>
          </cell>
          <cell r="AG132"/>
          <cell r="AH132"/>
          <cell r="AI132"/>
          <cell r="AJ132"/>
          <cell r="AK132"/>
          <cell r="AL132"/>
          <cell r="AM132"/>
          <cell r="AN132"/>
          <cell r="AO132">
            <v>0</v>
          </cell>
          <cell r="AP132"/>
          <cell r="AQ132"/>
          <cell r="AR132" t="str">
            <v>-100</v>
          </cell>
          <cell r="AS132">
            <v>-100</v>
          </cell>
          <cell r="AT132"/>
          <cell r="AU132"/>
          <cell r="AV132"/>
          <cell r="AW132"/>
          <cell r="AX132"/>
          <cell r="AY132"/>
          <cell r="AZ132"/>
          <cell r="BA132"/>
          <cell r="BB132">
            <v>0</v>
          </cell>
          <cell r="BC132"/>
          <cell r="BD132"/>
          <cell r="BE132" t="str">
            <v>-100</v>
          </cell>
          <cell r="BF132">
            <v>-100</v>
          </cell>
          <cell r="BG132"/>
          <cell r="BH132"/>
          <cell r="BI132"/>
          <cell r="BJ132"/>
          <cell r="BK132"/>
          <cell r="BL132"/>
          <cell r="BM132"/>
          <cell r="BN132"/>
          <cell r="BO132">
            <v>0</v>
          </cell>
          <cell r="BP132"/>
          <cell r="BQ132"/>
          <cell r="BR132" t="str">
            <v>-100</v>
          </cell>
          <cell r="BS132">
            <v>-100</v>
          </cell>
          <cell r="BT132"/>
          <cell r="BU132"/>
          <cell r="BV132"/>
          <cell r="BW132"/>
          <cell r="BX132"/>
          <cell r="BY132"/>
          <cell r="BZ132"/>
          <cell r="CA132"/>
          <cell r="CB132">
            <v>0</v>
          </cell>
          <cell r="CC132"/>
          <cell r="CD132"/>
          <cell r="CE132" t="str">
            <v>-100</v>
          </cell>
          <cell r="CF132">
            <v>-100</v>
          </cell>
          <cell r="CG132"/>
          <cell r="CH132"/>
          <cell r="CI132"/>
          <cell r="CJ132"/>
          <cell r="CK132"/>
          <cell r="CL132"/>
          <cell r="CM132"/>
        </row>
        <row r="133">
          <cell r="A133"/>
          <cell r="B133">
            <v>0</v>
          </cell>
          <cell r="C133"/>
          <cell r="D133"/>
          <cell r="E133" t="str">
            <v>-100</v>
          </cell>
          <cell r="F133">
            <v>-100</v>
          </cell>
          <cell r="G133"/>
          <cell r="H133"/>
          <cell r="I133"/>
          <cell r="J133"/>
          <cell r="K133"/>
          <cell r="L133"/>
          <cell r="M133"/>
          <cell r="N133"/>
          <cell r="O133">
            <v>0</v>
          </cell>
          <cell r="P133"/>
          <cell r="Q133"/>
          <cell r="R133" t="str">
            <v>-100</v>
          </cell>
          <cell r="S133">
            <v>-100</v>
          </cell>
          <cell r="T133"/>
          <cell r="U133"/>
          <cell r="V133"/>
          <cell r="W133"/>
          <cell r="X133"/>
          <cell r="Y133"/>
          <cell r="Z133"/>
          <cell r="AA133"/>
          <cell r="AB133">
            <v>0</v>
          </cell>
          <cell r="AC133"/>
          <cell r="AD133"/>
          <cell r="AE133" t="str">
            <v>-100</v>
          </cell>
          <cell r="AF133">
            <v>-100</v>
          </cell>
          <cell r="AG133"/>
          <cell r="AH133"/>
          <cell r="AI133"/>
          <cell r="AJ133"/>
          <cell r="AK133"/>
          <cell r="AL133"/>
          <cell r="AM133"/>
          <cell r="AN133"/>
          <cell r="AO133">
            <v>0</v>
          </cell>
          <cell r="AP133"/>
          <cell r="AQ133"/>
          <cell r="AR133" t="str">
            <v>-100</v>
          </cell>
          <cell r="AS133">
            <v>-100</v>
          </cell>
          <cell r="AT133"/>
          <cell r="AU133"/>
          <cell r="AV133"/>
          <cell r="AW133"/>
          <cell r="AX133"/>
          <cell r="AY133"/>
          <cell r="AZ133"/>
          <cell r="BA133"/>
          <cell r="BB133">
            <v>0</v>
          </cell>
          <cell r="BC133"/>
          <cell r="BD133"/>
          <cell r="BE133" t="str">
            <v>-100</v>
          </cell>
          <cell r="BF133">
            <v>-100</v>
          </cell>
          <cell r="BG133"/>
          <cell r="BH133"/>
          <cell r="BI133"/>
          <cell r="BJ133"/>
          <cell r="BK133"/>
          <cell r="BL133"/>
          <cell r="BM133"/>
          <cell r="BN133"/>
          <cell r="BO133">
            <v>0</v>
          </cell>
          <cell r="BP133"/>
          <cell r="BQ133"/>
          <cell r="BR133" t="str">
            <v>-100</v>
          </cell>
          <cell r="BS133">
            <v>-100</v>
          </cell>
          <cell r="BT133"/>
          <cell r="BU133"/>
          <cell r="BV133"/>
          <cell r="BW133"/>
          <cell r="BX133"/>
          <cell r="BY133"/>
          <cell r="BZ133"/>
          <cell r="CA133"/>
          <cell r="CB133">
            <v>0</v>
          </cell>
          <cell r="CC133"/>
          <cell r="CD133"/>
          <cell r="CE133" t="str">
            <v>-100</v>
          </cell>
          <cell r="CF133">
            <v>-100</v>
          </cell>
          <cell r="CG133"/>
          <cell r="CH133"/>
          <cell r="CI133"/>
          <cell r="CJ133"/>
          <cell r="CK133"/>
          <cell r="CL133"/>
          <cell r="CM133"/>
        </row>
        <row r="134">
          <cell r="A134"/>
          <cell r="B134">
            <v>0</v>
          </cell>
          <cell r="C134"/>
          <cell r="D134"/>
          <cell r="E134" t="str">
            <v>-100</v>
          </cell>
          <cell r="F134">
            <v>-100</v>
          </cell>
          <cell r="G134"/>
          <cell r="H134"/>
          <cell r="I134"/>
          <cell r="J134"/>
          <cell r="K134"/>
          <cell r="L134"/>
          <cell r="M134"/>
          <cell r="N134"/>
          <cell r="O134">
            <v>0</v>
          </cell>
          <cell r="P134"/>
          <cell r="Q134"/>
          <cell r="R134" t="str">
            <v>-100</v>
          </cell>
          <cell r="S134">
            <v>-100</v>
          </cell>
          <cell r="T134"/>
          <cell r="U134"/>
          <cell r="V134"/>
          <cell r="W134"/>
          <cell r="X134"/>
          <cell r="Y134"/>
          <cell r="Z134"/>
          <cell r="AA134"/>
          <cell r="AB134">
            <v>0</v>
          </cell>
          <cell r="AC134"/>
          <cell r="AD134"/>
          <cell r="AE134" t="str">
            <v>-100</v>
          </cell>
          <cell r="AF134">
            <v>-100</v>
          </cell>
          <cell r="AG134"/>
          <cell r="AH134"/>
          <cell r="AI134"/>
          <cell r="AJ134"/>
          <cell r="AK134"/>
          <cell r="AL134"/>
          <cell r="AM134"/>
          <cell r="AN134"/>
          <cell r="AO134">
            <v>0</v>
          </cell>
          <cell r="AP134"/>
          <cell r="AQ134"/>
          <cell r="AR134" t="str">
            <v>-100</v>
          </cell>
          <cell r="AS134">
            <v>-100</v>
          </cell>
          <cell r="AT134"/>
          <cell r="AU134"/>
          <cell r="AV134"/>
          <cell r="AW134"/>
          <cell r="AX134"/>
          <cell r="AY134"/>
          <cell r="AZ134"/>
          <cell r="BA134"/>
          <cell r="BB134">
            <v>0</v>
          </cell>
          <cell r="BC134"/>
          <cell r="BD134"/>
          <cell r="BE134" t="str">
            <v>-100</v>
          </cell>
          <cell r="BF134">
            <v>-100</v>
          </cell>
          <cell r="BG134"/>
          <cell r="BH134"/>
          <cell r="BI134"/>
          <cell r="BJ134"/>
          <cell r="BK134"/>
          <cell r="BL134"/>
          <cell r="BM134"/>
          <cell r="BN134"/>
          <cell r="BO134">
            <v>0</v>
          </cell>
          <cell r="BP134"/>
          <cell r="BQ134"/>
          <cell r="BR134" t="str">
            <v>-100</v>
          </cell>
          <cell r="BS134">
            <v>-100</v>
          </cell>
          <cell r="BT134"/>
          <cell r="BU134"/>
          <cell r="BV134"/>
          <cell r="BW134"/>
          <cell r="BX134"/>
          <cell r="BY134"/>
          <cell r="BZ134"/>
          <cell r="CA134"/>
          <cell r="CB134">
            <v>0</v>
          </cell>
          <cell r="CC134"/>
          <cell r="CD134"/>
          <cell r="CE134" t="str">
            <v>-100</v>
          </cell>
          <cell r="CF134">
            <v>-100</v>
          </cell>
          <cell r="CG134"/>
          <cell r="CH134"/>
          <cell r="CI134"/>
          <cell r="CJ134"/>
          <cell r="CK134"/>
          <cell r="CL134"/>
          <cell r="CM134"/>
        </row>
        <row r="135">
          <cell r="A135"/>
          <cell r="B135">
            <v>0</v>
          </cell>
          <cell r="C135"/>
          <cell r="D135"/>
          <cell r="E135" t="str">
            <v>-100</v>
          </cell>
          <cell r="F135">
            <v>-100</v>
          </cell>
          <cell r="G135"/>
          <cell r="H135"/>
          <cell r="I135"/>
          <cell r="J135"/>
          <cell r="K135"/>
          <cell r="L135"/>
          <cell r="M135"/>
          <cell r="N135"/>
          <cell r="O135">
            <v>0</v>
          </cell>
          <cell r="P135"/>
          <cell r="Q135"/>
          <cell r="R135" t="str">
            <v>-100</v>
          </cell>
          <cell r="S135">
            <v>-100</v>
          </cell>
          <cell r="T135"/>
          <cell r="U135"/>
          <cell r="V135"/>
          <cell r="W135"/>
          <cell r="X135"/>
          <cell r="Y135"/>
          <cell r="Z135"/>
          <cell r="AA135"/>
          <cell r="AB135">
            <v>0</v>
          </cell>
          <cell r="AC135"/>
          <cell r="AD135"/>
          <cell r="AE135" t="str">
            <v>-100</v>
          </cell>
          <cell r="AF135">
            <v>-100</v>
          </cell>
          <cell r="AG135"/>
          <cell r="AH135"/>
          <cell r="AI135"/>
          <cell r="AJ135"/>
          <cell r="AK135"/>
          <cell r="AL135"/>
          <cell r="AM135"/>
          <cell r="AN135"/>
          <cell r="AO135">
            <v>0</v>
          </cell>
          <cell r="AP135"/>
          <cell r="AQ135"/>
          <cell r="AR135" t="str">
            <v>-100</v>
          </cell>
          <cell r="AS135">
            <v>-100</v>
          </cell>
          <cell r="AT135"/>
          <cell r="AU135"/>
          <cell r="AV135"/>
          <cell r="AW135"/>
          <cell r="AX135"/>
          <cell r="AY135"/>
          <cell r="AZ135"/>
          <cell r="BA135"/>
          <cell r="BB135">
            <v>0</v>
          </cell>
          <cell r="BC135"/>
          <cell r="BD135"/>
          <cell r="BE135" t="str">
            <v>-100</v>
          </cell>
          <cell r="BF135">
            <v>-100</v>
          </cell>
          <cell r="BG135"/>
          <cell r="BH135"/>
          <cell r="BI135"/>
          <cell r="BJ135"/>
          <cell r="BK135"/>
          <cell r="BL135"/>
          <cell r="BM135"/>
          <cell r="BN135"/>
          <cell r="BO135">
            <v>0</v>
          </cell>
          <cell r="BP135"/>
          <cell r="BQ135"/>
          <cell r="BR135" t="str">
            <v>-100</v>
          </cell>
          <cell r="BS135">
            <v>-100</v>
          </cell>
          <cell r="BT135"/>
          <cell r="BU135"/>
          <cell r="BV135"/>
          <cell r="BW135"/>
          <cell r="BX135"/>
          <cell r="BY135"/>
          <cell r="BZ135"/>
          <cell r="CA135"/>
          <cell r="CB135">
            <v>0</v>
          </cell>
          <cell r="CC135"/>
          <cell r="CD135"/>
          <cell r="CE135" t="str">
            <v>-100</v>
          </cell>
          <cell r="CF135">
            <v>-100</v>
          </cell>
          <cell r="CG135"/>
          <cell r="CH135"/>
          <cell r="CI135"/>
          <cell r="CJ135"/>
          <cell r="CK135"/>
          <cell r="CL135"/>
          <cell r="CM135"/>
        </row>
        <row r="136">
          <cell r="A136"/>
          <cell r="B136">
            <v>0</v>
          </cell>
          <cell r="C136"/>
          <cell r="D136"/>
          <cell r="E136" t="str">
            <v>-100</v>
          </cell>
          <cell r="F136">
            <v>-100</v>
          </cell>
          <cell r="G136"/>
          <cell r="H136"/>
          <cell r="I136"/>
          <cell r="J136"/>
          <cell r="K136"/>
          <cell r="L136"/>
          <cell r="M136"/>
          <cell r="N136"/>
          <cell r="O136">
            <v>0</v>
          </cell>
          <cell r="P136"/>
          <cell r="Q136"/>
          <cell r="R136" t="str">
            <v>-100</v>
          </cell>
          <cell r="S136">
            <v>-100</v>
          </cell>
          <cell r="T136"/>
          <cell r="U136"/>
          <cell r="V136"/>
          <cell r="W136"/>
          <cell r="X136"/>
          <cell r="Y136"/>
          <cell r="Z136"/>
          <cell r="AA136"/>
          <cell r="AB136">
            <v>0</v>
          </cell>
          <cell r="AC136"/>
          <cell r="AD136"/>
          <cell r="AE136" t="str">
            <v>-100</v>
          </cell>
          <cell r="AF136">
            <v>-100</v>
          </cell>
          <cell r="AG136"/>
          <cell r="AH136"/>
          <cell r="AI136"/>
          <cell r="AJ136"/>
          <cell r="AK136"/>
          <cell r="AL136"/>
          <cell r="AM136"/>
          <cell r="AN136"/>
          <cell r="AO136">
            <v>0</v>
          </cell>
          <cell r="AP136"/>
          <cell r="AQ136"/>
          <cell r="AR136" t="str">
            <v>-100</v>
          </cell>
          <cell r="AS136">
            <v>-100</v>
          </cell>
          <cell r="AT136"/>
          <cell r="AU136"/>
          <cell r="AV136"/>
          <cell r="AW136"/>
          <cell r="AX136"/>
          <cell r="AY136"/>
          <cell r="AZ136"/>
          <cell r="BA136"/>
          <cell r="BB136">
            <v>0</v>
          </cell>
          <cell r="BC136"/>
          <cell r="BD136"/>
          <cell r="BE136" t="str">
            <v>-100</v>
          </cell>
          <cell r="BF136">
            <v>-100</v>
          </cell>
          <cell r="BG136"/>
          <cell r="BH136"/>
          <cell r="BI136"/>
          <cell r="BJ136"/>
          <cell r="BK136"/>
          <cell r="BL136"/>
          <cell r="BM136"/>
          <cell r="BN136"/>
          <cell r="BO136">
            <v>0</v>
          </cell>
          <cell r="BP136"/>
          <cell r="BQ136"/>
          <cell r="BR136" t="str">
            <v>-100</v>
          </cell>
          <cell r="BS136">
            <v>-100</v>
          </cell>
          <cell r="BT136"/>
          <cell r="BU136"/>
          <cell r="BV136"/>
          <cell r="BW136"/>
          <cell r="BX136"/>
          <cell r="BY136"/>
          <cell r="BZ136"/>
          <cell r="CA136"/>
          <cell r="CB136">
            <v>0</v>
          </cell>
          <cell r="CC136"/>
          <cell r="CD136"/>
          <cell r="CE136" t="str">
            <v>-100</v>
          </cell>
          <cell r="CF136">
            <v>-100</v>
          </cell>
          <cell r="CG136"/>
          <cell r="CH136"/>
          <cell r="CI136"/>
          <cell r="CJ136"/>
          <cell r="CK136"/>
          <cell r="CL136"/>
          <cell r="CM136"/>
        </row>
        <row r="137">
          <cell r="A137"/>
          <cell r="B137">
            <v>0</v>
          </cell>
          <cell r="C137"/>
          <cell r="D137"/>
          <cell r="E137" t="str">
            <v>-100</v>
          </cell>
          <cell r="F137">
            <v>-100</v>
          </cell>
          <cell r="G137"/>
          <cell r="H137"/>
          <cell r="I137"/>
          <cell r="J137"/>
          <cell r="K137"/>
          <cell r="L137"/>
          <cell r="M137"/>
          <cell r="N137"/>
          <cell r="O137">
            <v>0</v>
          </cell>
          <cell r="P137"/>
          <cell r="Q137"/>
          <cell r="R137" t="str">
            <v>-100</v>
          </cell>
          <cell r="S137">
            <v>-100</v>
          </cell>
          <cell r="T137"/>
          <cell r="U137"/>
          <cell r="V137"/>
          <cell r="W137"/>
          <cell r="X137"/>
          <cell r="Y137"/>
          <cell r="Z137"/>
          <cell r="AA137"/>
          <cell r="AB137">
            <v>0</v>
          </cell>
          <cell r="AC137"/>
          <cell r="AD137"/>
          <cell r="AE137" t="str">
            <v>-100</v>
          </cell>
          <cell r="AF137">
            <v>-100</v>
          </cell>
          <cell r="AG137"/>
          <cell r="AH137"/>
          <cell r="AI137"/>
          <cell r="AJ137"/>
          <cell r="AK137"/>
          <cell r="AL137"/>
          <cell r="AM137"/>
          <cell r="AN137"/>
          <cell r="AO137">
            <v>0</v>
          </cell>
          <cell r="AP137"/>
          <cell r="AQ137"/>
          <cell r="AR137" t="str">
            <v>-100</v>
          </cell>
          <cell r="AS137">
            <v>-100</v>
          </cell>
          <cell r="AT137"/>
          <cell r="AU137"/>
          <cell r="AV137"/>
          <cell r="AW137"/>
          <cell r="AX137"/>
          <cell r="AY137"/>
          <cell r="AZ137"/>
          <cell r="BA137"/>
          <cell r="BB137">
            <v>0</v>
          </cell>
          <cell r="BC137"/>
          <cell r="BD137"/>
          <cell r="BE137" t="str">
            <v>-100</v>
          </cell>
          <cell r="BF137">
            <v>-100</v>
          </cell>
          <cell r="BG137"/>
          <cell r="BH137"/>
          <cell r="BI137"/>
          <cell r="BJ137"/>
          <cell r="BK137"/>
          <cell r="BL137"/>
          <cell r="BM137"/>
          <cell r="BN137"/>
          <cell r="BO137">
            <v>0</v>
          </cell>
          <cell r="BP137"/>
          <cell r="BQ137"/>
          <cell r="BR137" t="str">
            <v>-100</v>
          </cell>
          <cell r="BS137">
            <v>-100</v>
          </cell>
          <cell r="BT137"/>
          <cell r="BU137"/>
          <cell r="BV137"/>
          <cell r="BW137"/>
          <cell r="BX137"/>
          <cell r="BY137"/>
          <cell r="BZ137"/>
          <cell r="CA137"/>
          <cell r="CB137">
            <v>0</v>
          </cell>
          <cell r="CC137"/>
          <cell r="CD137"/>
          <cell r="CE137" t="str">
            <v>-100</v>
          </cell>
          <cell r="CF137">
            <v>-100</v>
          </cell>
          <cell r="CG137"/>
          <cell r="CH137"/>
          <cell r="CI137"/>
          <cell r="CJ137"/>
          <cell r="CK137"/>
          <cell r="CL137"/>
          <cell r="CM137"/>
        </row>
        <row r="138">
          <cell r="A138"/>
          <cell r="B138">
            <v>0</v>
          </cell>
          <cell r="C138"/>
          <cell r="D138"/>
          <cell r="E138" t="str">
            <v>-100</v>
          </cell>
          <cell r="F138">
            <v>-100</v>
          </cell>
          <cell r="G138"/>
          <cell r="H138"/>
          <cell r="I138"/>
          <cell r="J138"/>
          <cell r="K138"/>
          <cell r="L138"/>
          <cell r="M138"/>
          <cell r="N138"/>
          <cell r="O138">
            <v>0</v>
          </cell>
          <cell r="P138"/>
          <cell r="Q138"/>
          <cell r="R138" t="str">
            <v>-100</v>
          </cell>
          <cell r="S138">
            <v>-100</v>
          </cell>
          <cell r="T138"/>
          <cell r="U138"/>
          <cell r="V138"/>
          <cell r="W138"/>
          <cell r="X138"/>
          <cell r="Y138"/>
          <cell r="Z138"/>
          <cell r="AA138"/>
          <cell r="AB138">
            <v>0</v>
          </cell>
          <cell r="AC138"/>
          <cell r="AD138"/>
          <cell r="AE138" t="str">
            <v>-100</v>
          </cell>
          <cell r="AF138">
            <v>-100</v>
          </cell>
          <cell r="AG138"/>
          <cell r="AH138"/>
          <cell r="AI138"/>
          <cell r="AJ138"/>
          <cell r="AK138"/>
          <cell r="AL138"/>
          <cell r="AM138"/>
          <cell r="AN138"/>
          <cell r="AO138">
            <v>0</v>
          </cell>
          <cell r="AP138"/>
          <cell r="AQ138"/>
          <cell r="AR138" t="str">
            <v>-100</v>
          </cell>
          <cell r="AS138">
            <v>-100</v>
          </cell>
          <cell r="AT138"/>
          <cell r="AU138"/>
          <cell r="AV138"/>
          <cell r="AW138"/>
          <cell r="AX138"/>
          <cell r="AY138"/>
          <cell r="AZ138"/>
          <cell r="BA138"/>
          <cell r="BB138">
            <v>0</v>
          </cell>
          <cell r="BC138"/>
          <cell r="BD138"/>
          <cell r="BE138" t="str">
            <v>-100</v>
          </cell>
          <cell r="BF138">
            <v>-100</v>
          </cell>
          <cell r="BG138"/>
          <cell r="BH138"/>
          <cell r="BI138"/>
          <cell r="BJ138"/>
          <cell r="BK138"/>
          <cell r="BL138"/>
          <cell r="BM138"/>
          <cell r="BN138"/>
          <cell r="BO138">
            <v>0</v>
          </cell>
          <cell r="BP138"/>
          <cell r="BQ138"/>
          <cell r="BR138" t="str">
            <v>-100</v>
          </cell>
          <cell r="BS138">
            <v>-100</v>
          </cell>
          <cell r="BT138"/>
          <cell r="BU138"/>
          <cell r="BV138"/>
          <cell r="BW138"/>
          <cell r="BX138"/>
          <cell r="BY138"/>
          <cell r="BZ138"/>
          <cell r="CA138"/>
          <cell r="CB138">
            <v>0</v>
          </cell>
          <cell r="CC138"/>
          <cell r="CD138"/>
          <cell r="CE138" t="str">
            <v>-100</v>
          </cell>
          <cell r="CF138">
            <v>-100</v>
          </cell>
          <cell r="CG138"/>
          <cell r="CH138"/>
          <cell r="CI138"/>
          <cell r="CJ138"/>
          <cell r="CK138"/>
          <cell r="CL138"/>
          <cell r="CM138"/>
        </row>
        <row r="139">
          <cell r="A139"/>
          <cell r="B139">
            <v>0</v>
          </cell>
          <cell r="C139"/>
          <cell r="D139"/>
          <cell r="E139" t="str">
            <v>-100</v>
          </cell>
          <cell r="F139">
            <v>-100</v>
          </cell>
          <cell r="G139"/>
          <cell r="H139"/>
          <cell r="I139"/>
          <cell r="J139"/>
          <cell r="K139"/>
          <cell r="L139"/>
          <cell r="M139"/>
          <cell r="N139"/>
          <cell r="O139">
            <v>0</v>
          </cell>
          <cell r="P139"/>
          <cell r="Q139"/>
          <cell r="R139" t="str">
            <v>-100</v>
          </cell>
          <cell r="S139">
            <v>-100</v>
          </cell>
          <cell r="T139"/>
          <cell r="U139"/>
          <cell r="V139"/>
          <cell r="W139"/>
          <cell r="X139"/>
          <cell r="Y139"/>
          <cell r="Z139"/>
          <cell r="AA139"/>
          <cell r="AB139">
            <v>0</v>
          </cell>
          <cell r="AC139"/>
          <cell r="AD139"/>
          <cell r="AE139" t="str">
            <v>-100</v>
          </cell>
          <cell r="AF139">
            <v>-100</v>
          </cell>
          <cell r="AG139"/>
          <cell r="AH139"/>
          <cell r="AI139"/>
          <cell r="AJ139"/>
          <cell r="AK139"/>
          <cell r="AL139"/>
          <cell r="AM139"/>
          <cell r="AN139"/>
          <cell r="AO139">
            <v>0</v>
          </cell>
          <cell r="AP139"/>
          <cell r="AQ139"/>
          <cell r="AR139" t="str">
            <v>-100</v>
          </cell>
          <cell r="AS139">
            <v>-100</v>
          </cell>
          <cell r="AT139"/>
          <cell r="AU139"/>
          <cell r="AV139"/>
          <cell r="AW139"/>
          <cell r="AX139"/>
          <cell r="AY139"/>
          <cell r="AZ139"/>
          <cell r="BA139"/>
          <cell r="BB139">
            <v>0</v>
          </cell>
          <cell r="BC139"/>
          <cell r="BD139"/>
          <cell r="BE139" t="str">
            <v>-100</v>
          </cell>
          <cell r="BF139">
            <v>-100</v>
          </cell>
          <cell r="BG139"/>
          <cell r="BH139"/>
          <cell r="BI139"/>
          <cell r="BJ139"/>
          <cell r="BK139"/>
          <cell r="BL139"/>
          <cell r="BM139"/>
          <cell r="BN139"/>
          <cell r="BO139">
            <v>0</v>
          </cell>
          <cell r="BP139"/>
          <cell r="BQ139"/>
          <cell r="BR139" t="str">
            <v>-100</v>
          </cell>
          <cell r="BS139">
            <v>-100</v>
          </cell>
          <cell r="BT139"/>
          <cell r="BU139"/>
          <cell r="BV139"/>
          <cell r="BW139"/>
          <cell r="BX139"/>
          <cell r="BY139"/>
          <cell r="BZ139"/>
          <cell r="CA139"/>
          <cell r="CB139">
            <v>0</v>
          </cell>
          <cell r="CC139"/>
          <cell r="CD139"/>
          <cell r="CE139" t="str">
            <v>-100</v>
          </cell>
          <cell r="CF139">
            <v>-100</v>
          </cell>
          <cell r="CG139"/>
          <cell r="CH139"/>
          <cell r="CI139"/>
          <cell r="CJ139"/>
          <cell r="CK139"/>
          <cell r="CL139"/>
          <cell r="CM139"/>
        </row>
        <row r="140">
          <cell r="A140"/>
          <cell r="B140">
            <v>0</v>
          </cell>
          <cell r="C140"/>
          <cell r="D140"/>
          <cell r="E140" t="str">
            <v>-100</v>
          </cell>
          <cell r="F140">
            <v>-100</v>
          </cell>
          <cell r="G140"/>
          <cell r="H140"/>
          <cell r="I140"/>
          <cell r="J140"/>
          <cell r="K140"/>
          <cell r="L140"/>
          <cell r="M140"/>
          <cell r="N140"/>
          <cell r="O140">
            <v>0</v>
          </cell>
          <cell r="P140"/>
          <cell r="Q140"/>
          <cell r="R140" t="str">
            <v>-100</v>
          </cell>
          <cell r="S140">
            <v>-100</v>
          </cell>
          <cell r="T140"/>
          <cell r="U140"/>
          <cell r="V140"/>
          <cell r="W140"/>
          <cell r="X140"/>
          <cell r="Y140"/>
          <cell r="Z140"/>
          <cell r="AA140"/>
          <cell r="AB140">
            <v>0</v>
          </cell>
          <cell r="AC140"/>
          <cell r="AD140"/>
          <cell r="AE140" t="str">
            <v>-100</v>
          </cell>
          <cell r="AF140">
            <v>-100</v>
          </cell>
          <cell r="AG140"/>
          <cell r="AH140"/>
          <cell r="AI140"/>
          <cell r="AJ140"/>
          <cell r="AK140"/>
          <cell r="AL140"/>
          <cell r="AM140"/>
          <cell r="AN140"/>
          <cell r="AO140">
            <v>0</v>
          </cell>
          <cell r="AP140"/>
          <cell r="AQ140"/>
          <cell r="AR140" t="str">
            <v>-100</v>
          </cell>
          <cell r="AS140">
            <v>-100</v>
          </cell>
          <cell r="AT140"/>
          <cell r="AU140"/>
          <cell r="AV140"/>
          <cell r="AW140"/>
          <cell r="AX140"/>
          <cell r="AY140"/>
          <cell r="AZ140"/>
          <cell r="BA140"/>
          <cell r="BB140">
            <v>0</v>
          </cell>
          <cell r="BC140"/>
          <cell r="BD140"/>
          <cell r="BE140" t="str">
            <v>-100</v>
          </cell>
          <cell r="BF140">
            <v>-100</v>
          </cell>
          <cell r="BG140"/>
          <cell r="BH140"/>
          <cell r="BI140"/>
          <cell r="BJ140"/>
          <cell r="BK140"/>
          <cell r="BL140"/>
          <cell r="BM140"/>
          <cell r="BN140"/>
          <cell r="BO140">
            <v>0</v>
          </cell>
          <cell r="BP140"/>
          <cell r="BQ140"/>
          <cell r="BR140" t="str">
            <v>-100</v>
          </cell>
          <cell r="BS140">
            <v>-100</v>
          </cell>
          <cell r="BT140"/>
          <cell r="BU140"/>
          <cell r="BV140"/>
          <cell r="BW140"/>
          <cell r="BX140"/>
          <cell r="BY140"/>
          <cell r="BZ140"/>
          <cell r="CA140"/>
          <cell r="CB140">
            <v>0</v>
          </cell>
          <cell r="CC140"/>
          <cell r="CD140"/>
          <cell r="CE140" t="str">
            <v>-100</v>
          </cell>
          <cell r="CF140">
            <v>-100</v>
          </cell>
          <cell r="CG140"/>
          <cell r="CH140"/>
          <cell r="CI140"/>
          <cell r="CJ140"/>
          <cell r="CK140"/>
          <cell r="CL140"/>
          <cell r="CM140"/>
        </row>
        <row r="141">
          <cell r="A141"/>
          <cell r="B141">
            <v>0</v>
          </cell>
          <cell r="C141"/>
          <cell r="D141"/>
          <cell r="E141" t="str">
            <v>-100</v>
          </cell>
          <cell r="F141">
            <v>-100</v>
          </cell>
          <cell r="G141"/>
          <cell r="H141"/>
          <cell r="I141"/>
          <cell r="J141"/>
          <cell r="K141"/>
          <cell r="L141"/>
          <cell r="M141"/>
          <cell r="N141"/>
          <cell r="O141">
            <v>0</v>
          </cell>
          <cell r="P141"/>
          <cell r="Q141"/>
          <cell r="R141" t="str">
            <v>-100</v>
          </cell>
          <cell r="S141">
            <v>-100</v>
          </cell>
          <cell r="T141"/>
          <cell r="U141"/>
          <cell r="V141"/>
          <cell r="W141"/>
          <cell r="X141"/>
          <cell r="Y141"/>
          <cell r="Z141"/>
          <cell r="AA141"/>
          <cell r="AB141">
            <v>0</v>
          </cell>
          <cell r="AC141"/>
          <cell r="AD141"/>
          <cell r="AE141" t="str">
            <v>-100</v>
          </cell>
          <cell r="AF141">
            <v>-100</v>
          </cell>
          <cell r="AG141"/>
          <cell r="AH141"/>
          <cell r="AI141"/>
          <cell r="AJ141"/>
          <cell r="AK141"/>
          <cell r="AL141"/>
          <cell r="AM141"/>
          <cell r="AN141"/>
          <cell r="AO141">
            <v>0</v>
          </cell>
          <cell r="AP141"/>
          <cell r="AQ141"/>
          <cell r="AR141" t="str">
            <v>-100</v>
          </cell>
          <cell r="AS141">
            <v>-100</v>
          </cell>
          <cell r="AT141"/>
          <cell r="AU141"/>
          <cell r="AV141"/>
          <cell r="AW141"/>
          <cell r="AX141"/>
          <cell r="AY141"/>
          <cell r="AZ141"/>
          <cell r="BA141"/>
          <cell r="BB141">
            <v>0</v>
          </cell>
          <cell r="BC141"/>
          <cell r="BD141"/>
          <cell r="BE141" t="str">
            <v>-100</v>
          </cell>
          <cell r="BF141">
            <v>-100</v>
          </cell>
          <cell r="BG141"/>
          <cell r="BH141"/>
          <cell r="BI141"/>
          <cell r="BJ141"/>
          <cell r="BK141"/>
          <cell r="BL141"/>
          <cell r="BM141"/>
          <cell r="BN141"/>
          <cell r="BO141">
            <v>0</v>
          </cell>
          <cell r="BP141"/>
          <cell r="BQ141"/>
          <cell r="BR141" t="str">
            <v>-100</v>
          </cell>
          <cell r="BS141">
            <v>-100</v>
          </cell>
          <cell r="BT141"/>
          <cell r="BU141"/>
          <cell r="BV141"/>
          <cell r="BW141"/>
          <cell r="BX141"/>
          <cell r="BY141"/>
          <cell r="BZ141"/>
          <cell r="CA141"/>
          <cell r="CB141">
            <v>0</v>
          </cell>
          <cell r="CC141"/>
          <cell r="CD141"/>
          <cell r="CE141" t="str">
            <v>-100</v>
          </cell>
          <cell r="CF141">
            <v>-100</v>
          </cell>
          <cell r="CG141"/>
          <cell r="CH141"/>
          <cell r="CI141"/>
          <cell r="CJ141"/>
          <cell r="CK141"/>
          <cell r="CL141"/>
          <cell r="CM141"/>
        </row>
        <row r="142">
          <cell r="A142"/>
          <cell r="B142">
            <v>0</v>
          </cell>
          <cell r="C142"/>
          <cell r="D142"/>
          <cell r="E142" t="str">
            <v>-100</v>
          </cell>
          <cell r="F142">
            <v>-100</v>
          </cell>
          <cell r="G142"/>
          <cell r="H142"/>
          <cell r="I142"/>
          <cell r="J142"/>
          <cell r="K142"/>
          <cell r="L142"/>
          <cell r="M142"/>
          <cell r="N142"/>
          <cell r="O142">
            <v>0</v>
          </cell>
          <cell r="P142"/>
          <cell r="Q142"/>
          <cell r="R142" t="str">
            <v>-100</v>
          </cell>
          <cell r="S142">
            <v>-100</v>
          </cell>
          <cell r="T142"/>
          <cell r="U142"/>
          <cell r="V142"/>
          <cell r="W142"/>
          <cell r="X142"/>
          <cell r="Y142"/>
          <cell r="Z142"/>
          <cell r="AA142"/>
          <cell r="AB142">
            <v>0</v>
          </cell>
          <cell r="AC142"/>
          <cell r="AD142"/>
          <cell r="AE142" t="str">
            <v>-100</v>
          </cell>
          <cell r="AF142">
            <v>-100</v>
          </cell>
          <cell r="AG142"/>
          <cell r="AH142"/>
          <cell r="AI142"/>
          <cell r="AJ142"/>
          <cell r="AK142"/>
          <cell r="AL142"/>
          <cell r="AM142"/>
          <cell r="AN142"/>
          <cell r="AO142">
            <v>0</v>
          </cell>
          <cell r="AP142"/>
          <cell r="AQ142"/>
          <cell r="AR142" t="str">
            <v>-100</v>
          </cell>
          <cell r="AS142">
            <v>-100</v>
          </cell>
          <cell r="AT142"/>
          <cell r="AU142"/>
          <cell r="AV142"/>
          <cell r="AW142"/>
          <cell r="AX142"/>
          <cell r="AY142"/>
          <cell r="AZ142"/>
          <cell r="BA142"/>
          <cell r="BB142">
            <v>0</v>
          </cell>
          <cell r="BC142"/>
          <cell r="BD142"/>
          <cell r="BE142" t="str">
            <v>-100</v>
          </cell>
          <cell r="BF142">
            <v>-100</v>
          </cell>
          <cell r="BG142"/>
          <cell r="BH142"/>
          <cell r="BI142"/>
          <cell r="BJ142"/>
          <cell r="BK142"/>
          <cell r="BL142"/>
          <cell r="BM142"/>
          <cell r="BN142"/>
          <cell r="BO142">
            <v>0</v>
          </cell>
          <cell r="BP142"/>
          <cell r="BQ142"/>
          <cell r="BR142" t="str">
            <v>-100</v>
          </cell>
          <cell r="BS142">
            <v>-100</v>
          </cell>
          <cell r="BT142"/>
          <cell r="BU142"/>
          <cell r="BV142"/>
          <cell r="BW142"/>
          <cell r="BX142"/>
          <cell r="BY142"/>
          <cell r="BZ142"/>
          <cell r="CA142"/>
          <cell r="CB142">
            <v>0</v>
          </cell>
          <cell r="CC142"/>
          <cell r="CD142"/>
          <cell r="CE142" t="str">
            <v>-100</v>
          </cell>
          <cell r="CF142">
            <v>-100</v>
          </cell>
          <cell r="CG142"/>
          <cell r="CH142"/>
          <cell r="CI142"/>
          <cell r="CJ142"/>
          <cell r="CK142"/>
          <cell r="CL142"/>
          <cell r="CM142"/>
        </row>
        <row r="143">
          <cell r="A143"/>
          <cell r="B143">
            <v>0</v>
          </cell>
          <cell r="C143"/>
          <cell r="D143"/>
          <cell r="E143" t="str">
            <v>-100</v>
          </cell>
          <cell r="F143">
            <v>-100</v>
          </cell>
          <cell r="G143"/>
          <cell r="H143"/>
          <cell r="I143"/>
          <cell r="J143"/>
          <cell r="K143"/>
          <cell r="L143"/>
          <cell r="M143"/>
          <cell r="N143"/>
          <cell r="O143">
            <v>0</v>
          </cell>
          <cell r="P143"/>
          <cell r="Q143"/>
          <cell r="R143" t="str">
            <v>-100</v>
          </cell>
          <cell r="S143">
            <v>-100</v>
          </cell>
          <cell r="T143"/>
          <cell r="U143"/>
          <cell r="V143"/>
          <cell r="W143"/>
          <cell r="X143"/>
          <cell r="Y143"/>
          <cell r="Z143"/>
          <cell r="AA143"/>
          <cell r="AB143">
            <v>0</v>
          </cell>
          <cell r="AC143"/>
          <cell r="AD143"/>
          <cell r="AE143" t="str">
            <v>-100</v>
          </cell>
          <cell r="AF143">
            <v>-100</v>
          </cell>
          <cell r="AG143"/>
          <cell r="AH143"/>
          <cell r="AI143"/>
          <cell r="AJ143"/>
          <cell r="AK143"/>
          <cell r="AL143"/>
          <cell r="AM143"/>
          <cell r="AN143"/>
          <cell r="AO143">
            <v>0</v>
          </cell>
          <cell r="AP143"/>
          <cell r="AQ143"/>
          <cell r="AR143" t="str">
            <v>-100</v>
          </cell>
          <cell r="AS143">
            <v>-100</v>
          </cell>
          <cell r="AT143"/>
          <cell r="AU143"/>
          <cell r="AV143"/>
          <cell r="AW143"/>
          <cell r="AX143"/>
          <cell r="AY143"/>
          <cell r="AZ143"/>
          <cell r="BA143"/>
          <cell r="BB143">
            <v>0</v>
          </cell>
          <cell r="BC143"/>
          <cell r="BD143"/>
          <cell r="BE143" t="str">
            <v>-100</v>
          </cell>
          <cell r="BF143">
            <v>-100</v>
          </cell>
          <cell r="BG143"/>
          <cell r="BH143"/>
          <cell r="BI143"/>
          <cell r="BJ143"/>
          <cell r="BK143"/>
          <cell r="BL143"/>
          <cell r="BM143"/>
          <cell r="BN143"/>
          <cell r="BO143">
            <v>0</v>
          </cell>
          <cell r="BP143"/>
          <cell r="BQ143"/>
          <cell r="BR143" t="str">
            <v>-100</v>
          </cell>
          <cell r="BS143">
            <v>-100</v>
          </cell>
          <cell r="BT143"/>
          <cell r="BU143"/>
          <cell r="BV143"/>
          <cell r="BW143"/>
          <cell r="BX143"/>
          <cell r="BY143"/>
          <cell r="BZ143"/>
          <cell r="CA143"/>
          <cell r="CB143">
            <v>0</v>
          </cell>
          <cell r="CC143"/>
          <cell r="CD143"/>
          <cell r="CE143" t="str">
            <v>-100</v>
          </cell>
          <cell r="CF143">
            <v>-100</v>
          </cell>
          <cell r="CG143"/>
          <cell r="CH143"/>
          <cell r="CI143"/>
          <cell r="CJ143"/>
          <cell r="CK143"/>
          <cell r="CL143"/>
          <cell r="CM143"/>
        </row>
        <row r="144">
          <cell r="A144"/>
          <cell r="B144">
            <v>0</v>
          </cell>
          <cell r="C144"/>
          <cell r="D144"/>
          <cell r="E144" t="str">
            <v>-100</v>
          </cell>
          <cell r="F144">
            <v>-100</v>
          </cell>
          <cell r="G144"/>
          <cell r="H144"/>
          <cell r="I144"/>
          <cell r="J144"/>
          <cell r="K144"/>
          <cell r="L144"/>
          <cell r="M144"/>
          <cell r="N144"/>
          <cell r="O144">
            <v>0</v>
          </cell>
          <cell r="P144"/>
          <cell r="Q144"/>
          <cell r="R144" t="str">
            <v>-100</v>
          </cell>
          <cell r="S144">
            <v>-100</v>
          </cell>
          <cell r="T144"/>
          <cell r="U144"/>
          <cell r="V144"/>
          <cell r="W144"/>
          <cell r="X144"/>
          <cell r="Y144"/>
          <cell r="Z144"/>
          <cell r="AA144"/>
          <cell r="AB144">
            <v>0</v>
          </cell>
          <cell r="AC144"/>
          <cell r="AD144"/>
          <cell r="AE144" t="str">
            <v>-100</v>
          </cell>
          <cell r="AF144">
            <v>-100</v>
          </cell>
          <cell r="AG144"/>
          <cell r="AH144"/>
          <cell r="AI144"/>
          <cell r="AJ144"/>
          <cell r="AK144"/>
          <cell r="AL144"/>
          <cell r="AM144"/>
          <cell r="AN144"/>
          <cell r="AO144">
            <v>0</v>
          </cell>
          <cell r="AP144"/>
          <cell r="AQ144"/>
          <cell r="AR144" t="str">
            <v>-100</v>
          </cell>
          <cell r="AS144">
            <v>-100</v>
          </cell>
          <cell r="AT144"/>
          <cell r="AU144"/>
          <cell r="AV144"/>
          <cell r="AW144"/>
          <cell r="AX144"/>
          <cell r="AY144"/>
          <cell r="AZ144"/>
          <cell r="BA144"/>
          <cell r="BB144">
            <v>0</v>
          </cell>
          <cell r="BC144"/>
          <cell r="BD144"/>
          <cell r="BE144" t="str">
            <v>-100</v>
          </cell>
          <cell r="BF144">
            <v>-100</v>
          </cell>
          <cell r="BG144"/>
          <cell r="BH144"/>
          <cell r="BI144"/>
          <cell r="BJ144"/>
          <cell r="BK144"/>
          <cell r="BL144"/>
          <cell r="BM144"/>
          <cell r="BN144"/>
          <cell r="BO144">
            <v>0</v>
          </cell>
          <cell r="BP144"/>
          <cell r="BQ144"/>
          <cell r="BR144" t="str">
            <v>-100</v>
          </cell>
          <cell r="BS144">
            <v>-100</v>
          </cell>
          <cell r="BT144"/>
          <cell r="BU144"/>
          <cell r="BV144"/>
          <cell r="BW144"/>
          <cell r="BX144"/>
          <cell r="BY144"/>
          <cell r="BZ144"/>
          <cell r="CA144"/>
          <cell r="CB144">
            <v>0</v>
          </cell>
          <cell r="CC144"/>
          <cell r="CD144"/>
          <cell r="CE144" t="str">
            <v>-100</v>
          </cell>
          <cell r="CF144">
            <v>-100</v>
          </cell>
          <cell r="CG144"/>
          <cell r="CH144"/>
          <cell r="CI144"/>
          <cell r="CJ144"/>
          <cell r="CK144"/>
          <cell r="CL144"/>
          <cell r="CM144"/>
        </row>
        <row r="145">
          <cell r="A145"/>
          <cell r="B145">
            <v>0</v>
          </cell>
          <cell r="C145"/>
          <cell r="D145"/>
          <cell r="E145" t="str">
            <v>-100</v>
          </cell>
          <cell r="F145">
            <v>-100</v>
          </cell>
          <cell r="G145"/>
          <cell r="H145"/>
          <cell r="I145"/>
          <cell r="J145"/>
          <cell r="K145"/>
          <cell r="L145"/>
          <cell r="M145"/>
          <cell r="N145"/>
          <cell r="O145">
            <v>0</v>
          </cell>
          <cell r="P145"/>
          <cell r="Q145"/>
          <cell r="R145" t="str">
            <v>-100</v>
          </cell>
          <cell r="S145">
            <v>-100</v>
          </cell>
          <cell r="T145"/>
          <cell r="U145"/>
          <cell r="V145"/>
          <cell r="W145"/>
          <cell r="X145"/>
          <cell r="Y145"/>
          <cell r="Z145"/>
          <cell r="AA145"/>
          <cell r="AB145">
            <v>0</v>
          </cell>
          <cell r="AC145"/>
          <cell r="AD145"/>
          <cell r="AE145" t="str">
            <v>-100</v>
          </cell>
          <cell r="AF145">
            <v>-100</v>
          </cell>
          <cell r="AG145"/>
          <cell r="AH145"/>
          <cell r="AI145"/>
          <cell r="AJ145"/>
          <cell r="AK145"/>
          <cell r="AL145"/>
          <cell r="AM145"/>
          <cell r="AN145"/>
          <cell r="AO145">
            <v>0</v>
          </cell>
          <cell r="AP145"/>
          <cell r="AQ145"/>
          <cell r="AR145" t="str">
            <v>-100</v>
          </cell>
          <cell r="AS145">
            <v>-100</v>
          </cell>
          <cell r="AT145"/>
          <cell r="AU145"/>
          <cell r="AV145"/>
          <cell r="AW145"/>
          <cell r="AX145"/>
          <cell r="AY145"/>
          <cell r="AZ145"/>
          <cell r="BA145"/>
          <cell r="BB145">
            <v>0</v>
          </cell>
          <cell r="BC145"/>
          <cell r="BD145"/>
          <cell r="BE145" t="str">
            <v>-100</v>
          </cell>
          <cell r="BF145">
            <v>-100</v>
          </cell>
          <cell r="BG145"/>
          <cell r="BH145"/>
          <cell r="BI145"/>
          <cell r="BJ145"/>
          <cell r="BK145"/>
          <cell r="BL145"/>
          <cell r="BM145"/>
          <cell r="BN145"/>
          <cell r="BO145">
            <v>0</v>
          </cell>
          <cell r="BP145"/>
          <cell r="BQ145"/>
          <cell r="BR145" t="str">
            <v>-100</v>
          </cell>
          <cell r="BS145">
            <v>-100</v>
          </cell>
          <cell r="BT145"/>
          <cell r="BU145"/>
          <cell r="BV145"/>
          <cell r="BW145"/>
          <cell r="BX145"/>
          <cell r="BY145"/>
          <cell r="BZ145"/>
          <cell r="CA145"/>
          <cell r="CB145">
            <v>0</v>
          </cell>
          <cell r="CC145"/>
          <cell r="CD145"/>
          <cell r="CE145" t="str">
            <v>-100</v>
          </cell>
          <cell r="CF145">
            <v>-100</v>
          </cell>
          <cell r="CG145"/>
          <cell r="CH145"/>
          <cell r="CI145"/>
          <cell r="CJ145"/>
          <cell r="CK145"/>
          <cell r="CL145"/>
          <cell r="CM145"/>
        </row>
        <row r="146">
          <cell r="A146"/>
          <cell r="B146">
            <v>0</v>
          </cell>
          <cell r="C146"/>
          <cell r="D146"/>
          <cell r="E146" t="str">
            <v>-100</v>
          </cell>
          <cell r="F146">
            <v>-100</v>
          </cell>
          <cell r="G146"/>
          <cell r="H146"/>
          <cell r="I146"/>
          <cell r="J146"/>
          <cell r="K146"/>
          <cell r="L146"/>
          <cell r="M146"/>
          <cell r="N146"/>
          <cell r="O146">
            <v>0</v>
          </cell>
          <cell r="P146"/>
          <cell r="Q146"/>
          <cell r="R146" t="str">
            <v>-100</v>
          </cell>
          <cell r="S146">
            <v>-100</v>
          </cell>
          <cell r="T146"/>
          <cell r="U146"/>
          <cell r="V146"/>
          <cell r="W146"/>
          <cell r="X146"/>
          <cell r="Y146"/>
          <cell r="Z146"/>
          <cell r="AA146"/>
          <cell r="AB146">
            <v>0</v>
          </cell>
          <cell r="AC146"/>
          <cell r="AD146"/>
          <cell r="AE146" t="str">
            <v>-100</v>
          </cell>
          <cell r="AF146">
            <v>-100</v>
          </cell>
          <cell r="AG146"/>
          <cell r="AH146"/>
          <cell r="AI146"/>
          <cell r="AJ146"/>
          <cell r="AK146"/>
          <cell r="AL146"/>
          <cell r="AM146"/>
          <cell r="AN146"/>
          <cell r="AO146">
            <v>0</v>
          </cell>
          <cell r="AP146"/>
          <cell r="AQ146"/>
          <cell r="AR146" t="str">
            <v>-100</v>
          </cell>
          <cell r="AS146">
            <v>-100</v>
          </cell>
          <cell r="AT146"/>
          <cell r="AU146"/>
          <cell r="AV146"/>
          <cell r="AW146"/>
          <cell r="AX146"/>
          <cell r="AY146"/>
          <cell r="AZ146"/>
          <cell r="BA146"/>
          <cell r="BB146">
            <v>0</v>
          </cell>
          <cell r="BC146"/>
          <cell r="BD146"/>
          <cell r="BE146" t="str">
            <v>-100</v>
          </cell>
          <cell r="BF146">
            <v>-100</v>
          </cell>
          <cell r="BG146"/>
          <cell r="BH146"/>
          <cell r="BI146"/>
          <cell r="BJ146"/>
          <cell r="BK146"/>
          <cell r="BL146"/>
          <cell r="BM146"/>
          <cell r="BN146"/>
          <cell r="BO146">
            <v>0</v>
          </cell>
          <cell r="BP146"/>
          <cell r="BQ146"/>
          <cell r="BR146" t="str">
            <v>-100</v>
          </cell>
          <cell r="BS146">
            <v>-100</v>
          </cell>
          <cell r="BT146"/>
          <cell r="BU146"/>
          <cell r="BV146"/>
          <cell r="BW146"/>
          <cell r="BX146"/>
          <cell r="BY146"/>
          <cell r="BZ146"/>
          <cell r="CA146"/>
          <cell r="CB146">
            <v>0</v>
          </cell>
          <cell r="CC146"/>
          <cell r="CD146"/>
          <cell r="CE146" t="str">
            <v>-100</v>
          </cell>
          <cell r="CF146">
            <v>-100</v>
          </cell>
          <cell r="CG146"/>
          <cell r="CH146"/>
          <cell r="CI146"/>
          <cell r="CJ146"/>
          <cell r="CK146"/>
          <cell r="CL146"/>
          <cell r="CM146"/>
        </row>
        <row r="147">
          <cell r="A147"/>
          <cell r="B147">
            <v>0</v>
          </cell>
          <cell r="C147"/>
          <cell r="D147"/>
          <cell r="E147" t="str">
            <v>-100</v>
          </cell>
          <cell r="F147">
            <v>-100</v>
          </cell>
          <cell r="G147"/>
          <cell r="H147"/>
          <cell r="I147"/>
          <cell r="J147"/>
          <cell r="K147"/>
          <cell r="L147"/>
          <cell r="M147"/>
          <cell r="N147"/>
          <cell r="O147">
            <v>0</v>
          </cell>
          <cell r="P147"/>
          <cell r="Q147"/>
          <cell r="R147" t="str">
            <v>-100</v>
          </cell>
          <cell r="S147">
            <v>-100</v>
          </cell>
          <cell r="T147"/>
          <cell r="U147"/>
          <cell r="V147"/>
          <cell r="W147"/>
          <cell r="X147"/>
          <cell r="Y147"/>
          <cell r="Z147"/>
          <cell r="AA147"/>
          <cell r="AB147">
            <v>0</v>
          </cell>
          <cell r="AC147"/>
          <cell r="AD147"/>
          <cell r="AE147" t="str">
            <v>-100</v>
          </cell>
          <cell r="AF147">
            <v>-100</v>
          </cell>
          <cell r="AG147"/>
          <cell r="AH147"/>
          <cell r="AI147"/>
          <cell r="AJ147"/>
          <cell r="AK147"/>
          <cell r="AL147"/>
          <cell r="AM147"/>
          <cell r="AN147"/>
          <cell r="AO147">
            <v>0</v>
          </cell>
          <cell r="AP147"/>
          <cell r="AQ147"/>
          <cell r="AR147" t="str">
            <v>-100</v>
          </cell>
          <cell r="AS147">
            <v>-100</v>
          </cell>
          <cell r="AT147"/>
          <cell r="AU147"/>
          <cell r="AV147"/>
          <cell r="AW147"/>
          <cell r="AX147"/>
          <cell r="AY147"/>
          <cell r="AZ147"/>
          <cell r="BA147"/>
          <cell r="BB147">
            <v>0</v>
          </cell>
          <cell r="BC147"/>
          <cell r="BD147"/>
          <cell r="BE147" t="str">
            <v>-100</v>
          </cell>
          <cell r="BF147">
            <v>-100</v>
          </cell>
          <cell r="BG147"/>
          <cell r="BH147"/>
          <cell r="BI147"/>
          <cell r="BJ147"/>
          <cell r="BK147"/>
          <cell r="BL147"/>
          <cell r="BM147"/>
          <cell r="BN147"/>
          <cell r="BO147">
            <v>0</v>
          </cell>
          <cell r="BP147"/>
          <cell r="BQ147"/>
          <cell r="BR147" t="str">
            <v>-100</v>
          </cell>
          <cell r="BS147">
            <v>-100</v>
          </cell>
          <cell r="BT147"/>
          <cell r="BU147"/>
          <cell r="BV147"/>
          <cell r="BW147"/>
          <cell r="BX147"/>
          <cell r="BY147"/>
          <cell r="BZ147"/>
          <cell r="CA147"/>
          <cell r="CB147">
            <v>0</v>
          </cell>
          <cell r="CC147"/>
          <cell r="CD147"/>
          <cell r="CE147" t="str">
            <v>-100</v>
          </cell>
          <cell r="CF147">
            <v>-100</v>
          </cell>
          <cell r="CG147"/>
          <cell r="CH147"/>
          <cell r="CI147"/>
          <cell r="CJ147"/>
          <cell r="CK147"/>
          <cell r="CL147"/>
          <cell r="CM147"/>
        </row>
        <row r="148">
          <cell r="A148"/>
          <cell r="B148">
            <v>0</v>
          </cell>
          <cell r="C148"/>
          <cell r="D148"/>
          <cell r="E148" t="str">
            <v>-100</v>
          </cell>
          <cell r="F148">
            <v>-100</v>
          </cell>
          <cell r="G148"/>
          <cell r="H148"/>
          <cell r="I148"/>
          <cell r="J148"/>
          <cell r="K148"/>
          <cell r="L148"/>
          <cell r="M148"/>
          <cell r="N148"/>
          <cell r="O148">
            <v>0</v>
          </cell>
          <cell r="P148"/>
          <cell r="Q148"/>
          <cell r="R148" t="str">
            <v>-100</v>
          </cell>
          <cell r="S148">
            <v>-100</v>
          </cell>
          <cell r="T148"/>
          <cell r="U148"/>
          <cell r="V148"/>
          <cell r="W148"/>
          <cell r="X148"/>
          <cell r="Y148"/>
          <cell r="Z148"/>
          <cell r="AA148"/>
          <cell r="AB148">
            <v>0</v>
          </cell>
          <cell r="AC148"/>
          <cell r="AD148"/>
          <cell r="AE148" t="str">
            <v>-100</v>
          </cell>
          <cell r="AF148">
            <v>-100</v>
          </cell>
          <cell r="AG148"/>
          <cell r="AH148"/>
          <cell r="AI148"/>
          <cell r="AJ148"/>
          <cell r="AK148"/>
          <cell r="AL148"/>
          <cell r="AM148"/>
          <cell r="AN148"/>
          <cell r="AO148">
            <v>0</v>
          </cell>
          <cell r="AP148"/>
          <cell r="AQ148"/>
          <cell r="AR148" t="str">
            <v>-100</v>
          </cell>
          <cell r="AS148">
            <v>-100</v>
          </cell>
          <cell r="AT148"/>
          <cell r="AU148"/>
          <cell r="AV148"/>
          <cell r="AW148"/>
          <cell r="AX148"/>
          <cell r="AY148"/>
          <cell r="AZ148"/>
          <cell r="BA148"/>
          <cell r="BB148">
            <v>0</v>
          </cell>
          <cell r="BC148"/>
          <cell r="BD148"/>
          <cell r="BE148" t="str">
            <v>-100</v>
          </cell>
          <cell r="BF148">
            <v>-100</v>
          </cell>
          <cell r="BG148"/>
          <cell r="BH148"/>
          <cell r="BI148"/>
          <cell r="BJ148"/>
          <cell r="BK148"/>
          <cell r="BL148"/>
          <cell r="BM148"/>
          <cell r="BN148"/>
          <cell r="BO148">
            <v>0</v>
          </cell>
          <cell r="BP148"/>
          <cell r="BQ148"/>
          <cell r="BR148" t="str">
            <v>-100</v>
          </cell>
          <cell r="BS148">
            <v>-100</v>
          </cell>
          <cell r="BT148"/>
          <cell r="BU148"/>
          <cell r="BV148"/>
          <cell r="BW148"/>
          <cell r="BX148"/>
          <cell r="BY148"/>
          <cell r="BZ148"/>
          <cell r="CA148"/>
          <cell r="CB148">
            <v>0</v>
          </cell>
          <cell r="CC148"/>
          <cell r="CD148"/>
          <cell r="CE148" t="str">
            <v>-100</v>
          </cell>
          <cell r="CF148">
            <v>-100</v>
          </cell>
          <cell r="CG148"/>
          <cell r="CH148"/>
          <cell r="CI148"/>
          <cell r="CJ148"/>
          <cell r="CK148"/>
          <cell r="CL148"/>
          <cell r="CM148"/>
        </row>
        <row r="149">
          <cell r="A149"/>
          <cell r="B149">
            <v>0</v>
          </cell>
          <cell r="C149"/>
          <cell r="D149"/>
          <cell r="E149" t="str">
            <v>-100</v>
          </cell>
          <cell r="F149">
            <v>-100</v>
          </cell>
          <cell r="G149"/>
          <cell r="H149"/>
          <cell r="I149"/>
          <cell r="J149"/>
          <cell r="K149"/>
          <cell r="L149"/>
          <cell r="M149"/>
          <cell r="N149"/>
          <cell r="O149">
            <v>0</v>
          </cell>
          <cell r="P149"/>
          <cell r="Q149"/>
          <cell r="R149" t="str">
            <v>-100</v>
          </cell>
          <cell r="S149">
            <v>-100</v>
          </cell>
          <cell r="T149"/>
          <cell r="U149"/>
          <cell r="V149"/>
          <cell r="W149"/>
          <cell r="X149"/>
          <cell r="Y149"/>
          <cell r="Z149"/>
          <cell r="AA149"/>
          <cell r="AB149">
            <v>0</v>
          </cell>
          <cell r="AC149"/>
          <cell r="AD149"/>
          <cell r="AE149" t="str">
            <v>-100</v>
          </cell>
          <cell r="AF149">
            <v>-100</v>
          </cell>
          <cell r="AG149"/>
          <cell r="AH149"/>
          <cell r="AI149"/>
          <cell r="AJ149"/>
          <cell r="AK149"/>
          <cell r="AL149"/>
          <cell r="AM149"/>
          <cell r="AN149"/>
          <cell r="AO149">
            <v>0</v>
          </cell>
          <cell r="AP149"/>
          <cell r="AQ149"/>
          <cell r="AR149" t="str">
            <v>-100</v>
          </cell>
          <cell r="AS149">
            <v>-100</v>
          </cell>
          <cell r="AT149"/>
          <cell r="AU149"/>
          <cell r="AV149"/>
          <cell r="AW149"/>
          <cell r="AX149"/>
          <cell r="AY149"/>
          <cell r="AZ149"/>
          <cell r="BA149"/>
          <cell r="BB149">
            <v>0</v>
          </cell>
          <cell r="BC149"/>
          <cell r="BD149"/>
          <cell r="BE149" t="str">
            <v>-100</v>
          </cell>
          <cell r="BF149">
            <v>-100</v>
          </cell>
          <cell r="BG149"/>
          <cell r="BH149"/>
          <cell r="BI149"/>
          <cell r="BJ149"/>
          <cell r="BK149"/>
          <cell r="BL149"/>
          <cell r="BM149"/>
          <cell r="BN149"/>
          <cell r="BO149">
            <v>0</v>
          </cell>
          <cell r="BP149"/>
          <cell r="BQ149"/>
          <cell r="BR149" t="str">
            <v>-100</v>
          </cell>
          <cell r="BS149">
            <v>-100</v>
          </cell>
          <cell r="BT149"/>
          <cell r="BU149"/>
          <cell r="BV149"/>
          <cell r="BW149"/>
          <cell r="BX149"/>
          <cell r="BY149"/>
          <cell r="BZ149"/>
          <cell r="CA149"/>
          <cell r="CB149">
            <v>0</v>
          </cell>
          <cell r="CC149"/>
          <cell r="CD149"/>
          <cell r="CE149" t="str">
            <v>-100</v>
          </cell>
          <cell r="CF149">
            <v>-100</v>
          </cell>
          <cell r="CG149"/>
          <cell r="CH149"/>
          <cell r="CI149"/>
          <cell r="CJ149"/>
          <cell r="CK149"/>
          <cell r="CL149"/>
          <cell r="CM149"/>
        </row>
        <row r="150">
          <cell r="A150"/>
          <cell r="B150">
            <v>0</v>
          </cell>
          <cell r="C150"/>
          <cell r="D150"/>
          <cell r="E150" t="str">
            <v>-100</v>
          </cell>
          <cell r="F150">
            <v>-100</v>
          </cell>
          <cell r="G150"/>
          <cell r="H150"/>
          <cell r="I150"/>
          <cell r="J150"/>
          <cell r="K150"/>
          <cell r="L150"/>
          <cell r="M150"/>
          <cell r="N150"/>
          <cell r="O150">
            <v>0</v>
          </cell>
          <cell r="P150"/>
          <cell r="Q150"/>
          <cell r="R150" t="str">
            <v>-100</v>
          </cell>
          <cell r="S150">
            <v>-100</v>
          </cell>
          <cell r="T150"/>
          <cell r="U150"/>
          <cell r="V150"/>
          <cell r="W150"/>
          <cell r="X150"/>
          <cell r="Y150"/>
          <cell r="Z150"/>
          <cell r="AA150"/>
          <cell r="AB150">
            <v>0</v>
          </cell>
          <cell r="AC150"/>
          <cell r="AD150"/>
          <cell r="AE150" t="str">
            <v>-100</v>
          </cell>
          <cell r="AF150">
            <v>-100</v>
          </cell>
          <cell r="AG150"/>
          <cell r="AH150"/>
          <cell r="AI150"/>
          <cell r="AJ150"/>
          <cell r="AK150"/>
          <cell r="AL150"/>
          <cell r="AM150"/>
          <cell r="AN150"/>
          <cell r="AO150">
            <v>0</v>
          </cell>
          <cell r="AP150"/>
          <cell r="AQ150"/>
          <cell r="AR150" t="str">
            <v>-100</v>
          </cell>
          <cell r="AS150">
            <v>-100</v>
          </cell>
          <cell r="AT150"/>
          <cell r="AU150"/>
          <cell r="AV150"/>
          <cell r="AW150"/>
          <cell r="AX150"/>
          <cell r="AY150"/>
          <cell r="AZ150"/>
          <cell r="BA150"/>
          <cell r="BB150">
            <v>0</v>
          </cell>
          <cell r="BC150"/>
          <cell r="BD150"/>
          <cell r="BE150" t="str">
            <v>-100</v>
          </cell>
          <cell r="BF150">
            <v>-100</v>
          </cell>
          <cell r="BG150"/>
          <cell r="BH150"/>
          <cell r="BI150"/>
          <cell r="BJ150"/>
          <cell r="BK150"/>
          <cell r="BL150"/>
          <cell r="BM150"/>
          <cell r="BN150"/>
          <cell r="BO150">
            <v>0</v>
          </cell>
          <cell r="BP150"/>
          <cell r="BQ150"/>
          <cell r="BR150" t="str">
            <v>-100</v>
          </cell>
          <cell r="BS150">
            <v>-100</v>
          </cell>
          <cell r="BT150"/>
          <cell r="BU150"/>
          <cell r="BV150"/>
          <cell r="BW150"/>
          <cell r="BX150"/>
          <cell r="BY150"/>
          <cell r="BZ150"/>
          <cell r="CA150"/>
          <cell r="CB150">
            <v>0</v>
          </cell>
          <cell r="CC150"/>
          <cell r="CD150"/>
          <cell r="CE150" t="str">
            <v>-100</v>
          </cell>
          <cell r="CF150">
            <v>-100</v>
          </cell>
          <cell r="CG150"/>
          <cell r="CH150"/>
          <cell r="CI150"/>
          <cell r="CJ150"/>
          <cell r="CK150"/>
          <cell r="CL150"/>
          <cell r="CM150"/>
        </row>
        <row r="151">
          <cell r="A151"/>
          <cell r="B151">
            <v>0</v>
          </cell>
          <cell r="C151"/>
          <cell r="D151"/>
          <cell r="E151" t="str">
            <v>-100</v>
          </cell>
          <cell r="F151">
            <v>-100</v>
          </cell>
          <cell r="G151"/>
          <cell r="H151"/>
          <cell r="I151"/>
          <cell r="J151"/>
          <cell r="K151"/>
          <cell r="L151"/>
          <cell r="M151"/>
          <cell r="N151"/>
          <cell r="O151">
            <v>0</v>
          </cell>
          <cell r="P151"/>
          <cell r="Q151"/>
          <cell r="R151" t="str">
            <v>-100</v>
          </cell>
          <cell r="S151">
            <v>-100</v>
          </cell>
          <cell r="T151"/>
          <cell r="U151"/>
          <cell r="V151"/>
          <cell r="W151"/>
          <cell r="X151"/>
          <cell r="Y151"/>
          <cell r="Z151"/>
          <cell r="AA151"/>
          <cell r="AB151">
            <v>0</v>
          </cell>
          <cell r="AC151"/>
          <cell r="AD151"/>
          <cell r="AE151" t="str">
            <v>-100</v>
          </cell>
          <cell r="AF151">
            <v>-100</v>
          </cell>
          <cell r="AG151"/>
          <cell r="AH151"/>
          <cell r="AI151"/>
          <cell r="AJ151"/>
          <cell r="AK151"/>
          <cell r="AL151"/>
          <cell r="AM151"/>
          <cell r="AN151"/>
          <cell r="AO151">
            <v>0</v>
          </cell>
          <cell r="AP151"/>
          <cell r="AQ151"/>
          <cell r="AR151" t="str">
            <v>-100</v>
          </cell>
          <cell r="AS151">
            <v>-100</v>
          </cell>
          <cell r="AT151"/>
          <cell r="AU151"/>
          <cell r="AV151"/>
          <cell r="AW151"/>
          <cell r="AX151"/>
          <cell r="AY151"/>
          <cell r="AZ151"/>
          <cell r="BA151"/>
          <cell r="BB151">
            <v>0</v>
          </cell>
          <cell r="BC151"/>
          <cell r="BD151"/>
          <cell r="BE151" t="str">
            <v>-100</v>
          </cell>
          <cell r="BF151">
            <v>-100</v>
          </cell>
          <cell r="BG151"/>
          <cell r="BH151"/>
          <cell r="BI151"/>
          <cell r="BJ151"/>
          <cell r="BK151"/>
          <cell r="BL151"/>
          <cell r="BM151"/>
          <cell r="BN151"/>
          <cell r="BO151">
            <v>0</v>
          </cell>
          <cell r="BP151"/>
          <cell r="BQ151"/>
          <cell r="BR151" t="str">
            <v>-100</v>
          </cell>
          <cell r="BS151">
            <v>-100</v>
          </cell>
          <cell r="BT151"/>
          <cell r="BU151"/>
          <cell r="BV151"/>
          <cell r="BW151"/>
          <cell r="BX151"/>
          <cell r="BY151"/>
          <cell r="BZ151"/>
          <cell r="CA151"/>
          <cell r="CB151">
            <v>0</v>
          </cell>
          <cell r="CC151"/>
          <cell r="CD151"/>
          <cell r="CE151" t="str">
            <v>-100</v>
          </cell>
          <cell r="CF151">
            <v>-100</v>
          </cell>
          <cell r="CG151"/>
          <cell r="CH151"/>
          <cell r="CI151"/>
          <cell r="CJ151"/>
          <cell r="CK151"/>
          <cell r="CL151"/>
          <cell r="CM151"/>
        </row>
        <row r="152">
          <cell r="A152"/>
          <cell r="B152">
            <v>0</v>
          </cell>
          <cell r="C152"/>
          <cell r="D152"/>
          <cell r="E152" t="str">
            <v>-100</v>
          </cell>
          <cell r="F152">
            <v>-100</v>
          </cell>
          <cell r="G152"/>
          <cell r="H152"/>
          <cell r="I152"/>
          <cell r="J152"/>
          <cell r="K152"/>
          <cell r="L152"/>
          <cell r="M152"/>
          <cell r="N152"/>
          <cell r="O152">
            <v>0</v>
          </cell>
          <cell r="P152"/>
          <cell r="Q152"/>
          <cell r="R152" t="str">
            <v>-100</v>
          </cell>
          <cell r="S152">
            <v>-100</v>
          </cell>
          <cell r="T152"/>
          <cell r="U152"/>
          <cell r="V152"/>
          <cell r="W152"/>
          <cell r="X152"/>
          <cell r="Y152"/>
          <cell r="Z152"/>
          <cell r="AA152"/>
          <cell r="AB152">
            <v>0</v>
          </cell>
          <cell r="AC152"/>
          <cell r="AD152"/>
          <cell r="AE152" t="str">
            <v>-100</v>
          </cell>
          <cell r="AF152">
            <v>-100</v>
          </cell>
          <cell r="AG152"/>
          <cell r="AH152"/>
          <cell r="AI152"/>
          <cell r="AJ152"/>
          <cell r="AK152"/>
          <cell r="AL152"/>
          <cell r="AM152"/>
          <cell r="AN152"/>
          <cell r="AO152">
            <v>0</v>
          </cell>
          <cell r="AP152"/>
          <cell r="AQ152"/>
          <cell r="AR152" t="str">
            <v>-100</v>
          </cell>
          <cell r="AS152">
            <v>-100</v>
          </cell>
          <cell r="AT152"/>
          <cell r="AU152"/>
          <cell r="AV152"/>
          <cell r="AW152"/>
          <cell r="AX152"/>
          <cell r="AY152"/>
          <cell r="AZ152"/>
          <cell r="BA152"/>
          <cell r="BB152">
            <v>0</v>
          </cell>
          <cell r="BC152"/>
          <cell r="BD152"/>
          <cell r="BE152" t="str">
            <v>-100</v>
          </cell>
          <cell r="BF152">
            <v>-100</v>
          </cell>
          <cell r="BG152"/>
          <cell r="BH152"/>
          <cell r="BI152"/>
          <cell r="BJ152"/>
          <cell r="BK152"/>
          <cell r="BL152"/>
          <cell r="BM152"/>
          <cell r="BN152"/>
          <cell r="BO152">
            <v>0</v>
          </cell>
          <cell r="BP152"/>
          <cell r="BQ152"/>
          <cell r="BR152" t="str">
            <v>-100</v>
          </cell>
          <cell r="BS152">
            <v>-100</v>
          </cell>
          <cell r="BT152"/>
          <cell r="BU152"/>
          <cell r="BV152"/>
          <cell r="BW152"/>
          <cell r="BX152"/>
          <cell r="BY152"/>
          <cell r="BZ152"/>
          <cell r="CA152"/>
          <cell r="CB152">
            <v>0</v>
          </cell>
          <cell r="CC152"/>
          <cell r="CD152"/>
          <cell r="CE152" t="str">
            <v>-100</v>
          </cell>
          <cell r="CF152">
            <v>-100</v>
          </cell>
          <cell r="CG152"/>
          <cell r="CH152"/>
          <cell r="CI152"/>
          <cell r="CJ152"/>
          <cell r="CK152"/>
          <cell r="CL152"/>
          <cell r="CM152"/>
        </row>
        <row r="153">
          <cell r="A153"/>
          <cell r="B153">
            <v>0</v>
          </cell>
          <cell r="C153"/>
          <cell r="D153"/>
          <cell r="E153" t="str">
            <v>-100</v>
          </cell>
          <cell r="F153">
            <v>-100</v>
          </cell>
          <cell r="G153"/>
          <cell r="H153"/>
          <cell r="I153"/>
          <cell r="J153"/>
          <cell r="K153"/>
          <cell r="L153"/>
          <cell r="M153"/>
          <cell r="N153"/>
          <cell r="O153">
            <v>0</v>
          </cell>
          <cell r="P153"/>
          <cell r="Q153"/>
          <cell r="R153" t="str">
            <v>-100</v>
          </cell>
          <cell r="S153">
            <v>-100</v>
          </cell>
          <cell r="T153"/>
          <cell r="U153"/>
          <cell r="V153"/>
          <cell r="W153"/>
          <cell r="X153"/>
          <cell r="Y153"/>
          <cell r="Z153"/>
          <cell r="AA153"/>
          <cell r="AB153">
            <v>0</v>
          </cell>
          <cell r="AC153"/>
          <cell r="AD153"/>
          <cell r="AE153" t="str">
            <v>-100</v>
          </cell>
          <cell r="AF153">
            <v>-100</v>
          </cell>
          <cell r="AG153"/>
          <cell r="AH153"/>
          <cell r="AI153"/>
          <cell r="AJ153"/>
          <cell r="AK153"/>
          <cell r="AL153"/>
          <cell r="AM153"/>
          <cell r="AN153"/>
          <cell r="AO153">
            <v>0</v>
          </cell>
          <cell r="AP153"/>
          <cell r="AQ153"/>
          <cell r="AR153" t="str">
            <v>-100</v>
          </cell>
          <cell r="AS153">
            <v>-100</v>
          </cell>
          <cell r="AT153"/>
          <cell r="AU153"/>
          <cell r="AV153"/>
          <cell r="AW153"/>
          <cell r="AX153"/>
          <cell r="AY153"/>
          <cell r="AZ153"/>
          <cell r="BA153"/>
          <cell r="BB153">
            <v>0</v>
          </cell>
          <cell r="BC153"/>
          <cell r="BD153"/>
          <cell r="BE153" t="str">
            <v>-100</v>
          </cell>
          <cell r="BF153">
            <v>-100</v>
          </cell>
          <cell r="BG153"/>
          <cell r="BH153"/>
          <cell r="BI153"/>
          <cell r="BJ153"/>
          <cell r="BK153"/>
          <cell r="BL153"/>
          <cell r="BM153"/>
          <cell r="BN153"/>
          <cell r="BO153">
            <v>0</v>
          </cell>
          <cell r="BP153"/>
          <cell r="BQ153"/>
          <cell r="BR153" t="str">
            <v>-100</v>
          </cell>
          <cell r="BS153">
            <v>-100</v>
          </cell>
          <cell r="BT153"/>
          <cell r="BU153"/>
          <cell r="BV153"/>
          <cell r="BW153"/>
          <cell r="BX153"/>
          <cell r="BY153"/>
          <cell r="BZ153"/>
          <cell r="CA153"/>
          <cell r="CB153">
            <v>0</v>
          </cell>
          <cell r="CC153"/>
          <cell r="CD153"/>
          <cell r="CE153" t="str">
            <v>-100</v>
          </cell>
          <cell r="CF153">
            <v>-100</v>
          </cell>
          <cell r="CG153"/>
          <cell r="CH153"/>
          <cell r="CI153"/>
          <cell r="CJ153"/>
          <cell r="CK153"/>
          <cell r="CL153"/>
          <cell r="CM153"/>
        </row>
        <row r="154">
          <cell r="A154"/>
          <cell r="B154">
            <v>0</v>
          </cell>
          <cell r="C154"/>
          <cell r="D154"/>
          <cell r="E154" t="str">
            <v>-100</v>
          </cell>
          <cell r="F154">
            <v>-100</v>
          </cell>
          <cell r="G154"/>
          <cell r="H154"/>
          <cell r="I154"/>
          <cell r="J154"/>
          <cell r="K154"/>
          <cell r="L154"/>
          <cell r="M154"/>
          <cell r="N154"/>
          <cell r="O154">
            <v>0</v>
          </cell>
          <cell r="P154"/>
          <cell r="Q154"/>
          <cell r="R154" t="str">
            <v>-100</v>
          </cell>
          <cell r="S154">
            <v>-100</v>
          </cell>
          <cell r="T154"/>
          <cell r="U154"/>
          <cell r="V154"/>
          <cell r="W154"/>
          <cell r="X154"/>
          <cell r="Y154"/>
          <cell r="Z154"/>
          <cell r="AA154"/>
          <cell r="AB154">
            <v>0</v>
          </cell>
          <cell r="AC154"/>
          <cell r="AD154"/>
          <cell r="AE154" t="str">
            <v>-100</v>
          </cell>
          <cell r="AF154">
            <v>-100</v>
          </cell>
          <cell r="AG154"/>
          <cell r="AH154"/>
          <cell r="AI154"/>
          <cell r="AJ154"/>
          <cell r="AK154"/>
          <cell r="AL154"/>
          <cell r="AM154"/>
          <cell r="AN154"/>
          <cell r="AO154">
            <v>0</v>
          </cell>
          <cell r="AP154"/>
          <cell r="AQ154"/>
          <cell r="AR154" t="str">
            <v>-100</v>
          </cell>
          <cell r="AS154">
            <v>-100</v>
          </cell>
          <cell r="AT154"/>
          <cell r="AU154"/>
          <cell r="AV154"/>
          <cell r="AW154"/>
          <cell r="AX154"/>
          <cell r="AY154"/>
          <cell r="AZ154"/>
          <cell r="BA154"/>
          <cell r="BB154">
            <v>0</v>
          </cell>
          <cell r="BC154"/>
          <cell r="BD154"/>
          <cell r="BE154" t="str">
            <v>-100</v>
          </cell>
          <cell r="BF154">
            <v>-100</v>
          </cell>
          <cell r="BG154"/>
          <cell r="BH154"/>
          <cell r="BI154"/>
          <cell r="BJ154"/>
          <cell r="BK154"/>
          <cell r="BL154"/>
          <cell r="BM154"/>
          <cell r="BN154"/>
          <cell r="BO154">
            <v>0</v>
          </cell>
          <cell r="BP154"/>
          <cell r="BQ154"/>
          <cell r="BR154" t="str">
            <v>-100</v>
          </cell>
          <cell r="BS154">
            <v>-100</v>
          </cell>
          <cell r="BT154"/>
          <cell r="BU154"/>
          <cell r="BV154"/>
          <cell r="BW154"/>
          <cell r="BX154"/>
          <cell r="BY154"/>
          <cell r="BZ154"/>
          <cell r="CA154"/>
          <cell r="CB154">
            <v>0</v>
          </cell>
          <cell r="CC154"/>
          <cell r="CD154"/>
          <cell r="CE154" t="str">
            <v>-100</v>
          </cell>
          <cell r="CF154">
            <v>-100</v>
          </cell>
          <cell r="CG154"/>
          <cell r="CH154"/>
          <cell r="CI154"/>
          <cell r="CJ154"/>
          <cell r="CK154"/>
          <cell r="CL154"/>
          <cell r="CM154"/>
        </row>
        <row r="155">
          <cell r="A155"/>
          <cell r="B155">
            <v>0</v>
          </cell>
          <cell r="C155"/>
          <cell r="D155"/>
          <cell r="E155" t="str">
            <v>-100</v>
          </cell>
          <cell r="F155">
            <v>-100</v>
          </cell>
          <cell r="G155"/>
          <cell r="H155"/>
          <cell r="I155"/>
          <cell r="J155"/>
          <cell r="K155"/>
          <cell r="L155"/>
          <cell r="M155"/>
          <cell r="N155"/>
          <cell r="O155">
            <v>0</v>
          </cell>
          <cell r="P155"/>
          <cell r="Q155"/>
          <cell r="R155" t="str">
            <v>-100</v>
          </cell>
          <cell r="S155">
            <v>-100</v>
          </cell>
          <cell r="T155"/>
          <cell r="U155"/>
          <cell r="V155"/>
          <cell r="W155"/>
          <cell r="X155"/>
          <cell r="Y155"/>
          <cell r="Z155"/>
          <cell r="AA155"/>
          <cell r="AB155">
            <v>0</v>
          </cell>
          <cell r="AC155"/>
          <cell r="AD155"/>
          <cell r="AE155" t="str">
            <v>-100</v>
          </cell>
          <cell r="AF155">
            <v>-100</v>
          </cell>
          <cell r="AG155"/>
          <cell r="AH155"/>
          <cell r="AI155"/>
          <cell r="AJ155"/>
          <cell r="AK155"/>
          <cell r="AL155"/>
          <cell r="AM155"/>
          <cell r="AN155"/>
          <cell r="AO155">
            <v>0</v>
          </cell>
          <cell r="AP155"/>
          <cell r="AQ155"/>
          <cell r="AR155" t="str">
            <v>-100</v>
          </cell>
          <cell r="AS155">
            <v>-100</v>
          </cell>
          <cell r="AT155"/>
          <cell r="AU155"/>
          <cell r="AV155"/>
          <cell r="AW155"/>
          <cell r="AX155"/>
          <cell r="AY155"/>
          <cell r="AZ155"/>
          <cell r="BA155"/>
          <cell r="BB155">
            <v>0</v>
          </cell>
          <cell r="BC155"/>
          <cell r="BD155"/>
          <cell r="BE155" t="str">
            <v>-100</v>
          </cell>
          <cell r="BF155">
            <v>-100</v>
          </cell>
          <cell r="BG155"/>
          <cell r="BH155"/>
          <cell r="BI155"/>
          <cell r="BJ155"/>
          <cell r="BK155"/>
          <cell r="BL155"/>
          <cell r="BM155"/>
          <cell r="BN155"/>
          <cell r="BO155">
            <v>0</v>
          </cell>
          <cell r="BP155"/>
          <cell r="BQ155"/>
          <cell r="BR155" t="str">
            <v>-100</v>
          </cell>
          <cell r="BS155">
            <v>-100</v>
          </cell>
          <cell r="BT155"/>
          <cell r="BU155"/>
          <cell r="BV155"/>
          <cell r="BW155"/>
          <cell r="BX155"/>
          <cell r="BY155"/>
          <cell r="BZ155"/>
          <cell r="CA155"/>
          <cell r="CB155">
            <v>0</v>
          </cell>
          <cell r="CC155"/>
          <cell r="CD155"/>
          <cell r="CE155" t="str">
            <v>-100</v>
          </cell>
          <cell r="CF155">
            <v>-100</v>
          </cell>
          <cell r="CG155"/>
          <cell r="CH155"/>
          <cell r="CI155"/>
          <cell r="CJ155"/>
          <cell r="CK155"/>
          <cell r="CL155"/>
          <cell r="CM155"/>
        </row>
        <row r="156">
          <cell r="A156"/>
          <cell r="B156">
            <v>0</v>
          </cell>
          <cell r="C156"/>
          <cell r="D156"/>
          <cell r="E156" t="str">
            <v>-100</v>
          </cell>
          <cell r="F156">
            <v>-100</v>
          </cell>
          <cell r="G156"/>
          <cell r="H156"/>
          <cell r="I156"/>
          <cell r="J156"/>
          <cell r="K156"/>
          <cell r="L156"/>
          <cell r="M156"/>
          <cell r="N156"/>
          <cell r="O156">
            <v>0</v>
          </cell>
          <cell r="P156"/>
          <cell r="Q156"/>
          <cell r="R156" t="str">
            <v>-100</v>
          </cell>
          <cell r="S156">
            <v>-100</v>
          </cell>
          <cell r="T156"/>
          <cell r="U156"/>
          <cell r="V156"/>
          <cell r="W156"/>
          <cell r="X156"/>
          <cell r="Y156"/>
          <cell r="Z156"/>
          <cell r="AA156"/>
          <cell r="AB156">
            <v>0</v>
          </cell>
          <cell r="AC156"/>
          <cell r="AD156"/>
          <cell r="AE156" t="str">
            <v>-100</v>
          </cell>
          <cell r="AF156">
            <v>-100</v>
          </cell>
          <cell r="AG156"/>
          <cell r="AH156"/>
          <cell r="AI156"/>
          <cell r="AJ156"/>
          <cell r="AK156"/>
          <cell r="AL156"/>
          <cell r="AM156"/>
          <cell r="AN156"/>
          <cell r="AO156">
            <v>0</v>
          </cell>
          <cell r="AP156"/>
          <cell r="AQ156"/>
          <cell r="AR156" t="str">
            <v>-100</v>
          </cell>
          <cell r="AS156">
            <v>-100</v>
          </cell>
          <cell r="AT156"/>
          <cell r="AU156"/>
          <cell r="AV156"/>
          <cell r="AW156"/>
          <cell r="AX156"/>
          <cell r="AY156"/>
          <cell r="AZ156"/>
          <cell r="BA156"/>
          <cell r="BB156">
            <v>0</v>
          </cell>
          <cell r="BC156"/>
          <cell r="BD156"/>
          <cell r="BE156" t="str">
            <v>-100</v>
          </cell>
          <cell r="BF156">
            <v>-100</v>
          </cell>
          <cell r="BG156"/>
          <cell r="BH156"/>
          <cell r="BI156"/>
          <cell r="BJ156"/>
          <cell r="BK156"/>
          <cell r="BL156"/>
          <cell r="BM156"/>
          <cell r="BN156"/>
          <cell r="BO156">
            <v>0</v>
          </cell>
          <cell r="BP156"/>
          <cell r="BQ156"/>
          <cell r="BR156" t="str">
            <v>-100</v>
          </cell>
          <cell r="BS156">
            <v>-100</v>
          </cell>
          <cell r="BT156"/>
          <cell r="BU156"/>
          <cell r="BV156"/>
          <cell r="BW156"/>
          <cell r="BX156"/>
          <cell r="BY156"/>
          <cell r="BZ156"/>
          <cell r="CA156"/>
          <cell r="CB156">
            <v>0</v>
          </cell>
          <cell r="CC156"/>
          <cell r="CD156"/>
          <cell r="CE156" t="str">
            <v>-100</v>
          </cell>
          <cell r="CF156">
            <v>-100</v>
          </cell>
          <cell r="CG156"/>
          <cell r="CH156"/>
          <cell r="CI156"/>
          <cell r="CJ156"/>
          <cell r="CK156"/>
          <cell r="CL156"/>
          <cell r="CM156"/>
        </row>
        <row r="157">
          <cell r="A157"/>
          <cell r="B157">
            <v>0</v>
          </cell>
          <cell r="C157"/>
          <cell r="D157"/>
          <cell r="E157" t="str">
            <v>-100</v>
          </cell>
          <cell r="F157">
            <v>-100</v>
          </cell>
          <cell r="G157"/>
          <cell r="H157"/>
          <cell r="I157"/>
          <cell r="J157"/>
          <cell r="K157"/>
          <cell r="L157"/>
          <cell r="M157"/>
          <cell r="N157"/>
          <cell r="O157">
            <v>0</v>
          </cell>
          <cell r="P157"/>
          <cell r="Q157"/>
          <cell r="R157" t="str">
            <v>-100</v>
          </cell>
          <cell r="S157">
            <v>-100</v>
          </cell>
          <cell r="T157"/>
          <cell r="U157"/>
          <cell r="V157"/>
          <cell r="W157"/>
          <cell r="X157"/>
          <cell r="Y157"/>
          <cell r="Z157"/>
          <cell r="AA157"/>
          <cell r="AB157">
            <v>0</v>
          </cell>
          <cell r="AC157"/>
          <cell r="AD157"/>
          <cell r="AE157" t="str">
            <v>-100</v>
          </cell>
          <cell r="AF157">
            <v>-100</v>
          </cell>
          <cell r="AG157"/>
          <cell r="AH157"/>
          <cell r="AI157"/>
          <cell r="AJ157"/>
          <cell r="AK157"/>
          <cell r="AL157"/>
          <cell r="AM157"/>
          <cell r="AN157"/>
          <cell r="AO157">
            <v>0</v>
          </cell>
          <cell r="AP157"/>
          <cell r="AQ157"/>
          <cell r="AR157" t="str">
            <v>-100</v>
          </cell>
          <cell r="AS157">
            <v>-100</v>
          </cell>
          <cell r="AT157"/>
          <cell r="AU157"/>
          <cell r="AV157"/>
          <cell r="AW157"/>
          <cell r="AX157"/>
          <cell r="AY157"/>
          <cell r="AZ157"/>
          <cell r="BA157"/>
          <cell r="BB157">
            <v>0</v>
          </cell>
          <cell r="BC157"/>
          <cell r="BD157"/>
          <cell r="BE157" t="str">
            <v>-100</v>
          </cell>
          <cell r="BF157">
            <v>-100</v>
          </cell>
          <cell r="BG157"/>
          <cell r="BH157"/>
          <cell r="BI157"/>
          <cell r="BJ157"/>
          <cell r="BK157"/>
          <cell r="BL157"/>
          <cell r="BM157"/>
          <cell r="BN157"/>
          <cell r="BO157">
            <v>0</v>
          </cell>
          <cell r="BP157"/>
          <cell r="BQ157"/>
          <cell r="BR157" t="str">
            <v>-100</v>
          </cell>
          <cell r="BS157">
            <v>-100</v>
          </cell>
          <cell r="BT157"/>
          <cell r="BU157"/>
          <cell r="BV157"/>
          <cell r="BW157"/>
          <cell r="BX157"/>
          <cell r="BY157"/>
          <cell r="BZ157"/>
          <cell r="CA157"/>
          <cell r="CB157">
            <v>0</v>
          </cell>
          <cell r="CC157"/>
          <cell r="CD157"/>
          <cell r="CE157" t="str">
            <v>-100</v>
          </cell>
          <cell r="CF157">
            <v>-100</v>
          </cell>
          <cell r="CG157"/>
          <cell r="CH157"/>
          <cell r="CI157"/>
          <cell r="CJ157"/>
          <cell r="CK157"/>
          <cell r="CL157"/>
          <cell r="CM157"/>
        </row>
        <row r="158">
          <cell r="A158"/>
          <cell r="B158">
            <v>0</v>
          </cell>
          <cell r="C158"/>
          <cell r="D158"/>
          <cell r="E158" t="str">
            <v>-100</v>
          </cell>
          <cell r="F158">
            <v>-100</v>
          </cell>
          <cell r="G158"/>
          <cell r="H158"/>
          <cell r="I158"/>
          <cell r="J158"/>
          <cell r="K158"/>
          <cell r="L158"/>
          <cell r="M158"/>
          <cell r="N158"/>
          <cell r="O158">
            <v>0</v>
          </cell>
          <cell r="P158"/>
          <cell r="Q158"/>
          <cell r="R158" t="str">
            <v>-100</v>
          </cell>
          <cell r="S158">
            <v>-100</v>
          </cell>
          <cell r="T158"/>
          <cell r="U158"/>
          <cell r="V158"/>
          <cell r="W158"/>
          <cell r="X158"/>
          <cell r="Y158"/>
          <cell r="Z158"/>
          <cell r="AA158"/>
          <cell r="AB158">
            <v>0</v>
          </cell>
          <cell r="AC158"/>
          <cell r="AD158"/>
          <cell r="AE158" t="str">
            <v>-100</v>
          </cell>
          <cell r="AF158">
            <v>-100</v>
          </cell>
          <cell r="AG158"/>
          <cell r="AH158"/>
          <cell r="AI158"/>
          <cell r="AJ158"/>
          <cell r="AK158"/>
          <cell r="AL158"/>
          <cell r="AM158"/>
          <cell r="AN158"/>
          <cell r="AO158">
            <v>0</v>
          </cell>
          <cell r="AP158"/>
          <cell r="AQ158"/>
          <cell r="AR158" t="str">
            <v>-100</v>
          </cell>
          <cell r="AS158">
            <v>-100</v>
          </cell>
          <cell r="AT158"/>
          <cell r="AU158"/>
          <cell r="AV158"/>
          <cell r="AW158"/>
          <cell r="AX158"/>
          <cell r="AY158"/>
          <cell r="AZ158"/>
          <cell r="BA158"/>
          <cell r="BB158">
            <v>0</v>
          </cell>
          <cell r="BC158"/>
          <cell r="BD158"/>
          <cell r="BE158" t="str">
            <v>-100</v>
          </cell>
          <cell r="BF158">
            <v>-100</v>
          </cell>
          <cell r="BG158"/>
          <cell r="BH158"/>
          <cell r="BI158"/>
          <cell r="BJ158"/>
          <cell r="BK158"/>
          <cell r="BL158"/>
          <cell r="BM158"/>
          <cell r="BN158"/>
          <cell r="BO158">
            <v>0</v>
          </cell>
          <cell r="BP158"/>
          <cell r="BQ158"/>
          <cell r="BR158" t="str">
            <v>-100</v>
          </cell>
          <cell r="BS158">
            <v>-100</v>
          </cell>
          <cell r="BT158"/>
          <cell r="BU158"/>
          <cell r="BV158"/>
          <cell r="BW158"/>
          <cell r="BX158"/>
          <cell r="BY158"/>
          <cell r="BZ158"/>
          <cell r="CA158"/>
          <cell r="CB158">
            <v>0</v>
          </cell>
          <cell r="CC158"/>
          <cell r="CD158"/>
          <cell r="CE158" t="str">
            <v>-100</v>
          </cell>
          <cell r="CF158">
            <v>-100</v>
          </cell>
          <cell r="CG158"/>
          <cell r="CH158"/>
          <cell r="CI158"/>
          <cell r="CJ158"/>
          <cell r="CK158"/>
          <cell r="CL158"/>
          <cell r="CM158"/>
        </row>
        <row r="159">
          <cell r="A159"/>
          <cell r="B159">
            <v>0</v>
          </cell>
          <cell r="C159"/>
          <cell r="D159"/>
          <cell r="E159" t="str">
            <v>-100</v>
          </cell>
          <cell r="F159">
            <v>-100</v>
          </cell>
          <cell r="G159"/>
          <cell r="H159"/>
          <cell r="I159"/>
          <cell r="J159"/>
          <cell r="K159"/>
          <cell r="L159"/>
          <cell r="M159"/>
          <cell r="N159"/>
          <cell r="O159">
            <v>0</v>
          </cell>
          <cell r="P159"/>
          <cell r="Q159"/>
          <cell r="R159" t="str">
            <v>-100</v>
          </cell>
          <cell r="S159">
            <v>-100</v>
          </cell>
          <cell r="T159"/>
          <cell r="U159"/>
          <cell r="V159"/>
          <cell r="W159"/>
          <cell r="X159"/>
          <cell r="Y159"/>
          <cell r="Z159"/>
          <cell r="AA159"/>
          <cell r="AB159">
            <v>0</v>
          </cell>
          <cell r="AC159"/>
          <cell r="AD159"/>
          <cell r="AE159" t="str">
            <v>-100</v>
          </cell>
          <cell r="AF159">
            <v>-100</v>
          </cell>
          <cell r="AG159"/>
          <cell r="AH159"/>
          <cell r="AI159"/>
          <cell r="AJ159"/>
          <cell r="AK159"/>
          <cell r="AL159"/>
          <cell r="AM159"/>
          <cell r="AN159"/>
          <cell r="AO159">
            <v>0</v>
          </cell>
          <cell r="AP159"/>
          <cell r="AQ159"/>
          <cell r="AR159" t="str">
            <v>-100</v>
          </cell>
          <cell r="AS159">
            <v>-100</v>
          </cell>
          <cell r="AT159"/>
          <cell r="AU159"/>
          <cell r="AV159"/>
          <cell r="AW159"/>
          <cell r="AX159"/>
          <cell r="AY159"/>
          <cell r="AZ159"/>
          <cell r="BA159"/>
          <cell r="BB159">
            <v>0</v>
          </cell>
          <cell r="BC159"/>
          <cell r="BD159"/>
          <cell r="BE159" t="str">
            <v>-100</v>
          </cell>
          <cell r="BF159">
            <v>-100</v>
          </cell>
          <cell r="BG159"/>
          <cell r="BH159"/>
          <cell r="BI159"/>
          <cell r="BJ159"/>
          <cell r="BK159"/>
          <cell r="BL159"/>
          <cell r="BM159"/>
          <cell r="BN159"/>
          <cell r="BO159">
            <v>0</v>
          </cell>
          <cell r="BP159"/>
          <cell r="BQ159"/>
          <cell r="BR159" t="str">
            <v>-100</v>
          </cell>
          <cell r="BS159">
            <v>-100</v>
          </cell>
          <cell r="BT159"/>
          <cell r="BU159"/>
          <cell r="BV159"/>
          <cell r="BW159"/>
          <cell r="BX159"/>
          <cell r="BY159"/>
          <cell r="BZ159"/>
          <cell r="CA159"/>
          <cell r="CB159">
            <v>0</v>
          </cell>
          <cell r="CC159"/>
          <cell r="CD159"/>
          <cell r="CE159" t="str">
            <v>-100</v>
          </cell>
          <cell r="CF159">
            <v>-100</v>
          </cell>
          <cell r="CG159"/>
          <cell r="CH159"/>
          <cell r="CI159"/>
          <cell r="CJ159"/>
          <cell r="CK159"/>
          <cell r="CL159"/>
          <cell r="CM159"/>
        </row>
        <row r="160">
          <cell r="A160"/>
          <cell r="B160">
            <v>0</v>
          </cell>
          <cell r="C160"/>
          <cell r="D160"/>
          <cell r="E160" t="str">
            <v>-100</v>
          </cell>
          <cell r="F160">
            <v>-100</v>
          </cell>
          <cell r="G160"/>
          <cell r="H160"/>
          <cell r="I160"/>
          <cell r="J160"/>
          <cell r="K160"/>
          <cell r="L160"/>
          <cell r="M160"/>
          <cell r="N160"/>
          <cell r="O160">
            <v>0</v>
          </cell>
          <cell r="P160"/>
          <cell r="Q160"/>
          <cell r="R160" t="str">
            <v>-100</v>
          </cell>
          <cell r="S160">
            <v>-100</v>
          </cell>
          <cell r="T160"/>
          <cell r="U160"/>
          <cell r="V160"/>
          <cell r="W160"/>
          <cell r="X160"/>
          <cell r="Y160"/>
          <cell r="Z160"/>
          <cell r="AA160"/>
          <cell r="AB160">
            <v>0</v>
          </cell>
          <cell r="AC160"/>
          <cell r="AD160"/>
          <cell r="AE160" t="str">
            <v>-100</v>
          </cell>
          <cell r="AF160">
            <v>-100</v>
          </cell>
          <cell r="AG160"/>
          <cell r="AH160"/>
          <cell r="AI160"/>
          <cell r="AJ160"/>
          <cell r="AK160"/>
          <cell r="AL160"/>
          <cell r="AM160"/>
          <cell r="AN160"/>
          <cell r="AO160">
            <v>0</v>
          </cell>
          <cell r="AP160"/>
          <cell r="AQ160"/>
          <cell r="AR160" t="str">
            <v>-100</v>
          </cell>
          <cell r="AS160">
            <v>-100</v>
          </cell>
          <cell r="AT160"/>
          <cell r="AU160"/>
          <cell r="AV160"/>
          <cell r="AW160"/>
          <cell r="AX160"/>
          <cell r="AY160"/>
          <cell r="AZ160"/>
          <cell r="BA160"/>
          <cell r="BB160">
            <v>0</v>
          </cell>
          <cell r="BC160"/>
          <cell r="BD160"/>
          <cell r="BE160" t="str">
            <v>-100</v>
          </cell>
          <cell r="BF160">
            <v>-100</v>
          </cell>
          <cell r="BG160"/>
          <cell r="BH160"/>
          <cell r="BI160"/>
          <cell r="BJ160"/>
          <cell r="BK160"/>
          <cell r="BL160"/>
          <cell r="BM160"/>
          <cell r="BN160"/>
          <cell r="BO160">
            <v>0</v>
          </cell>
          <cell r="BP160"/>
          <cell r="BQ160"/>
          <cell r="BR160" t="str">
            <v>-100</v>
          </cell>
          <cell r="BS160">
            <v>-100</v>
          </cell>
          <cell r="BT160"/>
          <cell r="BU160"/>
          <cell r="BV160"/>
          <cell r="BW160"/>
          <cell r="BX160"/>
          <cell r="BY160"/>
          <cell r="BZ160"/>
          <cell r="CA160"/>
          <cell r="CB160">
            <v>0</v>
          </cell>
          <cell r="CC160"/>
          <cell r="CD160"/>
          <cell r="CE160" t="str">
            <v>-100</v>
          </cell>
          <cell r="CF160">
            <v>-100</v>
          </cell>
          <cell r="CG160"/>
          <cell r="CH160"/>
          <cell r="CI160"/>
          <cell r="CJ160"/>
          <cell r="CK160"/>
          <cell r="CL160"/>
          <cell r="CM160"/>
        </row>
        <row r="161">
          <cell r="A161"/>
          <cell r="B161">
            <v>0</v>
          </cell>
          <cell r="C161"/>
          <cell r="D161"/>
          <cell r="E161" t="str">
            <v>-100</v>
          </cell>
          <cell r="F161">
            <v>-100</v>
          </cell>
          <cell r="G161"/>
          <cell r="H161"/>
          <cell r="I161"/>
          <cell r="J161"/>
          <cell r="K161"/>
          <cell r="L161"/>
          <cell r="M161"/>
          <cell r="N161"/>
          <cell r="O161">
            <v>0</v>
          </cell>
          <cell r="P161"/>
          <cell r="Q161"/>
          <cell r="R161" t="str">
            <v>-100</v>
          </cell>
          <cell r="S161">
            <v>-100</v>
          </cell>
          <cell r="T161"/>
          <cell r="U161"/>
          <cell r="V161"/>
          <cell r="W161"/>
          <cell r="X161"/>
          <cell r="Y161"/>
          <cell r="Z161"/>
          <cell r="AA161"/>
          <cell r="AB161">
            <v>0</v>
          </cell>
          <cell r="AC161"/>
          <cell r="AD161"/>
          <cell r="AE161" t="str">
            <v>-100</v>
          </cell>
          <cell r="AF161">
            <v>-100</v>
          </cell>
          <cell r="AG161"/>
          <cell r="AH161"/>
          <cell r="AI161"/>
          <cell r="AJ161"/>
          <cell r="AK161"/>
          <cell r="AL161"/>
          <cell r="AM161"/>
          <cell r="AN161"/>
          <cell r="AO161">
            <v>0</v>
          </cell>
          <cell r="AP161"/>
          <cell r="AQ161"/>
          <cell r="AR161" t="str">
            <v>-100</v>
          </cell>
          <cell r="AS161">
            <v>-100</v>
          </cell>
          <cell r="AT161"/>
          <cell r="AU161"/>
          <cell r="AV161"/>
          <cell r="AW161"/>
          <cell r="AX161"/>
          <cell r="AY161"/>
          <cell r="AZ161"/>
          <cell r="BA161"/>
          <cell r="BB161">
            <v>0</v>
          </cell>
          <cell r="BC161"/>
          <cell r="BD161"/>
          <cell r="BE161" t="str">
            <v>-100</v>
          </cell>
          <cell r="BF161">
            <v>-100</v>
          </cell>
          <cell r="BG161"/>
          <cell r="BH161"/>
          <cell r="BI161"/>
          <cell r="BJ161"/>
          <cell r="BK161"/>
          <cell r="BL161"/>
          <cell r="BM161"/>
          <cell r="BN161"/>
          <cell r="BO161">
            <v>0</v>
          </cell>
          <cell r="BP161"/>
          <cell r="BQ161"/>
          <cell r="BR161" t="str">
            <v>-100</v>
          </cell>
          <cell r="BS161">
            <v>-100</v>
          </cell>
          <cell r="BT161"/>
          <cell r="BU161"/>
          <cell r="BV161"/>
          <cell r="BW161"/>
          <cell r="BX161"/>
          <cell r="BY161"/>
          <cell r="BZ161"/>
          <cell r="CA161"/>
          <cell r="CB161">
            <v>0</v>
          </cell>
          <cell r="CC161"/>
          <cell r="CD161"/>
          <cell r="CE161" t="str">
            <v>-100</v>
          </cell>
          <cell r="CF161">
            <v>-100</v>
          </cell>
          <cell r="CG161"/>
          <cell r="CH161"/>
          <cell r="CI161"/>
          <cell r="CJ161"/>
          <cell r="CK161"/>
          <cell r="CL161"/>
          <cell r="CM161"/>
        </row>
        <row r="162">
          <cell r="A162"/>
          <cell r="B162">
            <v>0</v>
          </cell>
          <cell r="C162"/>
          <cell r="D162"/>
          <cell r="E162" t="str">
            <v>-100</v>
          </cell>
          <cell r="F162">
            <v>-100</v>
          </cell>
          <cell r="G162"/>
          <cell r="H162"/>
          <cell r="I162"/>
          <cell r="J162"/>
          <cell r="K162"/>
          <cell r="L162"/>
          <cell r="M162"/>
          <cell r="N162"/>
          <cell r="O162">
            <v>0</v>
          </cell>
          <cell r="P162"/>
          <cell r="Q162"/>
          <cell r="R162" t="str">
            <v>-100</v>
          </cell>
          <cell r="S162">
            <v>-100</v>
          </cell>
          <cell r="T162"/>
          <cell r="U162"/>
          <cell r="V162"/>
          <cell r="W162"/>
          <cell r="X162"/>
          <cell r="Y162"/>
          <cell r="Z162"/>
          <cell r="AA162"/>
          <cell r="AB162">
            <v>0</v>
          </cell>
          <cell r="AC162"/>
          <cell r="AD162"/>
          <cell r="AE162" t="str">
            <v>-100</v>
          </cell>
          <cell r="AF162">
            <v>-100</v>
          </cell>
          <cell r="AG162"/>
          <cell r="AH162"/>
          <cell r="AI162"/>
          <cell r="AJ162"/>
          <cell r="AK162"/>
          <cell r="AL162"/>
          <cell r="AM162"/>
          <cell r="AN162"/>
          <cell r="AO162">
            <v>0</v>
          </cell>
          <cell r="AP162"/>
          <cell r="AQ162"/>
          <cell r="AR162" t="str">
            <v>-100</v>
          </cell>
          <cell r="AS162">
            <v>-100</v>
          </cell>
          <cell r="AT162"/>
          <cell r="AU162"/>
          <cell r="AV162"/>
          <cell r="AW162"/>
          <cell r="AX162"/>
          <cell r="AY162"/>
          <cell r="AZ162"/>
          <cell r="BA162"/>
          <cell r="BB162">
            <v>0</v>
          </cell>
          <cell r="BC162"/>
          <cell r="BD162"/>
          <cell r="BE162" t="str">
            <v>-100</v>
          </cell>
          <cell r="BF162">
            <v>-100</v>
          </cell>
          <cell r="BG162"/>
          <cell r="BH162"/>
          <cell r="BI162"/>
          <cell r="BJ162"/>
          <cell r="BK162"/>
          <cell r="BL162"/>
          <cell r="BM162"/>
          <cell r="BN162"/>
          <cell r="BO162">
            <v>0</v>
          </cell>
          <cell r="BP162"/>
          <cell r="BQ162"/>
          <cell r="BR162" t="str">
            <v>-100</v>
          </cell>
          <cell r="BS162">
            <v>-100</v>
          </cell>
          <cell r="BT162"/>
          <cell r="BU162"/>
          <cell r="BV162"/>
          <cell r="BW162"/>
          <cell r="BX162"/>
          <cell r="BY162"/>
          <cell r="BZ162"/>
          <cell r="CA162"/>
          <cell r="CB162">
            <v>0</v>
          </cell>
          <cell r="CC162"/>
          <cell r="CD162"/>
          <cell r="CE162" t="str">
            <v>-100</v>
          </cell>
          <cell r="CF162">
            <v>-100</v>
          </cell>
          <cell r="CG162"/>
          <cell r="CH162"/>
          <cell r="CI162"/>
          <cell r="CJ162"/>
          <cell r="CK162"/>
          <cell r="CL162"/>
          <cell r="CM162"/>
        </row>
        <row r="163">
          <cell r="A163"/>
          <cell r="B163">
            <v>0</v>
          </cell>
          <cell r="C163"/>
          <cell r="D163"/>
          <cell r="E163" t="str">
            <v>-100</v>
          </cell>
          <cell r="F163">
            <v>-100</v>
          </cell>
          <cell r="G163"/>
          <cell r="H163"/>
          <cell r="I163"/>
          <cell r="J163"/>
          <cell r="K163"/>
          <cell r="L163"/>
          <cell r="M163"/>
          <cell r="N163"/>
          <cell r="O163">
            <v>0</v>
          </cell>
          <cell r="P163"/>
          <cell r="Q163"/>
          <cell r="R163" t="str">
            <v>-100</v>
          </cell>
          <cell r="S163">
            <v>-100</v>
          </cell>
          <cell r="T163"/>
          <cell r="U163"/>
          <cell r="V163"/>
          <cell r="W163"/>
          <cell r="X163"/>
          <cell r="Y163"/>
          <cell r="Z163"/>
          <cell r="AA163"/>
          <cell r="AB163">
            <v>0</v>
          </cell>
          <cell r="AC163"/>
          <cell r="AD163"/>
          <cell r="AE163" t="str">
            <v>-100</v>
          </cell>
          <cell r="AF163">
            <v>-100</v>
          </cell>
          <cell r="AG163"/>
          <cell r="AH163"/>
          <cell r="AI163"/>
          <cell r="AJ163"/>
          <cell r="AK163"/>
          <cell r="AL163"/>
          <cell r="AM163"/>
          <cell r="AN163"/>
          <cell r="AO163">
            <v>0</v>
          </cell>
          <cell r="AP163"/>
          <cell r="AQ163"/>
          <cell r="AR163" t="str">
            <v>-100</v>
          </cell>
          <cell r="AS163">
            <v>-100</v>
          </cell>
          <cell r="AT163"/>
          <cell r="AU163"/>
          <cell r="AV163"/>
          <cell r="AW163"/>
          <cell r="AX163"/>
          <cell r="AY163"/>
          <cell r="AZ163"/>
          <cell r="BA163"/>
          <cell r="BB163">
            <v>0</v>
          </cell>
          <cell r="BC163"/>
          <cell r="BD163"/>
          <cell r="BE163" t="str">
            <v>-100</v>
          </cell>
          <cell r="BF163">
            <v>-100</v>
          </cell>
          <cell r="BG163"/>
          <cell r="BH163"/>
          <cell r="BI163"/>
          <cell r="BJ163"/>
          <cell r="BK163"/>
          <cell r="BL163"/>
          <cell r="BM163"/>
          <cell r="BN163"/>
          <cell r="BO163">
            <v>0</v>
          </cell>
          <cell r="BP163"/>
          <cell r="BQ163"/>
          <cell r="BR163" t="str">
            <v>-100</v>
          </cell>
          <cell r="BS163">
            <v>-100</v>
          </cell>
          <cell r="BT163"/>
          <cell r="BU163"/>
          <cell r="BV163"/>
          <cell r="BW163"/>
          <cell r="BX163"/>
          <cell r="BY163"/>
          <cell r="BZ163"/>
          <cell r="CA163"/>
          <cell r="CB163">
            <v>0</v>
          </cell>
          <cell r="CC163"/>
          <cell r="CD163"/>
          <cell r="CE163" t="str">
            <v>-100</v>
          </cell>
          <cell r="CF163">
            <v>-100</v>
          </cell>
          <cell r="CG163"/>
          <cell r="CH163"/>
          <cell r="CI163"/>
          <cell r="CJ163"/>
          <cell r="CK163"/>
          <cell r="CL163"/>
          <cell r="CM163"/>
        </row>
      </sheetData>
      <sheetData sheetId="15" refreshError="1"/>
      <sheetData sheetId="16" refreshError="1"/>
      <sheetData sheetId="17" refreshError="1">
        <row r="2">
          <cell r="B2" t="str">
            <v>Spider Worksheet</v>
          </cell>
        </row>
        <row r="3">
          <cell r="X3" t="str">
            <v>X-Axis Labels:</v>
          </cell>
          <cell r="Z3">
            <v>-0.05</v>
          </cell>
          <cell r="AB3" t="str">
            <v>Y-Axis Labels:</v>
          </cell>
          <cell r="AC3">
            <v>-4.4999999999999998E-2</v>
          </cell>
          <cell r="AE3">
            <v>-1.2500000000000001E-2</v>
          </cell>
        </row>
        <row r="4">
          <cell r="X4" t="str">
            <v>Label</v>
          </cell>
          <cell r="Y4" t="str">
            <v>X</v>
          </cell>
          <cell r="Z4" t="str">
            <v>Y</v>
          </cell>
          <cell r="AB4" t="str">
            <v>Label</v>
          </cell>
          <cell r="AC4" t="str">
            <v>X</v>
          </cell>
          <cell r="AD4" t="str">
            <v>Y</v>
          </cell>
        </row>
        <row r="5">
          <cell r="B5" t="str">
            <v>Credit Model:</v>
          </cell>
          <cell r="K5" t="str">
            <v>Company:</v>
          </cell>
          <cell r="X5">
            <v>0</v>
          </cell>
          <cell r="Y5">
            <v>0</v>
          </cell>
          <cell r="Z5">
            <v>-0.05</v>
          </cell>
          <cell r="AB5">
            <v>100</v>
          </cell>
          <cell r="AC5">
            <v>-8.2500000000000004E-2</v>
          </cell>
          <cell r="AD5">
            <v>0</v>
          </cell>
          <cell r="AE5">
            <v>3</v>
          </cell>
        </row>
        <row r="6">
          <cell r="B6" t="str">
            <v>Variable</v>
          </cell>
          <cell r="C6" t="str">
            <v>Logged?</v>
          </cell>
          <cell r="D6" t="str">
            <v>Coefficient</v>
          </cell>
          <cell r="E6" t="str">
            <v>Cur. Value</v>
          </cell>
          <cell r="F6" t="str">
            <v>Variable Description</v>
          </cell>
          <cell r="X6">
            <v>1</v>
          </cell>
          <cell r="Y6">
            <v>0.33333333333333331</v>
          </cell>
          <cell r="Z6">
            <v>-0.05</v>
          </cell>
          <cell r="AB6">
            <v>200</v>
          </cell>
          <cell r="AC6">
            <v>-8.2500000000000004E-2</v>
          </cell>
          <cell r="AD6">
            <v>0.25</v>
          </cell>
          <cell r="AE6">
            <v>3</v>
          </cell>
        </row>
        <row r="7">
          <cell r="A7">
            <v>1</v>
          </cell>
          <cell r="B7" t="str">
            <v>constant</v>
          </cell>
          <cell r="C7">
            <v>0</v>
          </cell>
          <cell r="D7">
            <v>-0.42954629355408935</v>
          </cell>
          <cell r="E7">
            <v>1</v>
          </cell>
          <cell r="J7">
            <v>26</v>
          </cell>
          <cell r="K7" t="str">
            <v>Ticker</v>
          </cell>
          <cell r="L7" t="str">
            <v>HOC</v>
          </cell>
          <cell r="X7">
            <v>2</v>
          </cell>
          <cell r="Y7">
            <v>0.66666666666666663</v>
          </cell>
          <cell r="Z7">
            <v>-0.05</v>
          </cell>
          <cell r="AB7">
            <v>300</v>
          </cell>
          <cell r="AC7">
            <v>-8.2500000000000004E-2</v>
          </cell>
          <cell r="AD7">
            <v>0.5</v>
          </cell>
          <cell r="AE7">
            <v>3</v>
          </cell>
        </row>
        <row r="8">
          <cell r="A8"/>
          <cell r="B8" t="str">
            <v>sal</v>
          </cell>
          <cell r="C8">
            <v>1</v>
          </cell>
          <cell r="D8">
            <v>3.0998493737237589</v>
          </cell>
          <cell r="E8">
            <v>305</v>
          </cell>
          <cell r="F8" t="str">
            <v>Revenues ($mm)</v>
          </cell>
          <cell r="J8" t="b">
            <v>1</v>
          </cell>
          <cell r="K8" t="str">
            <v>Adj to Actl?</v>
          </cell>
          <cell r="L8" t="b">
            <v>0</v>
          </cell>
          <cell r="X8">
            <v>3</v>
          </cell>
          <cell r="Y8">
            <v>1</v>
          </cell>
          <cell r="Z8">
            <v>-0.05</v>
          </cell>
          <cell r="AB8">
            <v>400</v>
          </cell>
          <cell r="AC8">
            <v>-8.2500000000000004E-2</v>
          </cell>
          <cell r="AD8">
            <v>0.75</v>
          </cell>
          <cell r="AE8">
            <v>3</v>
          </cell>
        </row>
        <row r="9">
          <cell r="A9"/>
          <cell r="B9" t="str">
            <v>dbed</v>
          </cell>
          <cell r="C9">
            <v>0</v>
          </cell>
          <cell r="D9">
            <v>-1.3471539719235477</v>
          </cell>
          <cell r="E9">
            <v>0.59874259853935474</v>
          </cell>
          <cell r="F9" t="str">
            <v>Debt / EBITDA (x)</v>
          </cell>
          <cell r="J9" t="b">
            <v>1</v>
          </cell>
          <cell r="K9" t="str">
            <v>Other Adj?</v>
          </cell>
          <cell r="L9">
            <v>0</v>
          </cell>
          <cell r="X9"/>
          <cell r="Y9">
            <v>1.3333333333333333</v>
          </cell>
          <cell r="Z9">
            <v>-0.05</v>
          </cell>
          <cell r="AB9">
            <v>500</v>
          </cell>
          <cell r="AC9">
            <v>-8.2500000000000004E-2</v>
          </cell>
          <cell r="AD9">
            <v>1</v>
          </cell>
          <cell r="AE9">
            <v>3</v>
          </cell>
        </row>
        <row r="10">
          <cell r="A10">
            <v>1</v>
          </cell>
          <cell r="B10" t="str">
            <v>golddum</v>
          </cell>
          <cell r="C10">
            <v>0</v>
          </cell>
          <cell r="D10">
            <v>1.5</v>
          </cell>
          <cell r="E10">
            <v>1</v>
          </cell>
          <cell r="F10" t="e">
            <v>#NAME?</v>
          </cell>
          <cell r="J10" t="b">
            <v>0</v>
          </cell>
          <cell r="K10" t="str">
            <v>Rating</v>
          </cell>
          <cell r="L10">
            <v>0</v>
          </cell>
          <cell r="X10"/>
          <cell r="Y10">
            <v>1.6666666666666665</v>
          </cell>
          <cell r="Z10">
            <v>-0.05</v>
          </cell>
          <cell r="AB10"/>
          <cell r="AC10">
            <v>-4.4999999999999998E-2</v>
          </cell>
          <cell r="AD10">
            <v>1.25</v>
          </cell>
          <cell r="AE10">
            <v>0</v>
          </cell>
        </row>
        <row r="11">
          <cell r="A11"/>
          <cell r="B11"/>
          <cell r="C11"/>
          <cell r="D11"/>
          <cell r="E11"/>
          <cell r="F11"/>
          <cell r="J11" t="b">
            <v>0</v>
          </cell>
          <cell r="K11" t="str">
            <v>Impld Rating</v>
          </cell>
          <cell r="L11">
            <v>7.9648105378049614</v>
          </cell>
          <cell r="X11"/>
          <cell r="Y11">
            <v>1.9999999999999998</v>
          </cell>
          <cell r="Z11">
            <v>-0.05</v>
          </cell>
          <cell r="AB11"/>
          <cell r="AC11">
            <v>-4.4999999999999998E-2</v>
          </cell>
          <cell r="AD11">
            <v>1.5</v>
          </cell>
          <cell r="AE11">
            <v>0</v>
          </cell>
        </row>
        <row r="12">
          <cell r="A12"/>
          <cell r="B12"/>
          <cell r="C12"/>
          <cell r="D12"/>
          <cell r="E12"/>
          <cell r="F12"/>
          <cell r="J12" t="b">
            <v>0</v>
          </cell>
          <cell r="K12" t="str">
            <v>Adjustment</v>
          </cell>
          <cell r="L12">
            <v>0</v>
          </cell>
          <cell r="X12"/>
          <cell r="Y12">
            <v>2.333333333333333</v>
          </cell>
          <cell r="Z12">
            <v>-0.05</v>
          </cell>
          <cell r="AB12"/>
          <cell r="AC12">
            <v>-4.4999999999999998E-2</v>
          </cell>
          <cell r="AD12">
            <v>1.75</v>
          </cell>
          <cell r="AE12">
            <v>0</v>
          </cell>
        </row>
        <row r="13">
          <cell r="A13"/>
          <cell r="B13"/>
          <cell r="C13"/>
          <cell r="D13"/>
          <cell r="E13"/>
          <cell r="F13"/>
          <cell r="J13" t="b">
            <v>0</v>
          </cell>
          <cell r="X13"/>
          <cell r="Y13">
            <v>2.6666666666666665</v>
          </cell>
          <cell r="Z13">
            <v>-0.05</v>
          </cell>
          <cell r="AB13"/>
          <cell r="AC13">
            <v>-4.4999999999999998E-2</v>
          </cell>
          <cell r="AD13">
            <v>2</v>
          </cell>
          <cell r="AE13">
            <v>0</v>
          </cell>
        </row>
        <row r="14">
          <cell r="A14"/>
          <cell r="B14"/>
          <cell r="C14"/>
          <cell r="D14"/>
          <cell r="E14"/>
          <cell r="F14"/>
          <cell r="J14" t="b">
            <v>0</v>
          </cell>
          <cell r="K14" t="str">
            <v>Graph:</v>
          </cell>
          <cell r="X14"/>
          <cell r="Y14">
            <v>3</v>
          </cell>
          <cell r="Z14">
            <v>-0.05</v>
          </cell>
          <cell r="AB14"/>
          <cell r="AC14">
            <v>-4.4999999999999998E-2</v>
          </cell>
          <cell r="AD14">
            <v>2.25</v>
          </cell>
          <cell r="AE14">
            <v>0</v>
          </cell>
        </row>
        <row r="15">
          <cell r="A15"/>
          <cell r="B15"/>
          <cell r="C15"/>
          <cell r="D15"/>
          <cell r="E15"/>
          <cell r="F15"/>
          <cell r="J15" t="b">
            <v>0</v>
          </cell>
          <cell r="K15" t="str">
            <v>S&amp;P or Moodys?</v>
          </cell>
          <cell r="L15" t="str">
            <v>r</v>
          </cell>
          <cell r="X15"/>
          <cell r="Y15">
            <v>3.3333333333333335</v>
          </cell>
          <cell r="Z15">
            <v>-0.05</v>
          </cell>
          <cell r="AB15"/>
          <cell r="AC15">
            <v>-4.4999999999999998E-2</v>
          </cell>
          <cell r="AD15">
            <v>2.5</v>
          </cell>
          <cell r="AE15">
            <v>0</v>
          </cell>
        </row>
        <row r="16">
          <cell r="K16" t="str">
            <v>Rev. X-Axis?</v>
          </cell>
          <cell r="L16">
            <v>1</v>
          </cell>
          <cell r="X16"/>
          <cell r="Y16">
            <v>3.666666666666667</v>
          </cell>
          <cell r="Z16">
            <v>-0.05</v>
          </cell>
          <cell r="AB16"/>
          <cell r="AC16">
            <v>-4.4999999999999998E-2</v>
          </cell>
          <cell r="AD16">
            <v>2.75</v>
          </cell>
          <cell r="AE16">
            <v>0</v>
          </cell>
        </row>
        <row r="17">
          <cell r="B17" t="str">
            <v>Graph Axes:</v>
          </cell>
          <cell r="X17"/>
          <cell r="Y17">
            <v>4</v>
          </cell>
          <cell r="Z17">
            <v>-0.05</v>
          </cell>
          <cell r="AB17"/>
          <cell r="AC17">
            <v>-4.4999999999999998E-2</v>
          </cell>
          <cell r="AD17">
            <v>3</v>
          </cell>
          <cell r="AE17">
            <v>0</v>
          </cell>
        </row>
        <row r="18">
          <cell r="B18" t="str">
            <v>Axis</v>
          </cell>
          <cell r="C18" t="str">
            <v>Variable</v>
          </cell>
          <cell r="D18" t="str">
            <v>Min</v>
          </cell>
          <cell r="E18" t="str">
            <v>Max</v>
          </cell>
          <cell r="F18" t="str">
            <v>Major Unit</v>
          </cell>
          <cell r="G18" t="str">
            <v>Coefficient</v>
          </cell>
          <cell r="H18" t="str">
            <v>Logged?</v>
          </cell>
          <cell r="I18" t="str">
            <v>Label</v>
          </cell>
          <cell r="X18"/>
          <cell r="Y18">
            <v>4.333333333333333</v>
          </cell>
          <cell r="Z18">
            <v>-0.05</v>
          </cell>
          <cell r="AB18"/>
          <cell r="AC18">
            <v>-4.4999999999999998E-2</v>
          </cell>
          <cell r="AD18">
            <v>3.25</v>
          </cell>
          <cell r="AE18">
            <v>0</v>
          </cell>
        </row>
        <row r="19">
          <cell r="A19">
            <v>0.59874259853935474</v>
          </cell>
          <cell r="B19" t="str">
            <v>X-Axis</v>
          </cell>
          <cell r="C19" t="str">
            <v>dbed</v>
          </cell>
          <cell r="D19">
            <v>0</v>
          </cell>
          <cell r="E19">
            <v>3</v>
          </cell>
          <cell r="F19">
            <v>1</v>
          </cell>
          <cell r="G19">
            <v>-1.3471539719235477</v>
          </cell>
          <cell r="H19">
            <v>0</v>
          </cell>
          <cell r="I19" t="str">
            <v>Debt / EBITDA (x)</v>
          </cell>
          <cell r="X19"/>
          <cell r="Y19">
            <v>4.6666666666666661</v>
          </cell>
          <cell r="Z19">
            <v>-0.05</v>
          </cell>
          <cell r="AB19"/>
          <cell r="AC19">
            <v>-4.4999999999999998E-2</v>
          </cell>
          <cell r="AD19">
            <v>3.5</v>
          </cell>
          <cell r="AE19">
            <v>0</v>
          </cell>
        </row>
        <row r="20">
          <cell r="A20">
            <v>2.4842998393467859</v>
          </cell>
          <cell r="B20" t="str">
            <v>Y-Axis</v>
          </cell>
          <cell r="C20" t="str">
            <v>sal</v>
          </cell>
          <cell r="D20">
            <v>100</v>
          </cell>
          <cell r="E20">
            <v>500</v>
          </cell>
          <cell r="F20">
            <v>100</v>
          </cell>
          <cell r="G20">
            <v>3.0998493737237589</v>
          </cell>
          <cell r="H20">
            <v>1</v>
          </cell>
          <cell r="I20" t="str">
            <v>Revenues ($mm)</v>
          </cell>
          <cell r="X20"/>
          <cell r="Y20">
            <v>4.9999999999999991</v>
          </cell>
          <cell r="Z20">
            <v>-0.05</v>
          </cell>
          <cell r="AB20"/>
          <cell r="AC20">
            <v>-4.4999999999999998E-2</v>
          </cell>
          <cell r="AD20">
            <v>3.75</v>
          </cell>
          <cell r="AE20">
            <v>0</v>
          </cell>
        </row>
        <row r="21">
          <cell r="A21">
            <v>1.0704537064459108</v>
          </cell>
          <cell r="C21">
            <v>9</v>
          </cell>
          <cell r="X21"/>
          <cell r="Y21">
            <v>5.3333333333333321</v>
          </cell>
          <cell r="Z21">
            <v>-0.05</v>
          </cell>
          <cell r="AB21"/>
          <cell r="AC21">
            <v>-4.4999999999999998E-2</v>
          </cell>
          <cell r="AD21">
            <v>4</v>
          </cell>
          <cell r="AE21">
            <v>0</v>
          </cell>
        </row>
        <row r="22">
          <cell r="B22" t="str">
            <v>Points on Graph</v>
          </cell>
          <cell r="C22" t="str">
            <v>IN USD</v>
          </cell>
          <cell r="X22"/>
          <cell r="Y22">
            <v>5.6666666666666652</v>
          </cell>
          <cell r="Z22">
            <v>-0.05</v>
          </cell>
          <cell r="AB22"/>
          <cell r="AC22">
            <v>-4.4999999999999998E-2</v>
          </cell>
          <cell r="AD22">
            <v>4.25</v>
          </cell>
          <cell r="AE22">
            <v>0</v>
          </cell>
        </row>
        <row r="23">
          <cell r="B23" t="str">
            <v>Item</v>
          </cell>
          <cell r="C23" t="str">
            <v>Point 1</v>
          </cell>
          <cell r="D23" t="str">
            <v>Point 2</v>
          </cell>
          <cell r="E23" t="str">
            <v>Point 3</v>
          </cell>
          <cell r="F23" t="str">
            <v>Point 4</v>
          </cell>
          <cell r="G23" t="str">
            <v>Point 5</v>
          </cell>
          <cell r="H23" t="str">
            <v>Point 6</v>
          </cell>
          <cell r="I23" t="str">
            <v>Point 7</v>
          </cell>
          <cell r="J23" t="str">
            <v>Point 8</v>
          </cell>
          <cell r="K23" t="str">
            <v>Point 9</v>
          </cell>
          <cell r="L23" t="str">
            <v>Point 10</v>
          </cell>
          <cell r="M23" t="str">
            <v>Point 11</v>
          </cell>
          <cell r="N23" t="str">
            <v>Point 12</v>
          </cell>
          <cell r="X23"/>
          <cell r="Y23">
            <v>5.9999999999999982</v>
          </cell>
          <cell r="Z23">
            <v>-0.05</v>
          </cell>
          <cell r="AB23"/>
          <cell r="AC23">
            <v>-4.4999999999999998E-2</v>
          </cell>
          <cell r="AD23">
            <v>4.5</v>
          </cell>
          <cell r="AE23">
            <v>0</v>
          </cell>
        </row>
        <row r="24">
          <cell r="B24" t="str">
            <v>sal</v>
          </cell>
          <cell r="C24">
            <v>305</v>
          </cell>
        </row>
        <row r="25">
          <cell r="B25" t="str">
            <v>debt</v>
          </cell>
          <cell r="C25">
            <v>88.378</v>
          </cell>
        </row>
        <row r="26">
          <cell r="B26" t="str">
            <v>rent</v>
          </cell>
          <cell r="C26">
            <v>0</v>
          </cell>
        </row>
        <row r="27">
          <cell r="B27" t="str">
            <v>preferred</v>
          </cell>
          <cell r="C27">
            <v>0</v>
          </cell>
        </row>
        <row r="28">
          <cell r="B28" t="str">
            <v>minority</v>
          </cell>
          <cell r="C28">
            <v>50.008000000000003</v>
          </cell>
        </row>
        <row r="29">
          <cell r="B29" t="str">
            <v>mkt</v>
          </cell>
          <cell r="C29">
            <v>1269.5070000000001</v>
          </cell>
        </row>
        <row r="30">
          <cell r="B30" t="str">
            <v>ebitda</v>
          </cell>
          <cell r="C30">
            <v>147.60599999999999</v>
          </cell>
        </row>
        <row r="31">
          <cell r="B31" t="str">
            <v>cash</v>
          </cell>
          <cell r="C31">
            <v>301.42599999999999</v>
          </cell>
        </row>
        <row r="33">
          <cell r="B33" t="str">
            <v>Label</v>
          </cell>
          <cell r="C33" t="str">
            <v>Hochschild : Current</v>
          </cell>
          <cell r="X33" t="str">
            <v>Points:</v>
          </cell>
        </row>
        <row r="34">
          <cell r="B34" t="str">
            <v>dbed</v>
          </cell>
          <cell r="C34">
            <v>0.59874259853935474</v>
          </cell>
          <cell r="X34">
            <v>0.1995808661797849</v>
          </cell>
          <cell r="Y34">
            <v>-0.1</v>
          </cell>
          <cell r="Z34">
            <v>-0.1</v>
          </cell>
          <cell r="AA34">
            <v>-0.1</v>
          </cell>
          <cell r="AB34">
            <v>-0.1</v>
          </cell>
          <cell r="AC34">
            <v>-0.1</v>
          </cell>
          <cell r="AD34">
            <v>-0.1</v>
          </cell>
          <cell r="AE34">
            <v>-0.1</v>
          </cell>
          <cell r="AF34">
            <v>-0.1</v>
          </cell>
          <cell r="AG34">
            <v>-0.1</v>
          </cell>
          <cell r="AH34">
            <v>-0.1</v>
          </cell>
          <cell r="AI34">
            <v>-0.1</v>
          </cell>
        </row>
        <row r="35">
          <cell r="B35" t="str">
            <v>sal</v>
          </cell>
          <cell r="C35">
            <v>305</v>
          </cell>
          <cell r="X35">
            <v>0.51249999999999996</v>
          </cell>
          <cell r="Y35">
            <v>-0.1</v>
          </cell>
          <cell r="Z35">
            <v>-0.1</v>
          </cell>
          <cell r="AA35">
            <v>-0.1</v>
          </cell>
          <cell r="AB35">
            <v>-0.1</v>
          </cell>
          <cell r="AC35">
            <v>-0.1</v>
          </cell>
          <cell r="AD35">
            <v>-0.1</v>
          </cell>
          <cell r="AE35">
            <v>-0.1</v>
          </cell>
          <cell r="AF35">
            <v>-0.1</v>
          </cell>
          <cell r="AG35">
            <v>-0.1</v>
          </cell>
          <cell r="AH35">
            <v>-0.1</v>
          </cell>
          <cell r="AI35">
            <v>-0.1</v>
          </cell>
        </row>
        <row r="36">
          <cell r="B36" t="str">
            <v>Implied</v>
          </cell>
          <cell r="C36">
            <v>7.9648105378049623</v>
          </cell>
          <cell r="D36"/>
          <cell r="E36"/>
          <cell r="F36"/>
          <cell r="G36"/>
          <cell r="H36"/>
          <cell r="J36"/>
          <cell r="K36"/>
          <cell r="L36"/>
          <cell r="M36"/>
          <cell r="N36"/>
        </row>
        <row r="37">
          <cell r="B37" t="str">
            <v>Rating</v>
          </cell>
          <cell r="C37" t="str">
            <v>BB+</v>
          </cell>
          <cell r="D37"/>
          <cell r="E37"/>
          <cell r="F37"/>
          <cell r="G37"/>
          <cell r="H37"/>
          <cell r="J37"/>
          <cell r="K37"/>
          <cell r="L37"/>
          <cell r="M37"/>
          <cell r="N37"/>
        </row>
        <row r="43">
          <cell r="X43" t="str">
            <v>Rating Label Placement:</v>
          </cell>
        </row>
        <row r="44">
          <cell r="X44" t="str">
            <v>Ratings increase along X-Axis:</v>
          </cell>
          <cell r="Z44" t="b">
            <v>0</v>
          </cell>
        </row>
        <row r="45">
          <cell r="X45" t="str">
            <v>Diagonal slopes upwards:</v>
          </cell>
          <cell r="Z45" t="b">
            <v>0</v>
          </cell>
        </row>
        <row r="46">
          <cell r="X46" t="str">
            <v>Diagonal Slope</v>
          </cell>
          <cell r="Z46">
            <v>-1</v>
          </cell>
        </row>
        <row r="47">
          <cell r="X47" t="str">
            <v>Diagonal Intercept</v>
          </cell>
          <cell r="Z47">
            <v>1</v>
          </cell>
        </row>
        <row r="48">
          <cell r="X48" t="str">
            <v>Min Width for Corner Label:</v>
          </cell>
          <cell r="Z48">
            <v>0.1</v>
          </cell>
        </row>
        <row r="50">
          <cell r="X50" t="str">
            <v>Minimum Distance:</v>
          </cell>
          <cell r="AA50">
            <v>2.886579864025407E-15</v>
          </cell>
          <cell r="AB50">
            <v>7.9728170696313772E-4</v>
          </cell>
          <cell r="AC50">
            <v>3.097693138279678E-3</v>
          </cell>
          <cell r="AD50">
            <v>5.0424872131170639E-3</v>
          </cell>
          <cell r="AE50">
            <v>3.5359826705567698E-3</v>
          </cell>
          <cell r="AF50">
            <v>8.8077110364714883E-3</v>
          </cell>
          <cell r="AG50">
            <v>3.7582525039216996E-3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</row>
        <row r="51">
          <cell r="X51" t="str">
            <v>X-Coordinate of Min Distance</v>
          </cell>
          <cell r="Z51">
            <v>1</v>
          </cell>
          <cell r="AA51">
            <v>1</v>
          </cell>
          <cell r="AB51">
            <v>0.9698</v>
          </cell>
          <cell r="AC51">
            <v>0.84419999999999995</v>
          </cell>
          <cell r="AD51">
            <v>0.69850000000000001</v>
          </cell>
          <cell r="AE51">
            <v>0.53769999999999996</v>
          </cell>
          <cell r="AF51">
            <v>0.36680000000000001</v>
          </cell>
          <cell r="AG51">
            <v>0.18090000000000001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</row>
        <row r="53">
          <cell r="X53" t="str">
            <v>Number of Rating Label</v>
          </cell>
          <cell r="AA53">
            <v>2</v>
          </cell>
          <cell r="AB53">
            <v>3</v>
          </cell>
          <cell r="AC53">
            <v>4</v>
          </cell>
          <cell r="AD53">
            <v>5</v>
          </cell>
          <cell r="AE53">
            <v>6</v>
          </cell>
          <cell r="AF53">
            <v>7</v>
          </cell>
          <cell r="AG53">
            <v>8</v>
          </cell>
          <cell r="AH53">
            <v>9</v>
          </cell>
          <cell r="AI53">
            <v>10</v>
          </cell>
          <cell r="AJ53">
            <v>11</v>
          </cell>
          <cell r="AK53">
            <v>12</v>
          </cell>
          <cell r="AL53">
            <v>13</v>
          </cell>
          <cell r="AM53">
            <v>14</v>
          </cell>
          <cell r="AN53">
            <v>15</v>
          </cell>
          <cell r="AO53">
            <v>16</v>
          </cell>
          <cell r="AP53">
            <v>17</v>
          </cell>
          <cell r="AQ53">
            <v>18</v>
          </cell>
        </row>
        <row r="54">
          <cell r="X54" t="str">
            <v>Include on graph?</v>
          </cell>
          <cell r="AA54" t="b">
            <v>0</v>
          </cell>
          <cell r="AB54" t="b">
            <v>0</v>
          </cell>
          <cell r="AC54" t="b">
            <v>1</v>
          </cell>
          <cell r="AD54" t="b">
            <v>1</v>
          </cell>
          <cell r="AE54" t="b">
            <v>1</v>
          </cell>
          <cell r="AF54" t="b">
            <v>1</v>
          </cell>
          <cell r="AG54" t="b">
            <v>1</v>
          </cell>
          <cell r="AH54" t="b">
            <v>1</v>
          </cell>
          <cell r="AI54" t="b">
            <v>0</v>
          </cell>
          <cell r="AJ54" t="b">
            <v>0</v>
          </cell>
          <cell r="AK54" t="b">
            <v>0</v>
          </cell>
          <cell r="AL54" t="b">
            <v>0</v>
          </cell>
          <cell r="AM54" t="b">
            <v>0</v>
          </cell>
          <cell r="AN54" t="b">
            <v>0</v>
          </cell>
          <cell r="AO54" t="b">
            <v>0</v>
          </cell>
          <cell r="AP54" t="b">
            <v>0</v>
          </cell>
          <cell r="AQ54" t="b">
            <v>0</v>
          </cell>
        </row>
        <row r="55">
          <cell r="X55" t="str">
            <v>Rating Label</v>
          </cell>
          <cell r="AA55"/>
          <cell r="AB55"/>
          <cell r="AC55" t="str">
            <v>B</v>
          </cell>
          <cell r="AD55" t="str">
            <v>B+</v>
          </cell>
          <cell r="AE55" t="str">
            <v>BB-</v>
          </cell>
          <cell r="AF55" t="str">
            <v>BB</v>
          </cell>
          <cell r="AG55" t="str">
            <v>BB+</v>
          </cell>
          <cell r="AH55" t="str">
            <v>BBB-</v>
          </cell>
          <cell r="AI55"/>
          <cell r="AJ55"/>
          <cell r="AK55"/>
          <cell r="AL55"/>
          <cell r="AM55"/>
          <cell r="AN55"/>
          <cell r="AO55"/>
          <cell r="AP55"/>
          <cell r="AQ55"/>
        </row>
        <row r="56">
          <cell r="X56" t="str">
            <v>X-Coordinate</v>
          </cell>
          <cell r="AA56">
            <v>0</v>
          </cell>
          <cell r="AB56">
            <v>0</v>
          </cell>
          <cell r="AC56">
            <v>0.90700000000000003</v>
          </cell>
          <cell r="AD56">
            <v>0.77134999999999998</v>
          </cell>
          <cell r="AE56">
            <v>0.61809999999999998</v>
          </cell>
          <cell r="AF56">
            <v>0.45224999999999999</v>
          </cell>
          <cell r="AG56">
            <v>0.27385000000000004</v>
          </cell>
          <cell r="AH56">
            <v>9.0450000000000003E-2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</row>
        <row r="57">
          <cell r="X57" t="str">
            <v>Y-Coordinate</v>
          </cell>
          <cell r="AA57">
            <v>0</v>
          </cell>
          <cell r="AB57">
            <v>0</v>
          </cell>
          <cell r="AC57">
            <v>9.2999999999999972E-2</v>
          </cell>
          <cell r="AD57">
            <v>0.22865000000000002</v>
          </cell>
          <cell r="AE57">
            <v>0.38190000000000002</v>
          </cell>
          <cell r="AF57">
            <v>0.54774999999999996</v>
          </cell>
          <cell r="AG57">
            <v>0.72614999999999996</v>
          </cell>
          <cell r="AH57">
            <v>0.90954999999999997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</row>
        <row r="59">
          <cell r="B59" t="str">
            <v>Notes:</v>
          </cell>
        </row>
        <row r="60">
          <cell r="B60" t="str">
            <v>Copy as picture (SSB_Toolkit) to paste into Word or Powerpoint.</v>
          </cell>
        </row>
        <row r="61">
          <cell r="B61" t="str">
            <v>Hit calculate to adjust chart scales.</v>
          </cell>
          <cell r="F61" t="str">
            <v>Target Rating:</v>
          </cell>
          <cell r="Z61" t="str">
            <v>Target Rating:</v>
          </cell>
        </row>
        <row r="62">
          <cell r="E62">
            <v>2.5</v>
          </cell>
          <cell r="F62">
            <v>3.5</v>
          </cell>
          <cell r="G62">
            <v>4.5</v>
          </cell>
          <cell r="H62">
            <v>5.5</v>
          </cell>
          <cell r="I62">
            <v>6.5</v>
          </cell>
          <cell r="J62">
            <v>7.5</v>
          </cell>
          <cell r="K62">
            <v>8.5</v>
          </cell>
          <cell r="L62">
            <v>9.5</v>
          </cell>
          <cell r="M62">
            <v>10.5</v>
          </cell>
          <cell r="N62">
            <v>11.5</v>
          </cell>
          <cell r="O62">
            <v>12.5</v>
          </cell>
          <cell r="P62">
            <v>13.5</v>
          </cell>
          <cell r="Q62">
            <v>14.5</v>
          </cell>
          <cell r="R62">
            <v>15.5</v>
          </cell>
          <cell r="S62">
            <v>16.5</v>
          </cell>
          <cell r="T62">
            <v>17.5</v>
          </cell>
          <cell r="V62" t="str">
            <v>Bottom</v>
          </cell>
          <cell r="W62" t="str">
            <v>Top</v>
          </cell>
          <cell r="Z62">
            <v>1.5</v>
          </cell>
          <cell r="AA62">
            <v>2.5</v>
          </cell>
          <cell r="AB62">
            <v>3.5</v>
          </cell>
          <cell r="AC62">
            <v>4.5</v>
          </cell>
          <cell r="AD62">
            <v>5.5</v>
          </cell>
          <cell r="AE62">
            <v>6.5</v>
          </cell>
          <cell r="AF62">
            <v>7.5</v>
          </cell>
          <cell r="AG62">
            <v>8.5</v>
          </cell>
          <cell r="AH62">
            <v>9.5</v>
          </cell>
          <cell r="AI62">
            <v>10.5</v>
          </cell>
          <cell r="AJ62">
            <v>11.5</v>
          </cell>
          <cell r="AK62">
            <v>12.5</v>
          </cell>
          <cell r="AL62">
            <v>13.5</v>
          </cell>
          <cell r="AM62">
            <v>14.5</v>
          </cell>
          <cell r="AN62">
            <v>15.5</v>
          </cell>
          <cell r="AO62">
            <v>16.5</v>
          </cell>
          <cell r="AP62">
            <v>17.5</v>
          </cell>
          <cell r="AQ62">
            <v>18.5</v>
          </cell>
        </row>
        <row r="63">
          <cell r="C63">
            <v>200</v>
          </cell>
        </row>
        <row r="64">
          <cell r="C64" t="str">
            <v>X-Axis</v>
          </cell>
          <cell r="F64" t="str">
            <v>Y-Axis Variable Necessary to Achieve Target Rating:</v>
          </cell>
          <cell r="AA64" t="str">
            <v>Vertical Distance to Diagonal:</v>
          </cell>
          <cell r="AR64" t="str">
            <v>X-Axis</v>
          </cell>
        </row>
        <row r="65">
          <cell r="C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4.6543207814734089E-2</v>
          </cell>
          <cell r="K65">
            <v>0.37328159253752724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V65">
            <v>0</v>
          </cell>
          <cell r="W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0.95345679218526591</v>
          </cell>
          <cell r="AG65">
            <v>0.62671840746247276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R65">
            <v>0</v>
          </cell>
        </row>
        <row r="66">
          <cell r="C66">
            <v>5.0251256281407036E-3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5.1050631594621726E-2</v>
          </cell>
          <cell r="K66">
            <v>0.38275540342826558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V66">
            <v>0</v>
          </cell>
          <cell r="W66">
            <v>1</v>
          </cell>
          <cell r="AA66">
            <v>0.99497487437185927</v>
          </cell>
          <cell r="AB66">
            <v>0.99497487437185927</v>
          </cell>
          <cell r="AC66">
            <v>0.99497487437185927</v>
          </cell>
          <cell r="AD66">
            <v>0.99497487437185927</v>
          </cell>
          <cell r="AE66">
            <v>0.99497487437185927</v>
          </cell>
          <cell r="AF66">
            <v>0.94392424277723752</v>
          </cell>
          <cell r="AG66">
            <v>0.61221947094359375</v>
          </cell>
          <cell r="AH66">
            <v>5.0251256281406143E-3</v>
          </cell>
          <cell r="AI66">
            <v>5.0251256281406143E-3</v>
          </cell>
          <cell r="AJ66">
            <v>5.0251256281406143E-3</v>
          </cell>
          <cell r="AK66">
            <v>5.0251256281406143E-3</v>
          </cell>
          <cell r="AL66">
            <v>5.0251256281406143E-3</v>
          </cell>
          <cell r="AM66">
            <v>5.0251256281406143E-3</v>
          </cell>
          <cell r="AN66">
            <v>5.0251256281406143E-3</v>
          </cell>
          <cell r="AO66">
            <v>5.0251256281406143E-3</v>
          </cell>
          <cell r="AP66">
            <v>5.0251256281406143E-3</v>
          </cell>
          <cell r="AR66">
            <v>5.0251256281407036E-3</v>
          </cell>
        </row>
        <row r="67">
          <cell r="C67">
            <v>1.0050251256281407E-2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5.5626567714687811E-2</v>
          </cell>
          <cell r="K67">
            <v>0.39237321519095031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V67">
            <v>0</v>
          </cell>
          <cell r="W67">
            <v>1</v>
          </cell>
          <cell r="AA67">
            <v>0.98994974874371855</v>
          </cell>
          <cell r="AB67">
            <v>0.98994974874371855</v>
          </cell>
          <cell r="AC67">
            <v>0.98994974874371855</v>
          </cell>
          <cell r="AD67">
            <v>0.98994974874371855</v>
          </cell>
          <cell r="AE67">
            <v>0.98994974874371855</v>
          </cell>
          <cell r="AF67">
            <v>0.93432318102903078</v>
          </cell>
          <cell r="AG67">
            <v>0.5975765335527683</v>
          </cell>
          <cell r="AH67">
            <v>1.0050251256281451E-2</v>
          </cell>
          <cell r="AI67">
            <v>1.0050251256281451E-2</v>
          </cell>
          <cell r="AJ67">
            <v>1.0050251256281451E-2</v>
          </cell>
          <cell r="AK67">
            <v>1.0050251256281451E-2</v>
          </cell>
          <cell r="AL67">
            <v>1.0050251256281451E-2</v>
          </cell>
          <cell r="AM67">
            <v>1.0050251256281451E-2</v>
          </cell>
          <cell r="AN67">
            <v>1.0050251256281451E-2</v>
          </cell>
          <cell r="AO67">
            <v>1.0050251256281451E-2</v>
          </cell>
          <cell r="AP67">
            <v>1.0050251256281451E-2</v>
          </cell>
          <cell r="AR67">
            <v>1.0050251256281407E-2</v>
          </cell>
        </row>
        <row r="68">
          <cell r="C68">
            <v>1.507537688442211E-2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6.0272057554884031E-2</v>
          </cell>
          <cell r="K68">
            <v>0.40213721662282026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V68">
            <v>0</v>
          </cell>
          <cell r="W68">
            <v>1</v>
          </cell>
          <cell r="AA68">
            <v>0.98492462311557794</v>
          </cell>
          <cell r="AB68">
            <v>0.98492462311557794</v>
          </cell>
          <cell r="AC68">
            <v>0.98492462311557794</v>
          </cell>
          <cell r="AD68">
            <v>0.98492462311557794</v>
          </cell>
          <cell r="AE68">
            <v>0.98492462311557794</v>
          </cell>
          <cell r="AF68">
            <v>0.92465256556069386</v>
          </cell>
          <cell r="AG68">
            <v>0.58278740649275762</v>
          </cell>
          <cell r="AH68">
            <v>1.5075376884422065E-2</v>
          </cell>
          <cell r="AI68">
            <v>1.5075376884422065E-2</v>
          </cell>
          <cell r="AJ68">
            <v>1.5075376884422065E-2</v>
          </cell>
          <cell r="AK68">
            <v>1.5075376884422065E-2</v>
          </cell>
          <cell r="AL68">
            <v>1.5075376884422065E-2</v>
          </cell>
          <cell r="AM68">
            <v>1.5075376884422065E-2</v>
          </cell>
          <cell r="AN68">
            <v>1.5075376884422065E-2</v>
          </cell>
          <cell r="AO68">
            <v>1.5075376884422065E-2</v>
          </cell>
          <cell r="AP68">
            <v>1.5075376884422065E-2</v>
          </cell>
          <cell r="AR68">
            <v>1.507537688442211E-2</v>
          </cell>
        </row>
        <row r="69">
          <cell r="C69">
            <v>2.0100502512562814E-2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6.4988158324021481E-2</v>
          </cell>
          <cell r="K69">
            <v>0.41204962979058934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V69">
            <v>0</v>
          </cell>
          <cell r="W69">
            <v>1</v>
          </cell>
          <cell r="AA69">
            <v>0.97989949748743721</v>
          </cell>
          <cell r="AB69">
            <v>0.97989949748743721</v>
          </cell>
          <cell r="AC69">
            <v>0.97989949748743721</v>
          </cell>
          <cell r="AD69">
            <v>0.97989949748743721</v>
          </cell>
          <cell r="AE69">
            <v>0.97989949748743721</v>
          </cell>
          <cell r="AF69">
            <v>0.91491133916341572</v>
          </cell>
          <cell r="AG69">
            <v>0.56784986769684787</v>
          </cell>
          <cell r="AH69">
            <v>2.0100502512562901E-2</v>
          </cell>
          <cell r="AI69">
            <v>2.0100502512562901E-2</v>
          </cell>
          <cell r="AJ69">
            <v>2.0100502512562901E-2</v>
          </cell>
          <cell r="AK69">
            <v>2.0100502512562901E-2</v>
          </cell>
          <cell r="AL69">
            <v>2.0100502512562901E-2</v>
          </cell>
          <cell r="AM69">
            <v>2.0100502512562901E-2</v>
          </cell>
          <cell r="AN69">
            <v>2.0100502512562901E-2</v>
          </cell>
          <cell r="AO69">
            <v>2.0100502512562901E-2</v>
          </cell>
          <cell r="AP69">
            <v>2.0100502512562901E-2</v>
          </cell>
          <cell r="AR69">
            <v>2.0100502512562814E-2</v>
          </cell>
        </row>
        <row r="70">
          <cell r="C70">
            <v>2.5125628140703519E-2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6.9775943300366738E-2</v>
          </cell>
          <cell r="K70">
            <v>0.42211271053613814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V70">
            <v>0</v>
          </cell>
          <cell r="W70">
            <v>1</v>
          </cell>
          <cell r="AA70">
            <v>0.97487437185929648</v>
          </cell>
          <cell r="AB70">
            <v>0.97487437185929648</v>
          </cell>
          <cell r="AC70">
            <v>0.97487437185929648</v>
          </cell>
          <cell r="AD70">
            <v>0.97487437185929648</v>
          </cell>
          <cell r="AE70">
            <v>0.97487437185929648</v>
          </cell>
          <cell r="AF70">
            <v>0.90509842855892975</v>
          </cell>
          <cell r="AG70">
            <v>0.55276166132315829</v>
          </cell>
          <cell r="AH70">
            <v>2.5125628140703515E-2</v>
          </cell>
          <cell r="AI70">
            <v>2.5125628140703515E-2</v>
          </cell>
          <cell r="AJ70">
            <v>2.5125628140703515E-2</v>
          </cell>
          <cell r="AK70">
            <v>2.5125628140703515E-2</v>
          </cell>
          <cell r="AL70">
            <v>2.5125628140703515E-2</v>
          </cell>
          <cell r="AM70">
            <v>2.5125628140703515E-2</v>
          </cell>
          <cell r="AN70">
            <v>2.5125628140703515E-2</v>
          </cell>
          <cell r="AO70">
            <v>2.5125628140703515E-2</v>
          </cell>
          <cell r="AP70">
            <v>2.5125628140703515E-2</v>
          </cell>
          <cell r="AR70">
            <v>2.5125628140703519E-2</v>
          </cell>
        </row>
        <row r="71">
          <cell r="C71">
            <v>3.0150753768844223E-2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7.4636502075897657E-2</v>
          </cell>
          <cell r="K71">
            <v>0.4323287489898931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V71">
            <v>0</v>
          </cell>
          <cell r="W71">
            <v>1</v>
          </cell>
          <cell r="AA71">
            <v>0.96984924623115576</v>
          </cell>
          <cell r="AB71">
            <v>0.96984924623115576</v>
          </cell>
          <cell r="AC71">
            <v>0.96984924623115576</v>
          </cell>
          <cell r="AD71">
            <v>0.96984924623115576</v>
          </cell>
          <cell r="AE71">
            <v>0.96984924623115576</v>
          </cell>
          <cell r="AF71">
            <v>0.89521274415525809</v>
          </cell>
          <cell r="AG71">
            <v>0.53752049724126261</v>
          </cell>
          <cell r="AH71">
            <v>3.015075376884413E-2</v>
          </cell>
          <cell r="AI71">
            <v>3.015075376884413E-2</v>
          </cell>
          <cell r="AJ71">
            <v>3.015075376884413E-2</v>
          </cell>
          <cell r="AK71">
            <v>3.015075376884413E-2</v>
          </cell>
          <cell r="AL71">
            <v>3.015075376884413E-2</v>
          </cell>
          <cell r="AM71">
            <v>3.015075376884413E-2</v>
          </cell>
          <cell r="AN71">
            <v>3.015075376884413E-2</v>
          </cell>
          <cell r="AO71">
            <v>3.015075376884413E-2</v>
          </cell>
          <cell r="AP71">
            <v>3.015075376884413E-2</v>
          </cell>
          <cell r="AR71">
            <v>3.0150753768844223E-2</v>
          </cell>
        </row>
        <row r="72">
          <cell r="C72">
            <v>3.5175879396984924E-2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7.9570940804268492E-2</v>
          </cell>
          <cell r="K72">
            <v>0.44270007009200923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V72">
            <v>0</v>
          </cell>
          <cell r="W72">
            <v>1</v>
          </cell>
          <cell r="AA72">
            <v>0.96482412060301503</v>
          </cell>
          <cell r="AB72">
            <v>0.96482412060301503</v>
          </cell>
          <cell r="AC72">
            <v>0.96482412060301503</v>
          </cell>
          <cell r="AD72">
            <v>0.96482412060301503</v>
          </cell>
          <cell r="AE72">
            <v>0.96482412060301503</v>
          </cell>
          <cell r="AF72">
            <v>0.88525317979874663</v>
          </cell>
          <cell r="AG72">
            <v>0.52212405051100585</v>
          </cell>
          <cell r="AH72">
            <v>3.5175879396984966E-2</v>
          </cell>
          <cell r="AI72">
            <v>3.5175879396984966E-2</v>
          </cell>
          <cell r="AJ72">
            <v>3.5175879396984966E-2</v>
          </cell>
          <cell r="AK72">
            <v>3.5175879396984966E-2</v>
          </cell>
          <cell r="AL72">
            <v>3.5175879396984966E-2</v>
          </cell>
          <cell r="AM72">
            <v>3.5175879396984966E-2</v>
          </cell>
          <cell r="AN72">
            <v>3.5175879396984966E-2</v>
          </cell>
          <cell r="AO72">
            <v>3.5175879396984966E-2</v>
          </cell>
          <cell r="AP72">
            <v>3.5175879396984966E-2</v>
          </cell>
          <cell r="AR72">
            <v>3.5175879396984924E-2</v>
          </cell>
        </row>
        <row r="73">
          <cell r="C73">
            <v>4.0201005025125629E-2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8.4580382452546565E-2</v>
          </cell>
          <cell r="K73">
            <v>0.45322903412147042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V73">
            <v>0</v>
          </cell>
          <cell r="W73">
            <v>1</v>
          </cell>
          <cell r="AA73">
            <v>0.95979899497487442</v>
          </cell>
          <cell r="AB73">
            <v>0.95979899497487442</v>
          </cell>
          <cell r="AC73">
            <v>0.95979899497487442</v>
          </cell>
          <cell r="AD73">
            <v>0.95979899497487442</v>
          </cell>
          <cell r="AE73">
            <v>0.95979899497487442</v>
          </cell>
          <cell r="AF73">
            <v>0.8752186125223278</v>
          </cell>
          <cell r="AG73">
            <v>0.506569960853404</v>
          </cell>
          <cell r="AH73">
            <v>4.020100502512558E-2</v>
          </cell>
          <cell r="AI73">
            <v>4.020100502512558E-2</v>
          </cell>
          <cell r="AJ73">
            <v>4.020100502512558E-2</v>
          </cell>
          <cell r="AK73">
            <v>4.020100502512558E-2</v>
          </cell>
          <cell r="AL73">
            <v>4.020100502512558E-2</v>
          </cell>
          <cell r="AM73">
            <v>4.020100502512558E-2</v>
          </cell>
          <cell r="AN73">
            <v>4.020100502512558E-2</v>
          </cell>
          <cell r="AO73">
            <v>4.020100502512558E-2</v>
          </cell>
          <cell r="AP73">
            <v>4.020100502512558E-2</v>
          </cell>
          <cell r="AR73">
            <v>4.0201005025125629E-2</v>
          </cell>
        </row>
        <row r="74">
          <cell r="C74">
            <v>4.5226130653266333E-2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8.9665967056772544E-2</v>
          </cell>
          <cell r="K74">
            <v>0.46391803723324171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V74">
            <v>0</v>
          </cell>
          <cell r="W74">
            <v>1</v>
          </cell>
          <cell r="AA74">
            <v>0.95477386934673369</v>
          </cell>
          <cell r="AB74">
            <v>0.95477386934673369</v>
          </cell>
          <cell r="AC74">
            <v>0.95477386934673369</v>
          </cell>
          <cell r="AD74">
            <v>0.95477386934673369</v>
          </cell>
          <cell r="AE74">
            <v>0.95477386934673369</v>
          </cell>
          <cell r="AF74">
            <v>0.86510790228996115</v>
          </cell>
          <cell r="AG74">
            <v>0.49085583211349193</v>
          </cell>
          <cell r="AH74">
            <v>4.5226130653266416E-2</v>
          </cell>
          <cell r="AI74">
            <v>4.5226130653266416E-2</v>
          </cell>
          <cell r="AJ74">
            <v>4.5226130653266416E-2</v>
          </cell>
          <cell r="AK74">
            <v>4.5226130653266416E-2</v>
          </cell>
          <cell r="AL74">
            <v>4.5226130653266416E-2</v>
          </cell>
          <cell r="AM74">
            <v>4.5226130653266416E-2</v>
          </cell>
          <cell r="AN74">
            <v>4.5226130653266416E-2</v>
          </cell>
          <cell r="AO74">
            <v>4.5226130653266416E-2</v>
          </cell>
          <cell r="AP74">
            <v>4.5226130653266416E-2</v>
          </cell>
          <cell r="AR74">
            <v>4.5226130653266333E-2</v>
          </cell>
        </row>
        <row r="75">
          <cell r="C75">
            <v>5.0251256281407038E-2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9.4828851981409695E-2</v>
          </cell>
          <cell r="K75">
            <v>0.4747695120035762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V75">
            <v>0</v>
          </cell>
          <cell r="W75">
            <v>1</v>
          </cell>
          <cell r="AA75">
            <v>0.94974874371859297</v>
          </cell>
          <cell r="AB75">
            <v>0.94974874371859297</v>
          </cell>
          <cell r="AC75">
            <v>0.94974874371859297</v>
          </cell>
          <cell r="AD75">
            <v>0.94974874371859297</v>
          </cell>
          <cell r="AE75">
            <v>0.94974874371859297</v>
          </cell>
          <cell r="AF75">
            <v>0.8549198917371833</v>
          </cell>
          <cell r="AG75">
            <v>0.47497923171501677</v>
          </cell>
          <cell r="AH75">
            <v>5.0251256281407031E-2</v>
          </cell>
          <cell r="AI75">
            <v>5.0251256281407031E-2</v>
          </cell>
          <cell r="AJ75">
            <v>5.0251256281407031E-2</v>
          </cell>
          <cell r="AK75">
            <v>5.0251256281407031E-2</v>
          </cell>
          <cell r="AL75">
            <v>5.0251256281407031E-2</v>
          </cell>
          <cell r="AM75">
            <v>5.0251256281407031E-2</v>
          </cell>
          <cell r="AN75">
            <v>5.0251256281407031E-2</v>
          </cell>
          <cell r="AO75">
            <v>5.0251256281407031E-2</v>
          </cell>
          <cell r="AP75">
            <v>5.0251256281407031E-2</v>
          </cell>
          <cell r="AR75">
            <v>5.0251256281407038E-2</v>
          </cell>
        </row>
        <row r="76">
          <cell r="C76">
            <v>5.5276381909547742E-2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0.10007021218273088</v>
          </cell>
          <cell r="K76">
            <v>0.48578592798361525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V76">
            <v>0</v>
          </cell>
          <cell r="W76">
            <v>1</v>
          </cell>
          <cell r="AA76">
            <v>0.94472361809045224</v>
          </cell>
          <cell r="AB76">
            <v>0.94472361809045224</v>
          </cell>
          <cell r="AC76">
            <v>0.94472361809045224</v>
          </cell>
          <cell r="AD76">
            <v>0.94472361809045224</v>
          </cell>
          <cell r="AE76">
            <v>0.94472361809045224</v>
          </cell>
          <cell r="AF76">
            <v>0.84465340590772131</v>
          </cell>
          <cell r="AG76">
            <v>0.45893769010683705</v>
          </cell>
          <cell r="AH76">
            <v>5.5276381909547645E-2</v>
          </cell>
          <cell r="AI76">
            <v>5.5276381909547645E-2</v>
          </cell>
          <cell r="AJ76">
            <v>5.5276381909547645E-2</v>
          </cell>
          <cell r="AK76">
            <v>5.5276381909547645E-2</v>
          </cell>
          <cell r="AL76">
            <v>5.5276381909547645E-2</v>
          </cell>
          <cell r="AM76">
            <v>5.5276381909547645E-2</v>
          </cell>
          <cell r="AN76">
            <v>5.5276381909547645E-2</v>
          </cell>
          <cell r="AO76">
            <v>5.5276381909547645E-2</v>
          </cell>
          <cell r="AP76">
            <v>5.5276381909547645E-2</v>
          </cell>
          <cell r="AR76">
            <v>5.5276381909547742E-2</v>
          </cell>
        </row>
        <row r="77">
          <cell r="C77">
            <v>6.0301507537688447E-2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0.1053912404762147</v>
          </cell>
          <cell r="K77">
            <v>0.49696979226140314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V77">
            <v>0</v>
          </cell>
          <cell r="W77">
            <v>1</v>
          </cell>
          <cell r="AA77">
            <v>0.93969849246231152</v>
          </cell>
          <cell r="AB77">
            <v>0.93969849246231152</v>
          </cell>
          <cell r="AC77">
            <v>0.93969849246231152</v>
          </cell>
          <cell r="AD77">
            <v>0.93969849246231152</v>
          </cell>
          <cell r="AE77">
            <v>0.93969849246231152</v>
          </cell>
          <cell r="AF77">
            <v>0.83430725198609679</v>
          </cell>
          <cell r="AG77">
            <v>0.44272870020090838</v>
          </cell>
          <cell r="AH77">
            <v>6.0301507537688481E-2</v>
          </cell>
          <cell r="AI77">
            <v>6.0301507537688481E-2</v>
          </cell>
          <cell r="AJ77">
            <v>6.0301507537688481E-2</v>
          </cell>
          <cell r="AK77">
            <v>6.0301507537688481E-2</v>
          </cell>
          <cell r="AL77">
            <v>6.0301507537688481E-2</v>
          </cell>
          <cell r="AM77">
            <v>6.0301507537688481E-2</v>
          </cell>
          <cell r="AN77">
            <v>6.0301507537688481E-2</v>
          </cell>
          <cell r="AO77">
            <v>6.0301507537688481E-2</v>
          </cell>
          <cell r="AP77">
            <v>6.0301507537688481E-2</v>
          </cell>
          <cell r="AR77">
            <v>6.0301507537688447E-2</v>
          </cell>
        </row>
        <row r="78">
          <cell r="C78">
            <v>6.5326633165829151E-2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0.1107931478080021</v>
          </cell>
          <cell r="K78">
            <v>0.50832365003244495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V78">
            <v>0</v>
          </cell>
          <cell r="W78">
            <v>1</v>
          </cell>
          <cell r="AA78">
            <v>0.9346733668341709</v>
          </cell>
          <cell r="AB78">
            <v>0.9346733668341709</v>
          </cell>
          <cell r="AC78">
            <v>0.9346733668341709</v>
          </cell>
          <cell r="AD78">
            <v>0.9346733668341709</v>
          </cell>
          <cell r="AE78">
            <v>0.9346733668341709</v>
          </cell>
          <cell r="AF78">
            <v>0.8238802190261687</v>
          </cell>
          <cell r="AG78">
            <v>0.42634971680172584</v>
          </cell>
          <cell r="AH78">
            <v>6.5326633165829096E-2</v>
          </cell>
          <cell r="AI78">
            <v>6.5326633165829096E-2</v>
          </cell>
          <cell r="AJ78">
            <v>6.5326633165829096E-2</v>
          </cell>
          <cell r="AK78">
            <v>6.5326633165829096E-2</v>
          </cell>
          <cell r="AL78">
            <v>6.5326633165829096E-2</v>
          </cell>
          <cell r="AM78">
            <v>6.5326633165829096E-2</v>
          </cell>
          <cell r="AN78">
            <v>6.5326633165829096E-2</v>
          </cell>
          <cell r="AO78">
            <v>6.5326633165829096E-2</v>
          </cell>
          <cell r="AP78">
            <v>6.5326633165829096E-2</v>
          </cell>
          <cell r="AR78">
            <v>6.5326633165829151E-2</v>
          </cell>
        </row>
        <row r="79">
          <cell r="C79">
            <v>7.0351758793969849E-2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0.11627716353048094</v>
          </cell>
          <cell r="K79">
            <v>0.51985008517893017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V79">
            <v>0</v>
          </cell>
          <cell r="W79">
            <v>1</v>
          </cell>
          <cell r="AA79">
            <v>0.92964824120603018</v>
          </cell>
          <cell r="AB79">
            <v>0.92964824120603018</v>
          </cell>
          <cell r="AC79">
            <v>0.92964824120603018</v>
          </cell>
          <cell r="AD79">
            <v>0.92964824120603018</v>
          </cell>
          <cell r="AE79">
            <v>0.92964824120603018</v>
          </cell>
          <cell r="AF79">
            <v>0.81337107767554917</v>
          </cell>
          <cell r="AG79">
            <v>0.40979815602710001</v>
          </cell>
          <cell r="AH79">
            <v>7.0351758793969932E-2</v>
          </cell>
          <cell r="AI79">
            <v>7.0351758793969932E-2</v>
          </cell>
          <cell r="AJ79">
            <v>7.0351758793969932E-2</v>
          </cell>
          <cell r="AK79">
            <v>7.0351758793969932E-2</v>
          </cell>
          <cell r="AL79">
            <v>7.0351758793969932E-2</v>
          </cell>
          <cell r="AM79">
            <v>7.0351758793969932E-2</v>
          </cell>
          <cell r="AN79">
            <v>7.0351758793969932E-2</v>
          </cell>
          <cell r="AO79">
            <v>7.0351758793969932E-2</v>
          </cell>
          <cell r="AP79">
            <v>7.0351758793969932E-2</v>
          </cell>
          <cell r="AR79">
            <v>7.0351758793969849E-2</v>
          </cell>
        </row>
        <row r="80">
          <cell r="C80">
            <v>7.5376884422110546E-2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0.12184453568205761</v>
          </cell>
          <cell r="K80">
            <v>0.53155172085777436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V80">
            <v>0</v>
          </cell>
          <cell r="W80">
            <v>1</v>
          </cell>
          <cell r="AA80">
            <v>0.92462311557788945</v>
          </cell>
          <cell r="AB80">
            <v>0.92462311557788945</v>
          </cell>
          <cell r="AC80">
            <v>0.92462311557788945</v>
          </cell>
          <cell r="AD80">
            <v>0.92462311557788945</v>
          </cell>
          <cell r="AE80">
            <v>0.92462311557788945</v>
          </cell>
          <cell r="AF80">
            <v>0.80277857989583179</v>
          </cell>
          <cell r="AG80">
            <v>0.3930713947201151</v>
          </cell>
          <cell r="AH80">
            <v>7.5376884422110546E-2</v>
          </cell>
          <cell r="AI80">
            <v>7.5376884422110546E-2</v>
          </cell>
          <cell r="AJ80">
            <v>7.5376884422110546E-2</v>
          </cell>
          <cell r="AK80">
            <v>7.5376884422110546E-2</v>
          </cell>
          <cell r="AL80">
            <v>7.5376884422110546E-2</v>
          </cell>
          <cell r="AM80">
            <v>7.5376884422110546E-2</v>
          </cell>
          <cell r="AN80">
            <v>7.5376884422110546E-2</v>
          </cell>
          <cell r="AO80">
            <v>7.5376884422110546E-2</v>
          </cell>
          <cell r="AP80">
            <v>7.5376884422110546E-2</v>
          </cell>
          <cell r="AR80">
            <v>7.5376884422110546E-2</v>
          </cell>
        </row>
        <row r="81">
          <cell r="C81">
            <v>8.0402010050251244E-2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0.12749653127118471</v>
          </cell>
          <cell r="K81">
            <v>0.54343122009758527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V81">
            <v>0</v>
          </cell>
          <cell r="W81">
            <v>1</v>
          </cell>
          <cell r="AA81">
            <v>0.91959798994974873</v>
          </cell>
          <cell r="AB81">
            <v>0.91959798994974873</v>
          </cell>
          <cell r="AC81">
            <v>0.91959798994974873</v>
          </cell>
          <cell r="AD81">
            <v>0.91959798994974873</v>
          </cell>
          <cell r="AE81">
            <v>0.91959798994974873</v>
          </cell>
          <cell r="AF81">
            <v>0.79210145867856407</v>
          </cell>
          <cell r="AG81">
            <v>0.37616676985216346</v>
          </cell>
          <cell r="AH81">
            <v>8.040201005025116E-2</v>
          </cell>
          <cell r="AI81">
            <v>8.040201005025116E-2</v>
          </cell>
          <cell r="AJ81">
            <v>8.040201005025116E-2</v>
          </cell>
          <cell r="AK81">
            <v>8.040201005025116E-2</v>
          </cell>
          <cell r="AL81">
            <v>8.040201005025116E-2</v>
          </cell>
          <cell r="AM81">
            <v>8.040201005025116E-2</v>
          </cell>
          <cell r="AN81">
            <v>8.040201005025116E-2</v>
          </cell>
          <cell r="AO81">
            <v>8.040201005025116E-2</v>
          </cell>
          <cell r="AP81">
            <v>8.040201005025116E-2</v>
          </cell>
          <cell r="AR81">
            <v>8.0402010050251244E-2</v>
          </cell>
        </row>
        <row r="82">
          <cell r="C82">
            <v>8.5427135678391941E-2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0.13323443656470224</v>
          </cell>
          <cell r="K82">
            <v>0.55549128640470913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V82">
            <v>0</v>
          </cell>
          <cell r="W82">
            <v>1</v>
          </cell>
          <cell r="AA82">
            <v>0.914572864321608</v>
          </cell>
          <cell r="AB82">
            <v>0.914572864321608</v>
          </cell>
          <cell r="AC82">
            <v>0.914572864321608</v>
          </cell>
          <cell r="AD82">
            <v>0.914572864321608</v>
          </cell>
          <cell r="AE82">
            <v>0.914572864321608</v>
          </cell>
          <cell r="AF82">
            <v>0.78133842775690576</v>
          </cell>
          <cell r="AG82">
            <v>0.35908157791689899</v>
          </cell>
          <cell r="AH82">
            <v>8.5427135678391997E-2</v>
          </cell>
          <cell r="AI82">
            <v>8.5427135678391997E-2</v>
          </cell>
          <cell r="AJ82">
            <v>8.5427135678391997E-2</v>
          </cell>
          <cell r="AK82">
            <v>8.5427135678391997E-2</v>
          </cell>
          <cell r="AL82">
            <v>8.5427135678391997E-2</v>
          </cell>
          <cell r="AM82">
            <v>8.5427135678391997E-2</v>
          </cell>
          <cell r="AN82">
            <v>8.5427135678391997E-2</v>
          </cell>
          <cell r="AO82">
            <v>8.5427135678391997E-2</v>
          </cell>
          <cell r="AP82">
            <v>8.5427135678391997E-2</v>
          </cell>
          <cell r="AR82">
            <v>8.5427135678391941E-2</v>
          </cell>
        </row>
        <row r="83">
          <cell r="C83">
            <v>9.0452261306532639E-2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0.13905955738056214</v>
          </cell>
          <cell r="K83">
            <v>0.56773466437848807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V83">
            <v>0</v>
          </cell>
          <cell r="W83">
            <v>1</v>
          </cell>
          <cell r="AA83">
            <v>0.90954773869346739</v>
          </cell>
          <cell r="AB83">
            <v>0.90954773869346739</v>
          </cell>
          <cell r="AC83">
            <v>0.90954773869346739</v>
          </cell>
          <cell r="AD83">
            <v>0.90954773869346739</v>
          </cell>
          <cell r="AE83">
            <v>0.90954773869346739</v>
          </cell>
          <cell r="AF83">
            <v>0.7704881813129052</v>
          </cell>
          <cell r="AG83">
            <v>0.34181307431497931</v>
          </cell>
          <cell r="AH83">
            <v>9.0452261306532611E-2</v>
          </cell>
          <cell r="AI83">
            <v>9.0452261306532611E-2</v>
          </cell>
          <cell r="AJ83">
            <v>9.0452261306532611E-2</v>
          </cell>
          <cell r="AK83">
            <v>9.0452261306532611E-2</v>
          </cell>
          <cell r="AL83">
            <v>9.0452261306532611E-2</v>
          </cell>
          <cell r="AM83">
            <v>9.0452261306532611E-2</v>
          </cell>
          <cell r="AN83">
            <v>9.0452261306532611E-2</v>
          </cell>
          <cell r="AO83">
            <v>9.0452261306532611E-2</v>
          </cell>
          <cell r="AP83">
            <v>9.0452261306532611E-2</v>
          </cell>
          <cell r="AR83">
            <v>9.0452261306532639E-2</v>
          </cell>
        </row>
        <row r="84">
          <cell r="C84">
            <v>9.5477386934673336E-2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0.14497321938500504</v>
          </cell>
          <cell r="K84">
            <v>0.58016414033586883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V84">
            <v>0</v>
          </cell>
          <cell r="W84">
            <v>1</v>
          </cell>
          <cell r="AA84">
            <v>0.90452261306532666</v>
          </cell>
          <cell r="AB84">
            <v>0.90452261306532666</v>
          </cell>
          <cell r="AC84">
            <v>0.90452261306532666</v>
          </cell>
          <cell r="AD84">
            <v>0.90452261306532666</v>
          </cell>
          <cell r="AE84">
            <v>0.90452261306532666</v>
          </cell>
          <cell r="AF84">
            <v>0.75954939368032159</v>
          </cell>
          <cell r="AG84">
            <v>0.32435847272945784</v>
          </cell>
          <cell r="AH84">
            <v>9.5477386934673447E-2</v>
          </cell>
          <cell r="AI84">
            <v>9.5477386934673447E-2</v>
          </cell>
          <cell r="AJ84">
            <v>9.5477386934673447E-2</v>
          </cell>
          <cell r="AK84">
            <v>9.5477386934673447E-2</v>
          </cell>
          <cell r="AL84">
            <v>9.5477386934673447E-2</v>
          </cell>
          <cell r="AM84">
            <v>9.5477386934673447E-2</v>
          </cell>
          <cell r="AN84">
            <v>9.5477386934673447E-2</v>
          </cell>
          <cell r="AO84">
            <v>9.5477386934673447E-2</v>
          </cell>
          <cell r="AP84">
            <v>9.5477386934673447E-2</v>
          </cell>
          <cell r="AR84">
            <v>9.5477386934673336E-2</v>
          </cell>
        </row>
        <row r="85">
          <cell r="C85">
            <v>0.10050251256281403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0.15097676839425056</v>
          </cell>
          <cell r="K85">
            <v>0.59278254294550758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V85">
            <v>0</v>
          </cell>
          <cell r="W85">
            <v>1</v>
          </cell>
          <cell r="AA85">
            <v>0.89949748743718594</v>
          </cell>
          <cell r="AB85">
            <v>0.89949748743718594</v>
          </cell>
          <cell r="AC85">
            <v>0.89949748743718594</v>
          </cell>
          <cell r="AD85">
            <v>0.89949748743718594</v>
          </cell>
          <cell r="AE85">
            <v>0.89949748743718594</v>
          </cell>
          <cell r="AF85">
            <v>0.74852071904293538</v>
          </cell>
          <cell r="AG85">
            <v>0.30671494449167835</v>
          </cell>
          <cell r="AH85">
            <v>0.10050251256281406</v>
          </cell>
          <cell r="AI85">
            <v>0.10050251256281406</v>
          </cell>
          <cell r="AJ85">
            <v>0.10050251256281406</v>
          </cell>
          <cell r="AK85">
            <v>0.10050251256281406</v>
          </cell>
          <cell r="AL85">
            <v>0.10050251256281406</v>
          </cell>
          <cell r="AM85">
            <v>0.10050251256281406</v>
          </cell>
          <cell r="AN85">
            <v>0.10050251256281406</v>
          </cell>
          <cell r="AO85">
            <v>0.10050251256281406</v>
          </cell>
          <cell r="AP85">
            <v>0.10050251256281406</v>
          </cell>
          <cell r="AR85">
            <v>0.10050251256281403</v>
          </cell>
        </row>
        <row r="86">
          <cell r="C86">
            <v>0.10552763819095473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0.15707157068077571</v>
          </cell>
          <cell r="K86">
            <v>0.60559274387150497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V86">
            <v>0</v>
          </cell>
          <cell r="W86">
            <v>1</v>
          </cell>
          <cell r="AA86">
            <v>0.89447236180904532</v>
          </cell>
          <cell r="AB86">
            <v>0.89447236180904532</v>
          </cell>
          <cell r="AC86">
            <v>0.89447236180904532</v>
          </cell>
          <cell r="AD86">
            <v>0.89447236180904532</v>
          </cell>
          <cell r="AE86">
            <v>0.89447236180904532</v>
          </cell>
          <cell r="AF86">
            <v>0.73740079112826962</v>
          </cell>
          <cell r="AG86">
            <v>0.28887961793754036</v>
          </cell>
          <cell r="AH86">
            <v>0.10552763819095468</v>
          </cell>
          <cell r="AI86">
            <v>0.10552763819095468</v>
          </cell>
          <cell r="AJ86">
            <v>0.10552763819095468</v>
          </cell>
          <cell r="AK86">
            <v>0.10552763819095468</v>
          </cell>
          <cell r="AL86">
            <v>0.10552763819095468</v>
          </cell>
          <cell r="AM86">
            <v>0.10552763819095468</v>
          </cell>
          <cell r="AN86">
            <v>0.10552763819095468</v>
          </cell>
          <cell r="AO86">
            <v>0.10552763819095468</v>
          </cell>
          <cell r="AP86">
            <v>0.10552763819095468</v>
          </cell>
          <cell r="AR86">
            <v>0.10552763819095473</v>
          </cell>
        </row>
        <row r="87">
          <cell r="C87">
            <v>0.11055276381909543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0.163259013284246</v>
          </cell>
          <cell r="K87">
            <v>0.61859765842694092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V87">
            <v>0</v>
          </cell>
          <cell r="W87">
            <v>1</v>
          </cell>
          <cell r="AA87">
            <v>0.8894472361809046</v>
          </cell>
          <cell r="AB87">
            <v>0.8894472361809046</v>
          </cell>
          <cell r="AC87">
            <v>0.8894472361809046</v>
          </cell>
          <cell r="AD87">
            <v>0.8894472361809046</v>
          </cell>
          <cell r="AE87">
            <v>0.8894472361809046</v>
          </cell>
          <cell r="AF87">
            <v>0.72618822289665852</v>
          </cell>
          <cell r="AG87">
            <v>0.27084957775396368</v>
          </cell>
          <cell r="AH87">
            <v>0.11055276381909551</v>
          </cell>
          <cell r="AI87">
            <v>0.11055276381909551</v>
          </cell>
          <cell r="AJ87">
            <v>0.11055276381909551</v>
          </cell>
          <cell r="AK87">
            <v>0.11055276381909551</v>
          </cell>
          <cell r="AL87">
            <v>0.11055276381909551</v>
          </cell>
          <cell r="AM87">
            <v>0.11055276381909551</v>
          </cell>
          <cell r="AN87">
            <v>0.11055276381909551</v>
          </cell>
          <cell r="AO87">
            <v>0.11055276381909551</v>
          </cell>
          <cell r="AP87">
            <v>0.11055276381909551</v>
          </cell>
          <cell r="AR87">
            <v>0.11055276381909543</v>
          </cell>
        </row>
        <row r="88">
          <cell r="C88">
            <v>0.11557788944723613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0.16954050432717707</v>
          </cell>
          <cell r="K88">
            <v>0.63180024623732844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V88">
            <v>0</v>
          </cell>
          <cell r="W88">
            <v>1</v>
          </cell>
          <cell r="AA88">
            <v>0.88442211055276387</v>
          </cell>
          <cell r="AB88">
            <v>0.88442211055276387</v>
          </cell>
          <cell r="AC88">
            <v>0.88442211055276387</v>
          </cell>
          <cell r="AD88">
            <v>0.88442211055276387</v>
          </cell>
          <cell r="AE88">
            <v>0.88442211055276387</v>
          </cell>
          <cell r="AF88">
            <v>0.71488160622558683</v>
          </cell>
          <cell r="AG88">
            <v>0.25262186431543543</v>
          </cell>
          <cell r="AH88">
            <v>0.11557788944723613</v>
          </cell>
          <cell r="AI88">
            <v>0.11557788944723613</v>
          </cell>
          <cell r="AJ88">
            <v>0.11557788944723613</v>
          </cell>
          <cell r="AK88">
            <v>0.11557788944723613</v>
          </cell>
          <cell r="AL88">
            <v>0.11557788944723613</v>
          </cell>
          <cell r="AM88">
            <v>0.11557788944723613</v>
          </cell>
          <cell r="AN88">
            <v>0.11557788944723613</v>
          </cell>
          <cell r="AO88">
            <v>0.11557788944723613</v>
          </cell>
          <cell r="AP88">
            <v>0.11557788944723613</v>
          </cell>
          <cell r="AR88">
            <v>0.11557788944723613</v>
          </cell>
        </row>
        <row r="89">
          <cell r="C89">
            <v>0.12060301507537682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0.17591747333538885</v>
          </cell>
          <cell r="K89">
            <v>0.64520351191415981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V89">
            <v>0</v>
          </cell>
          <cell r="W89">
            <v>1</v>
          </cell>
          <cell r="AA89">
            <v>0.87939698492462315</v>
          </cell>
          <cell r="AB89">
            <v>0.87939698492462315</v>
          </cell>
          <cell r="AC89">
            <v>0.87939698492462315</v>
          </cell>
          <cell r="AD89">
            <v>0.87939698492462315</v>
          </cell>
          <cell r="AE89">
            <v>0.87939698492462315</v>
          </cell>
          <cell r="AF89">
            <v>0.70347951158923427</v>
          </cell>
          <cell r="AG89">
            <v>0.23419347301046334</v>
          </cell>
          <cell r="AH89">
            <v>0.12060301507537674</v>
          </cell>
          <cell r="AI89">
            <v>0.12060301507537674</v>
          </cell>
          <cell r="AJ89">
            <v>0.12060301507537674</v>
          </cell>
          <cell r="AK89">
            <v>0.12060301507537674</v>
          </cell>
          <cell r="AL89">
            <v>0.12060301507537674</v>
          </cell>
          <cell r="AM89">
            <v>0.12060301507537674</v>
          </cell>
          <cell r="AN89">
            <v>0.12060301507537674</v>
          </cell>
          <cell r="AO89">
            <v>0.12060301507537674</v>
          </cell>
          <cell r="AP89">
            <v>0.12060301507537674</v>
          </cell>
          <cell r="AR89">
            <v>0.12060301507537682</v>
          </cell>
        </row>
        <row r="90">
          <cell r="C90">
            <v>0.12562814070351752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0.18239137156333562</v>
          </cell>
          <cell r="K90">
            <v>0.65881050573868694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V90">
            <v>0</v>
          </cell>
          <cell r="W90">
            <v>1</v>
          </cell>
          <cell r="AA90">
            <v>0.87437185929648242</v>
          </cell>
          <cell r="AB90">
            <v>0.87437185929648242</v>
          </cell>
          <cell r="AC90">
            <v>0.87437185929648242</v>
          </cell>
          <cell r="AD90">
            <v>0.87437185929648242</v>
          </cell>
          <cell r="AE90">
            <v>0.87437185929648242</v>
          </cell>
          <cell r="AF90">
            <v>0.6919804877331468</v>
          </cell>
          <cell r="AG90">
            <v>0.2155613535577956</v>
          </cell>
          <cell r="AH90">
            <v>0.12562814070351758</v>
          </cell>
          <cell r="AI90">
            <v>0.12562814070351758</v>
          </cell>
          <cell r="AJ90">
            <v>0.12562814070351758</v>
          </cell>
          <cell r="AK90">
            <v>0.12562814070351758</v>
          </cell>
          <cell r="AL90">
            <v>0.12562814070351758</v>
          </cell>
          <cell r="AM90">
            <v>0.12562814070351758</v>
          </cell>
          <cell r="AN90">
            <v>0.12562814070351758</v>
          </cell>
          <cell r="AO90">
            <v>0.12562814070351758</v>
          </cell>
          <cell r="AP90">
            <v>0.12562814070351758</v>
          </cell>
          <cell r="AR90">
            <v>0.12562814070351752</v>
          </cell>
        </row>
        <row r="91">
          <cell r="C91">
            <v>0.13065326633165822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0.18896367232437788</v>
          </cell>
          <cell r="K91">
            <v>0.67262432435609976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V91">
            <v>0</v>
          </cell>
          <cell r="W91">
            <v>1</v>
          </cell>
          <cell r="AA91">
            <v>0.86934673366834181</v>
          </cell>
          <cell r="AB91">
            <v>0.86934673366834181</v>
          </cell>
          <cell r="AC91">
            <v>0.86934673366834181</v>
          </cell>
          <cell r="AD91">
            <v>0.86934673366834181</v>
          </cell>
          <cell r="AE91">
            <v>0.86934673366834181</v>
          </cell>
          <cell r="AF91">
            <v>0.68038306134396387</v>
          </cell>
          <cell r="AG91">
            <v>0.19672240931224205</v>
          </cell>
          <cell r="AH91">
            <v>0.13065326633165819</v>
          </cell>
          <cell r="AI91">
            <v>0.13065326633165819</v>
          </cell>
          <cell r="AJ91">
            <v>0.13065326633165819</v>
          </cell>
          <cell r="AK91">
            <v>0.13065326633165819</v>
          </cell>
          <cell r="AL91">
            <v>0.13065326633165819</v>
          </cell>
          <cell r="AM91">
            <v>0.13065326633165819</v>
          </cell>
          <cell r="AN91">
            <v>0.13065326633165819</v>
          </cell>
          <cell r="AO91">
            <v>0.13065326633165819</v>
          </cell>
          <cell r="AP91">
            <v>0.13065326633165819</v>
          </cell>
          <cell r="AR91">
            <v>0.13065326633165822</v>
          </cell>
        </row>
        <row r="92">
          <cell r="C92">
            <v>0.13567839195979892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0.19563587132607524</v>
          </cell>
          <cell r="K92">
            <v>0.68664811148024496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V92">
            <v>0</v>
          </cell>
          <cell r="W92">
            <v>1</v>
          </cell>
          <cell r="AA92">
            <v>0.86432160804020108</v>
          </cell>
          <cell r="AB92">
            <v>0.86432160804020108</v>
          </cell>
          <cell r="AC92">
            <v>0.86432160804020108</v>
          </cell>
          <cell r="AD92">
            <v>0.86432160804020108</v>
          </cell>
          <cell r="AE92">
            <v>0.86432160804020108</v>
          </cell>
          <cell r="AF92">
            <v>0.6686857367141259</v>
          </cell>
          <cell r="AG92">
            <v>0.17767349655995612</v>
          </cell>
          <cell r="AH92">
            <v>0.13567839195979881</v>
          </cell>
          <cell r="AI92">
            <v>0.13567839195979881</v>
          </cell>
          <cell r="AJ92">
            <v>0.13567839195979881</v>
          </cell>
          <cell r="AK92">
            <v>0.13567839195979881</v>
          </cell>
          <cell r="AL92">
            <v>0.13567839195979881</v>
          </cell>
          <cell r="AM92">
            <v>0.13567839195979881</v>
          </cell>
          <cell r="AN92">
            <v>0.13567839195979881</v>
          </cell>
          <cell r="AO92">
            <v>0.13567839195979881</v>
          </cell>
          <cell r="AP92">
            <v>0.13567839195979881</v>
          </cell>
          <cell r="AR92">
            <v>0.13567839195979892</v>
          </cell>
        </row>
        <row r="93">
          <cell r="C93">
            <v>0.14070351758793961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0.20240948701057612</v>
          </cell>
          <cell r="K93">
            <v>0.7008850586090779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V93">
            <v>0</v>
          </cell>
          <cell r="W93">
            <v>1</v>
          </cell>
          <cell r="AA93">
            <v>0.85929648241206036</v>
          </cell>
          <cell r="AB93">
            <v>0.85929648241206036</v>
          </cell>
          <cell r="AC93">
            <v>0.85929648241206036</v>
          </cell>
          <cell r="AD93">
            <v>0.85929648241206036</v>
          </cell>
          <cell r="AE93">
            <v>0.85929648241206036</v>
          </cell>
          <cell r="AF93">
            <v>0.65688699540148421</v>
          </cell>
          <cell r="AG93">
            <v>0.15841142380298245</v>
          </cell>
          <cell r="AH93">
            <v>0.14070351758793964</v>
          </cell>
          <cell r="AI93">
            <v>0.14070351758793964</v>
          </cell>
          <cell r="AJ93">
            <v>0.14070351758793964</v>
          </cell>
          <cell r="AK93">
            <v>0.14070351758793964</v>
          </cell>
          <cell r="AL93">
            <v>0.14070351758793964</v>
          </cell>
          <cell r="AM93">
            <v>0.14070351758793964</v>
          </cell>
          <cell r="AN93">
            <v>0.14070351758793964</v>
          </cell>
          <cell r="AO93">
            <v>0.14070351758793964</v>
          </cell>
          <cell r="AP93">
            <v>0.14070351758793964</v>
          </cell>
          <cell r="AR93">
            <v>0.14070351758793961</v>
          </cell>
        </row>
        <row r="94">
          <cell r="C94">
            <v>0.14572864321608031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0.20928606090017979</v>
          </cell>
          <cell r="K94">
            <v>0.71533840575096075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V94">
            <v>0</v>
          </cell>
          <cell r="W94">
            <v>1</v>
          </cell>
          <cell r="AA94">
            <v>0.85427135678391974</v>
          </cell>
          <cell r="AB94">
            <v>0.85427135678391974</v>
          </cell>
          <cell r="AC94">
            <v>0.85427135678391974</v>
          </cell>
          <cell r="AD94">
            <v>0.85427135678391974</v>
          </cell>
          <cell r="AE94">
            <v>0.85427135678391974</v>
          </cell>
          <cell r="AF94">
            <v>0.64498529588373987</v>
          </cell>
          <cell r="AG94">
            <v>0.13893295103295888</v>
          </cell>
          <cell r="AH94">
            <v>0.14572864321608026</v>
          </cell>
          <cell r="AI94">
            <v>0.14572864321608026</v>
          </cell>
          <cell r="AJ94">
            <v>0.14572864321608026</v>
          </cell>
          <cell r="AK94">
            <v>0.14572864321608026</v>
          </cell>
          <cell r="AL94">
            <v>0.14572864321608026</v>
          </cell>
          <cell r="AM94">
            <v>0.14572864321608026</v>
          </cell>
          <cell r="AN94">
            <v>0.14572864321608026</v>
          </cell>
          <cell r="AO94">
            <v>0.14572864321608026</v>
          </cell>
          <cell r="AP94">
            <v>0.14572864321608026</v>
          </cell>
          <cell r="AR94">
            <v>0.14572864321608031</v>
          </cell>
        </row>
        <row r="95">
          <cell r="C95">
            <v>0.15075376884422101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0.21626715794815454</v>
          </cell>
          <cell r="K95">
            <v>0.7300114421620294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V95">
            <v>0</v>
          </cell>
          <cell r="W95">
            <v>1</v>
          </cell>
          <cell r="AA95">
            <v>0.84924623115577902</v>
          </cell>
          <cell r="AB95">
            <v>0.84924623115577902</v>
          </cell>
          <cell r="AC95">
            <v>0.84924623115577902</v>
          </cell>
          <cell r="AD95">
            <v>0.84924623115577902</v>
          </cell>
          <cell r="AE95">
            <v>0.84924623115577902</v>
          </cell>
          <cell r="AF95">
            <v>0.63297907320762448</v>
          </cell>
          <cell r="AG95">
            <v>0.11923478899374962</v>
          </cell>
          <cell r="AH95">
            <v>0.15075376884422109</v>
          </cell>
          <cell r="AI95">
            <v>0.15075376884422109</v>
          </cell>
          <cell r="AJ95">
            <v>0.15075376884422109</v>
          </cell>
          <cell r="AK95">
            <v>0.15075376884422109</v>
          </cell>
          <cell r="AL95">
            <v>0.15075376884422109</v>
          </cell>
          <cell r="AM95">
            <v>0.15075376884422109</v>
          </cell>
          <cell r="AN95">
            <v>0.15075376884422109</v>
          </cell>
          <cell r="AO95">
            <v>0.15075376884422109</v>
          </cell>
          <cell r="AP95">
            <v>0.15075376884422109</v>
          </cell>
          <cell r="AR95">
            <v>0.15075376884422101</v>
          </cell>
        </row>
        <row r="96">
          <cell r="C96">
            <v>0.15577889447236171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0.22335436689488256</v>
          </cell>
          <cell r="K96">
            <v>0.74490750709474096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V96">
            <v>0</v>
          </cell>
          <cell r="W96">
            <v>1</v>
          </cell>
          <cell r="AA96">
            <v>0.84422110552763829</v>
          </cell>
          <cell r="AB96">
            <v>0.84422110552763829</v>
          </cell>
          <cell r="AC96">
            <v>0.84422110552763829</v>
          </cell>
          <cell r="AD96">
            <v>0.84422110552763829</v>
          </cell>
          <cell r="AE96">
            <v>0.84422110552763829</v>
          </cell>
          <cell r="AF96">
            <v>0.62086673863275577</v>
          </cell>
          <cell r="AG96">
            <v>9.9313598432897332E-2</v>
          </cell>
          <cell r="AH96">
            <v>0.15577889447236171</v>
          </cell>
          <cell r="AI96">
            <v>0.15577889447236171</v>
          </cell>
          <cell r="AJ96">
            <v>0.15577889447236171</v>
          </cell>
          <cell r="AK96">
            <v>0.15577889447236171</v>
          </cell>
          <cell r="AL96">
            <v>0.15577889447236171</v>
          </cell>
          <cell r="AM96">
            <v>0.15577889447236171</v>
          </cell>
          <cell r="AN96">
            <v>0.15577889447236171</v>
          </cell>
          <cell r="AO96">
            <v>0.15577889447236171</v>
          </cell>
          <cell r="AP96">
            <v>0.15577889447236171</v>
          </cell>
          <cell r="AR96">
            <v>0.15577889447236171</v>
          </cell>
        </row>
        <row r="97">
          <cell r="C97">
            <v>0.1608040201005024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0.23054930062942447</v>
          </cell>
          <cell r="K97">
            <v>0.76002999055782194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V97">
            <v>0</v>
          </cell>
          <cell r="W97">
            <v>1</v>
          </cell>
          <cell r="AA97">
            <v>0.83919597989949757</v>
          </cell>
          <cell r="AB97">
            <v>0.83919597989949757</v>
          </cell>
          <cell r="AC97">
            <v>0.83919597989949757</v>
          </cell>
          <cell r="AD97">
            <v>0.83919597989949757</v>
          </cell>
          <cell r="AE97">
            <v>0.83919597989949757</v>
          </cell>
          <cell r="AF97">
            <v>0.6086466792700731</v>
          </cell>
          <cell r="AG97">
            <v>7.9165989341675624E-2</v>
          </cell>
          <cell r="AH97">
            <v>0.16080402010050232</v>
          </cell>
          <cell r="AI97">
            <v>0.16080402010050232</v>
          </cell>
          <cell r="AJ97">
            <v>0.16080402010050232</v>
          </cell>
          <cell r="AK97">
            <v>0.16080402010050232</v>
          </cell>
          <cell r="AL97">
            <v>0.16080402010050232</v>
          </cell>
          <cell r="AM97">
            <v>0.16080402010050232</v>
          </cell>
          <cell r="AN97">
            <v>0.16080402010050232</v>
          </cell>
          <cell r="AO97">
            <v>0.16080402010050232</v>
          </cell>
          <cell r="AP97">
            <v>0.16080402010050232</v>
          </cell>
          <cell r="AR97">
            <v>0.1608040201005024</v>
          </cell>
        </row>
        <row r="98">
          <cell r="C98">
            <v>0.1658291457286431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0.23785359655657501</v>
          </cell>
          <cell r="K98">
            <v>0.77538233408775559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V98">
            <v>0</v>
          </cell>
          <cell r="W98">
            <v>1</v>
          </cell>
          <cell r="AA98">
            <v>0.83417085427135684</v>
          </cell>
          <cell r="AB98">
            <v>0.83417085427135684</v>
          </cell>
          <cell r="AC98">
            <v>0.83417085427135684</v>
          </cell>
          <cell r="AD98">
            <v>0.83417085427135684</v>
          </cell>
          <cell r="AE98">
            <v>0.83417085427135684</v>
          </cell>
          <cell r="AF98">
            <v>0.59631725771478195</v>
          </cell>
          <cell r="AG98">
            <v>5.8788520183601367E-2</v>
          </cell>
          <cell r="AH98">
            <v>0.16582914572864316</v>
          </cell>
          <cell r="AI98">
            <v>0.16582914572864316</v>
          </cell>
          <cell r="AJ98">
            <v>0.16582914572864316</v>
          </cell>
          <cell r="AK98">
            <v>0.16582914572864316</v>
          </cell>
          <cell r="AL98">
            <v>0.16582914572864316</v>
          </cell>
          <cell r="AM98">
            <v>0.16582914572864316</v>
          </cell>
          <cell r="AN98">
            <v>0.16582914572864316</v>
          </cell>
          <cell r="AO98">
            <v>0.16582914572864316</v>
          </cell>
          <cell r="AP98">
            <v>0.16582914572864316</v>
          </cell>
          <cell r="AR98">
            <v>0.1658291457286431</v>
          </cell>
        </row>
        <row r="99">
          <cell r="C99">
            <v>0.1708542713567838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0.24526891696949982</v>
          </cell>
          <cell r="K99">
            <v>0.79096803153199036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V99">
            <v>0</v>
          </cell>
          <cell r="W99">
            <v>1</v>
          </cell>
          <cell r="AA99">
            <v>0.82914572864321623</v>
          </cell>
          <cell r="AB99">
            <v>0.82914572864321623</v>
          </cell>
          <cell r="AC99">
            <v>0.82914572864321623</v>
          </cell>
          <cell r="AD99">
            <v>0.82914572864321623</v>
          </cell>
          <cell r="AE99">
            <v>0.82914572864321623</v>
          </cell>
          <cell r="AF99">
            <v>0.58387681167371641</v>
          </cell>
          <cell r="AG99">
            <v>3.8177697111225872E-2</v>
          </cell>
          <cell r="AH99">
            <v>0.17085427135678377</v>
          </cell>
          <cell r="AI99">
            <v>0.17085427135678377</v>
          </cell>
          <cell r="AJ99">
            <v>0.17085427135678377</v>
          </cell>
          <cell r="AK99">
            <v>0.17085427135678377</v>
          </cell>
          <cell r="AL99">
            <v>0.17085427135678377</v>
          </cell>
          <cell r="AM99">
            <v>0.17085427135678377</v>
          </cell>
          <cell r="AN99">
            <v>0.17085427135678377</v>
          </cell>
          <cell r="AO99">
            <v>0.17085427135678377</v>
          </cell>
          <cell r="AP99">
            <v>0.17085427135678377</v>
          </cell>
          <cell r="AR99">
            <v>0.1708542713567838</v>
          </cell>
        </row>
        <row r="100">
          <cell r="C100">
            <v>0.1758793969849245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0.25279694942803471</v>
          </cell>
          <cell r="K100">
            <v>0.80679062984407668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V100">
            <v>0</v>
          </cell>
          <cell r="W100">
            <v>1</v>
          </cell>
          <cell r="AA100">
            <v>0.8241206030150755</v>
          </cell>
          <cell r="AB100">
            <v>0.8241206030150755</v>
          </cell>
          <cell r="AC100">
            <v>0.8241206030150755</v>
          </cell>
          <cell r="AD100">
            <v>0.8241206030150755</v>
          </cell>
          <cell r="AE100">
            <v>0.8241206030150755</v>
          </cell>
          <cell r="AF100">
            <v>0.57132365358704074</v>
          </cell>
          <cell r="AG100">
            <v>1.7329973170998825E-2</v>
          </cell>
          <cell r="AH100">
            <v>0.17587939698492461</v>
          </cell>
          <cell r="AI100">
            <v>0.17587939698492461</v>
          </cell>
          <cell r="AJ100">
            <v>0.17587939698492461</v>
          </cell>
          <cell r="AK100">
            <v>0.17587939698492461</v>
          </cell>
          <cell r="AL100">
            <v>0.17587939698492461</v>
          </cell>
          <cell r="AM100">
            <v>0.17587939698492461</v>
          </cell>
          <cell r="AN100">
            <v>0.17587939698492461</v>
          </cell>
          <cell r="AO100">
            <v>0.17587939698492461</v>
          </cell>
          <cell r="AP100">
            <v>0.17587939698492461</v>
          </cell>
          <cell r="AR100">
            <v>0.1758793969849245</v>
          </cell>
        </row>
        <row r="101">
          <cell r="C101">
            <v>0.18090452261306519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0.26043940714273867</v>
          </cell>
          <cell r="K101">
            <v>0.82285372989085648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V101">
            <v>0</v>
          </cell>
          <cell r="W101">
            <v>1</v>
          </cell>
          <cell r="AA101">
            <v>0.81909547738693478</v>
          </cell>
          <cell r="AB101">
            <v>0.81909547738693478</v>
          </cell>
          <cell r="AC101">
            <v>0.81909547738693478</v>
          </cell>
          <cell r="AD101">
            <v>0.81909547738693478</v>
          </cell>
          <cell r="AE101">
            <v>0.81909547738693478</v>
          </cell>
          <cell r="AF101">
            <v>0.55865607024419617</v>
          </cell>
          <cell r="AG101">
            <v>3.7582525039216996E-3</v>
          </cell>
          <cell r="AH101">
            <v>0.18090452261306522</v>
          </cell>
          <cell r="AI101">
            <v>0.18090452261306522</v>
          </cell>
          <cell r="AJ101">
            <v>0.18090452261306522</v>
          </cell>
          <cell r="AK101">
            <v>0.18090452261306522</v>
          </cell>
          <cell r="AL101">
            <v>0.18090452261306522</v>
          </cell>
          <cell r="AM101">
            <v>0.18090452261306522</v>
          </cell>
          <cell r="AN101">
            <v>0.18090452261306522</v>
          </cell>
          <cell r="AO101">
            <v>0.18090452261306522</v>
          </cell>
          <cell r="AP101">
            <v>0.18090452261306522</v>
          </cell>
          <cell r="AR101">
            <v>0.18090452261306519</v>
          </cell>
        </row>
        <row r="102">
          <cell r="C102">
            <v>0.18592964824120589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0.26819802936478032</v>
          </cell>
          <cell r="K102">
            <v>0.8391609872719541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V102">
            <v>0</v>
          </cell>
          <cell r="W102">
            <v>1</v>
          </cell>
          <cell r="AA102">
            <v>0.81407035175879416</v>
          </cell>
          <cell r="AB102">
            <v>0.81407035175879416</v>
          </cell>
          <cell r="AC102">
            <v>0.81407035175879416</v>
          </cell>
          <cell r="AD102">
            <v>0.81407035175879416</v>
          </cell>
          <cell r="AE102">
            <v>0.81407035175879416</v>
          </cell>
          <cell r="AF102">
            <v>0.54587232239401384</v>
          </cell>
          <cell r="AG102">
            <v>2.5090635513159931E-2</v>
          </cell>
          <cell r="AH102">
            <v>0.18592964824120584</v>
          </cell>
          <cell r="AI102">
            <v>0.18592964824120584</v>
          </cell>
          <cell r="AJ102">
            <v>0.18592964824120584</v>
          </cell>
          <cell r="AK102">
            <v>0.18592964824120584</v>
          </cell>
          <cell r="AL102">
            <v>0.18592964824120584</v>
          </cell>
          <cell r="AM102">
            <v>0.18592964824120584</v>
          </cell>
          <cell r="AN102">
            <v>0.18592964824120584</v>
          </cell>
          <cell r="AO102">
            <v>0.18592964824120584</v>
          </cell>
          <cell r="AP102">
            <v>0.18592964824120584</v>
          </cell>
          <cell r="AR102">
            <v>0.18592964824120589</v>
          </cell>
        </row>
        <row r="103">
          <cell r="C103">
            <v>0.19095477386934659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2.9432266116955928E-4</v>
          </cell>
          <cell r="J103">
            <v>0.27607458178175165</v>
          </cell>
          <cell r="K103">
            <v>0.85571611315169438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V103">
            <v>0</v>
          </cell>
          <cell r="W103">
            <v>1</v>
          </cell>
          <cell r="AA103">
            <v>0.80904522613065344</v>
          </cell>
          <cell r="AB103">
            <v>0.80904522613065344</v>
          </cell>
          <cell r="AC103">
            <v>0.80904522613065344</v>
          </cell>
          <cell r="AD103">
            <v>0.80904522613065344</v>
          </cell>
          <cell r="AE103">
            <v>0.80875090346948386</v>
          </cell>
          <cell r="AF103">
            <v>0.53297064434890173</v>
          </cell>
          <cell r="AG103">
            <v>4.6670887021041052E-2</v>
          </cell>
          <cell r="AH103">
            <v>0.19095477386934667</v>
          </cell>
          <cell r="AI103">
            <v>0.19095477386934667</v>
          </cell>
          <cell r="AJ103">
            <v>0.19095477386934667</v>
          </cell>
          <cell r="AK103">
            <v>0.19095477386934667</v>
          </cell>
          <cell r="AL103">
            <v>0.19095477386934667</v>
          </cell>
          <cell r="AM103">
            <v>0.19095477386934667</v>
          </cell>
          <cell r="AN103">
            <v>0.19095477386934667</v>
          </cell>
          <cell r="AO103">
            <v>0.19095477386934667</v>
          </cell>
          <cell r="AP103">
            <v>0.19095477386934667</v>
          </cell>
          <cell r="AR103">
            <v>0.19095477386934659</v>
          </cell>
        </row>
        <row r="104">
          <cell r="C104">
            <v>0.19597989949748729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4.0987685301121599E-3</v>
          </cell>
          <cell r="J104">
            <v>0.28407085691950096</v>
          </cell>
          <cell r="K104">
            <v>0.87252287510369486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V104">
            <v>0</v>
          </cell>
          <cell r="W104">
            <v>1</v>
          </cell>
          <cell r="AA104">
            <v>0.80402010050251271</v>
          </cell>
          <cell r="AB104">
            <v>0.80402010050251271</v>
          </cell>
          <cell r="AC104">
            <v>0.80402010050251271</v>
          </cell>
          <cell r="AD104">
            <v>0.80402010050251271</v>
          </cell>
          <cell r="AE104">
            <v>0.79992133197240056</v>
          </cell>
          <cell r="AF104">
            <v>0.51994924358301176</v>
          </cell>
          <cell r="AG104">
            <v>6.8502774601182148E-2</v>
          </cell>
          <cell r="AH104">
            <v>0.19597989949748729</v>
          </cell>
          <cell r="AI104">
            <v>0.19597989949748729</v>
          </cell>
          <cell r="AJ104">
            <v>0.19597989949748729</v>
          </cell>
          <cell r="AK104">
            <v>0.19597989949748729</v>
          </cell>
          <cell r="AL104">
            <v>0.19597989949748729</v>
          </cell>
          <cell r="AM104">
            <v>0.19597989949748729</v>
          </cell>
          <cell r="AN104">
            <v>0.19597989949748729</v>
          </cell>
          <cell r="AO104">
            <v>0.19597989949748729</v>
          </cell>
          <cell r="AP104">
            <v>0.19597989949748729</v>
          </cell>
          <cell r="AR104">
            <v>0.19597989949748729</v>
          </cell>
        </row>
        <row r="105">
          <cell r="C105">
            <v>0.20100502512562798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7.961041553166303E-3</v>
          </cell>
          <cell r="J105">
            <v>0.29218867455006936</v>
          </cell>
          <cell r="K105">
            <v>0.88958509796826535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V105">
            <v>0</v>
          </cell>
          <cell r="W105">
            <v>1</v>
          </cell>
          <cell r="AA105">
            <v>0.79899497487437199</v>
          </cell>
          <cell r="AB105">
            <v>0.79899497487437199</v>
          </cell>
          <cell r="AC105">
            <v>0.79899497487437199</v>
          </cell>
          <cell r="AD105">
            <v>0.79899497487437199</v>
          </cell>
          <cell r="AE105">
            <v>0.79103393332120575</v>
          </cell>
          <cell r="AF105">
            <v>0.50680630032430263</v>
          </cell>
          <cell r="AG105">
            <v>9.0590123093893249E-2</v>
          </cell>
          <cell r="AH105">
            <v>0.2010050251256279</v>
          </cell>
          <cell r="AI105">
            <v>0.2010050251256279</v>
          </cell>
          <cell r="AJ105">
            <v>0.2010050251256279</v>
          </cell>
          <cell r="AK105">
            <v>0.2010050251256279</v>
          </cell>
          <cell r="AL105">
            <v>0.2010050251256279</v>
          </cell>
          <cell r="AM105">
            <v>0.2010050251256279</v>
          </cell>
          <cell r="AN105">
            <v>0.2010050251256279</v>
          </cell>
          <cell r="AO105">
            <v>0.2010050251256279</v>
          </cell>
          <cell r="AP105">
            <v>0.2010050251256279</v>
          </cell>
          <cell r="AR105">
            <v>0.20100502512562798</v>
          </cell>
        </row>
        <row r="106">
          <cell r="C106">
            <v>0.20603015075376868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1.1882020696643281E-2</v>
          </cell>
          <cell r="J106">
            <v>0.30042988210583155</v>
          </cell>
          <cell r="K106">
            <v>0.90690666472287174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V106">
            <v>0</v>
          </cell>
          <cell r="W106">
            <v>1</v>
          </cell>
          <cell r="AA106">
            <v>0.79396984924623126</v>
          </cell>
          <cell r="AB106">
            <v>0.79396984924623126</v>
          </cell>
          <cell r="AC106">
            <v>0.79396984924623126</v>
          </cell>
          <cell r="AD106">
            <v>0.79396984924623126</v>
          </cell>
          <cell r="AE106">
            <v>0.78208782854958803</v>
          </cell>
          <cell r="AF106">
            <v>0.49353996714039972</v>
          </cell>
          <cell r="AG106">
            <v>0.11293681547664036</v>
          </cell>
          <cell r="AH106">
            <v>0.20603015075376874</v>
          </cell>
          <cell r="AI106">
            <v>0.20603015075376874</v>
          </cell>
          <cell r="AJ106">
            <v>0.20603015075376874</v>
          </cell>
          <cell r="AK106">
            <v>0.20603015075376874</v>
          </cell>
          <cell r="AL106">
            <v>0.20603015075376874</v>
          </cell>
          <cell r="AM106">
            <v>0.20603015075376874</v>
          </cell>
          <cell r="AN106">
            <v>0.20603015075376874</v>
          </cell>
          <cell r="AO106">
            <v>0.20603015075376874</v>
          </cell>
          <cell r="AP106">
            <v>0.20603015075376874</v>
          </cell>
          <cell r="AR106">
            <v>0.20603015075376868</v>
          </cell>
        </row>
        <row r="107">
          <cell r="C107">
            <v>0.21105527638190938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1.5862598287044422E-2</v>
          </cell>
          <cell r="J107">
            <v>0.30879635509992709</v>
          </cell>
          <cell r="K107">
            <v>0.9244915173657966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V107">
            <v>0</v>
          </cell>
          <cell r="W107">
            <v>1</v>
          </cell>
          <cell r="AA107">
            <v>0.78894472361809065</v>
          </cell>
          <cell r="AB107">
            <v>0.78894472361809065</v>
          </cell>
          <cell r="AC107">
            <v>0.78894472361809065</v>
          </cell>
          <cell r="AD107">
            <v>0.78894472361809065</v>
          </cell>
          <cell r="AE107">
            <v>0.77308212533104625</v>
          </cell>
          <cell r="AF107">
            <v>0.48014836851816356</v>
          </cell>
          <cell r="AG107">
            <v>0.13554679374770595</v>
          </cell>
          <cell r="AH107">
            <v>0.21105527638190935</v>
          </cell>
          <cell r="AI107">
            <v>0.21105527638190935</v>
          </cell>
          <cell r="AJ107">
            <v>0.21105527638190935</v>
          </cell>
          <cell r="AK107">
            <v>0.21105527638190935</v>
          </cell>
          <cell r="AL107">
            <v>0.21105527638190935</v>
          </cell>
          <cell r="AM107">
            <v>0.21105527638190935</v>
          </cell>
          <cell r="AN107">
            <v>0.21105527638190935</v>
          </cell>
          <cell r="AO107">
            <v>0.21105527638190935</v>
          </cell>
          <cell r="AP107">
            <v>0.21105527638190935</v>
          </cell>
          <cell r="AR107">
            <v>0.21105527638190938</v>
          </cell>
        </row>
        <row r="108">
          <cell r="C108">
            <v>0.21608040201005008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1.9903680214135272E-2</v>
          </cell>
          <cell r="J108">
            <v>0.31728999755308812</v>
          </cell>
          <cell r="K108">
            <v>0.94234365781326102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V108">
            <v>0</v>
          </cell>
          <cell r="W108">
            <v>1</v>
          </cell>
          <cell r="AA108">
            <v>0.78391959798994992</v>
          </cell>
          <cell r="AB108">
            <v>0.78391959798994992</v>
          </cell>
          <cell r="AC108">
            <v>0.78391959798994992</v>
          </cell>
          <cell r="AD108">
            <v>0.78391959798994992</v>
          </cell>
          <cell r="AE108">
            <v>0.76401591777581468</v>
          </cell>
          <cell r="AF108">
            <v>0.46662960043686175</v>
          </cell>
          <cell r="AG108">
            <v>0.15842405982331109</v>
          </cell>
          <cell r="AH108">
            <v>0.21608040201004997</v>
          </cell>
          <cell r="AI108">
            <v>0.21608040201004997</v>
          </cell>
          <cell r="AJ108">
            <v>0.21608040201004997</v>
          </cell>
          <cell r="AK108">
            <v>0.21608040201004997</v>
          </cell>
          <cell r="AL108">
            <v>0.21608040201004997</v>
          </cell>
          <cell r="AM108">
            <v>0.21608040201004997</v>
          </cell>
          <cell r="AN108">
            <v>0.21608040201004997</v>
          </cell>
          <cell r="AO108">
            <v>0.21608040201004997</v>
          </cell>
          <cell r="AP108">
            <v>0.21608040201004997</v>
          </cell>
          <cell r="AR108">
            <v>0.21608040201005008</v>
          </cell>
        </row>
        <row r="109">
          <cell r="C109">
            <v>0.22110552763819077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2.4006186137104705E-2</v>
          </cell>
          <cell r="J109">
            <v>0.32591274242695045</v>
          </cell>
          <cell r="K109">
            <v>0.96046714881017292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V109">
            <v>0</v>
          </cell>
          <cell r="W109">
            <v>1</v>
          </cell>
          <cell r="AA109">
            <v>0.7788944723618092</v>
          </cell>
          <cell r="AB109">
            <v>0.7788944723618092</v>
          </cell>
          <cell r="AC109">
            <v>0.7788944723618092</v>
          </cell>
          <cell r="AD109">
            <v>0.7788944723618092</v>
          </cell>
          <cell r="AE109">
            <v>0.7548882862247045</v>
          </cell>
          <cell r="AF109">
            <v>0.45298172993485875</v>
          </cell>
          <cell r="AG109">
            <v>0.18157267644836361</v>
          </cell>
          <cell r="AH109">
            <v>0.2211055276381908</v>
          </cell>
          <cell r="AI109">
            <v>0.2211055276381908</v>
          </cell>
          <cell r="AJ109">
            <v>0.2211055276381908</v>
          </cell>
          <cell r="AK109">
            <v>0.2211055276381908</v>
          </cell>
          <cell r="AL109">
            <v>0.2211055276381908</v>
          </cell>
          <cell r="AM109">
            <v>0.2211055276381908</v>
          </cell>
          <cell r="AN109">
            <v>0.2211055276381908</v>
          </cell>
          <cell r="AO109">
            <v>0.2211055276381908</v>
          </cell>
          <cell r="AP109">
            <v>0.2211055276381908</v>
          </cell>
          <cell r="AR109">
            <v>0.22110552763819077</v>
          </cell>
        </row>
        <row r="110">
          <cell r="C110">
            <v>0.22613065326633147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2.8171049693859088E-2</v>
          </cell>
          <cell r="J110">
            <v>0.33466655206395002</v>
          </cell>
          <cell r="K110">
            <v>0.97886611485470221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V110">
            <v>0</v>
          </cell>
          <cell r="W110">
            <v>1</v>
          </cell>
          <cell r="AA110">
            <v>0.77386934673366858</v>
          </cell>
          <cell r="AB110">
            <v>0.77386934673366858</v>
          </cell>
          <cell r="AC110">
            <v>0.77386934673366858</v>
          </cell>
          <cell r="AD110">
            <v>0.77386934673366858</v>
          </cell>
          <cell r="AE110">
            <v>0.74569829703980939</v>
          </cell>
          <cell r="AF110">
            <v>0.43920279466971857</v>
          </cell>
          <cell r="AG110">
            <v>0.20499676812103362</v>
          </cell>
          <cell r="AH110">
            <v>0.22613065326633142</v>
          </cell>
          <cell r="AI110">
            <v>0.22613065326633142</v>
          </cell>
          <cell r="AJ110">
            <v>0.22613065326633142</v>
          </cell>
          <cell r="AK110">
            <v>0.22613065326633142</v>
          </cell>
          <cell r="AL110">
            <v>0.22613065326633142</v>
          </cell>
          <cell r="AM110">
            <v>0.22613065326633142</v>
          </cell>
          <cell r="AN110">
            <v>0.22613065326633142</v>
          </cell>
          <cell r="AO110">
            <v>0.22613065326633142</v>
          </cell>
          <cell r="AP110">
            <v>0.22613065326633142</v>
          </cell>
          <cell r="AR110">
            <v>0.22613065326633147</v>
          </cell>
        </row>
        <row r="111">
          <cell r="C111">
            <v>0.23115577889447217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3.2399218713497359E-2</v>
          </cell>
          <cell r="J111">
            <v>0.3435534186339112</v>
          </cell>
          <cell r="K111">
            <v>0.99754474313694141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V111">
            <v>0</v>
          </cell>
          <cell r="W111">
            <v>1</v>
          </cell>
          <cell r="AA111">
            <v>0.76884422110552786</v>
          </cell>
          <cell r="AB111">
            <v>0.76884422110552786</v>
          </cell>
          <cell r="AC111">
            <v>0.76884422110552786</v>
          </cell>
          <cell r="AD111">
            <v>0.76884422110552786</v>
          </cell>
          <cell r="AE111">
            <v>0.73644500239203048</v>
          </cell>
          <cell r="AF111">
            <v>0.42529080247161666</v>
          </cell>
          <cell r="AG111">
            <v>0.22870052203141356</v>
          </cell>
          <cell r="AH111">
            <v>0.23115577889447225</v>
          </cell>
          <cell r="AI111">
            <v>0.23115577889447225</v>
          </cell>
          <cell r="AJ111">
            <v>0.23115577889447225</v>
          </cell>
          <cell r="AK111">
            <v>0.23115577889447225</v>
          </cell>
          <cell r="AL111">
            <v>0.23115577889447225</v>
          </cell>
          <cell r="AM111">
            <v>0.23115577889447225</v>
          </cell>
          <cell r="AN111">
            <v>0.23115577889447225</v>
          </cell>
          <cell r="AO111">
            <v>0.23115577889447225</v>
          </cell>
          <cell r="AP111">
            <v>0.23115577889447225</v>
          </cell>
          <cell r="AR111">
            <v>0.23115577889447217</v>
          </cell>
        </row>
        <row r="112">
          <cell r="C112">
            <v>0.23618090452261287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3.6691655432014511E-2</v>
          </cell>
          <cell r="J112">
            <v>0.35257536458741806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V112">
            <v>0</v>
          </cell>
          <cell r="W112">
            <v>1</v>
          </cell>
          <cell r="AA112">
            <v>0.76381909547738713</v>
          </cell>
          <cell r="AB112">
            <v>0.76381909547738713</v>
          </cell>
          <cell r="AC112">
            <v>0.76381909547738713</v>
          </cell>
          <cell r="AD112">
            <v>0.76381909547738713</v>
          </cell>
          <cell r="AE112">
            <v>0.72712744004537266</v>
          </cell>
          <cell r="AF112">
            <v>0.41124373088996902</v>
          </cell>
          <cell r="AG112">
            <v>0.23618090452261287</v>
          </cell>
          <cell r="AH112">
            <v>0.23618090452261287</v>
          </cell>
          <cell r="AI112">
            <v>0.23618090452261287</v>
          </cell>
          <cell r="AJ112">
            <v>0.23618090452261287</v>
          </cell>
          <cell r="AK112">
            <v>0.23618090452261287</v>
          </cell>
          <cell r="AL112">
            <v>0.23618090452261287</v>
          </cell>
          <cell r="AM112">
            <v>0.23618090452261287</v>
          </cell>
          <cell r="AN112">
            <v>0.23618090452261287</v>
          </cell>
          <cell r="AO112">
            <v>0.23618090452261287</v>
          </cell>
          <cell r="AP112">
            <v>0.23618090452261287</v>
          </cell>
          <cell r="AR112">
            <v>0.23618090452261287</v>
          </cell>
        </row>
        <row r="113">
          <cell r="C113">
            <v>0.24120603015075356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4.1049336711286771E-2</v>
          </cell>
          <cell r="J113">
            <v>0.36173444311607711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V113">
            <v>0</v>
          </cell>
          <cell r="W113">
            <v>1</v>
          </cell>
          <cell r="AA113">
            <v>0.75879396984924641</v>
          </cell>
          <cell r="AB113">
            <v>0.75879396984924641</v>
          </cell>
          <cell r="AC113">
            <v>0.75879396984924641</v>
          </cell>
          <cell r="AD113">
            <v>0.75879396984924641</v>
          </cell>
          <cell r="AE113">
            <v>0.71774463313795966</v>
          </cell>
          <cell r="AF113">
            <v>0.39705952673316935</v>
          </cell>
          <cell r="AG113">
            <v>0.24120603015075348</v>
          </cell>
          <cell r="AH113">
            <v>0.24120603015075348</v>
          </cell>
          <cell r="AI113">
            <v>0.24120603015075348</v>
          </cell>
          <cell r="AJ113">
            <v>0.24120603015075348</v>
          </cell>
          <cell r="AK113">
            <v>0.24120603015075348</v>
          </cell>
          <cell r="AL113">
            <v>0.24120603015075348</v>
          </cell>
          <cell r="AM113">
            <v>0.24120603015075348</v>
          </cell>
          <cell r="AN113">
            <v>0.24120603015075348</v>
          </cell>
          <cell r="AO113">
            <v>0.24120603015075348</v>
          </cell>
          <cell r="AP113">
            <v>0.24120603015075348</v>
          </cell>
          <cell r="AR113">
            <v>0.24120603015075356</v>
          </cell>
        </row>
        <row r="114">
          <cell r="C114">
            <v>0.24623115577889426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4.5473254261381192E-2</v>
          </cell>
          <cell r="J114">
            <v>0.3710327386197807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V114">
            <v>0</v>
          </cell>
          <cell r="W114">
            <v>1</v>
          </cell>
          <cell r="AA114">
            <v>0.75376884422110568</v>
          </cell>
          <cell r="AB114">
            <v>0.75376884422110568</v>
          </cell>
          <cell r="AC114">
            <v>0.75376884422110568</v>
          </cell>
          <cell r="AD114">
            <v>0.75376884422110568</v>
          </cell>
          <cell r="AE114">
            <v>0.70829558995972453</v>
          </cell>
          <cell r="AF114">
            <v>0.38273610560132498</v>
          </cell>
          <cell r="AG114">
            <v>0.24623115577889432</v>
          </cell>
          <cell r="AH114">
            <v>0.24623115577889432</v>
          </cell>
          <cell r="AI114">
            <v>0.24623115577889432</v>
          </cell>
          <cell r="AJ114">
            <v>0.24623115577889432</v>
          </cell>
          <cell r="AK114">
            <v>0.24623115577889432</v>
          </cell>
          <cell r="AL114">
            <v>0.24623115577889432</v>
          </cell>
          <cell r="AM114">
            <v>0.24623115577889432</v>
          </cell>
          <cell r="AN114">
            <v>0.24623115577889432</v>
          </cell>
          <cell r="AO114">
            <v>0.24623115577889432</v>
          </cell>
          <cell r="AP114">
            <v>0.24623115577889432</v>
          </cell>
          <cell r="AR114">
            <v>0.24623115577889426</v>
          </cell>
        </row>
        <row r="115">
          <cell r="C115">
            <v>0.25125628140703499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4.9964414866248322E-2</v>
          </cell>
          <cell r="J115">
            <v>0.38047236718106681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V115">
            <v>0</v>
          </cell>
          <cell r="W115">
            <v>1</v>
          </cell>
          <cell r="AA115">
            <v>0.74874371859296507</v>
          </cell>
          <cell r="AB115">
            <v>0.74874371859296507</v>
          </cell>
          <cell r="AC115">
            <v>0.74874371859296507</v>
          </cell>
          <cell r="AD115">
            <v>0.74874371859296507</v>
          </cell>
          <cell r="AE115">
            <v>0.69877930372671671</v>
          </cell>
          <cell r="AF115">
            <v>0.36827135141189826</v>
          </cell>
          <cell r="AG115">
            <v>0.25125628140703493</v>
          </cell>
          <cell r="AH115">
            <v>0.25125628140703493</v>
          </cell>
          <cell r="AI115">
            <v>0.25125628140703493</v>
          </cell>
          <cell r="AJ115">
            <v>0.25125628140703493</v>
          </cell>
          <cell r="AK115">
            <v>0.25125628140703493</v>
          </cell>
          <cell r="AL115">
            <v>0.25125628140703493</v>
          </cell>
          <cell r="AM115">
            <v>0.25125628140703493</v>
          </cell>
          <cell r="AN115">
            <v>0.25125628140703493</v>
          </cell>
          <cell r="AO115">
            <v>0.25125628140703493</v>
          </cell>
          <cell r="AP115">
            <v>0.25125628140703493</v>
          </cell>
          <cell r="AR115">
            <v>0.25125628140703499</v>
          </cell>
        </row>
        <row r="116">
          <cell r="C116">
            <v>0.25628140703517571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5.4523840612842489E-2</v>
          </cell>
          <cell r="J116">
            <v>0.39005547704669352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V116">
            <v>0</v>
          </cell>
          <cell r="W116">
            <v>1</v>
          </cell>
          <cell r="AA116">
            <v>0.74371859296482423</v>
          </cell>
          <cell r="AB116">
            <v>0.74371859296482423</v>
          </cell>
          <cell r="AC116">
            <v>0.74371859296482423</v>
          </cell>
          <cell r="AD116">
            <v>0.74371859296482423</v>
          </cell>
          <cell r="AE116">
            <v>0.6891947523519818</v>
          </cell>
          <cell r="AF116">
            <v>0.35366311591813071</v>
          </cell>
          <cell r="AG116">
            <v>0.25628140703517577</v>
          </cell>
          <cell r="AH116">
            <v>0.25628140703517577</v>
          </cell>
          <cell r="AI116">
            <v>0.25628140703517577</v>
          </cell>
          <cell r="AJ116">
            <v>0.25628140703517577</v>
          </cell>
          <cell r="AK116">
            <v>0.25628140703517577</v>
          </cell>
          <cell r="AL116">
            <v>0.25628140703517577</v>
          </cell>
          <cell r="AM116">
            <v>0.25628140703517577</v>
          </cell>
          <cell r="AN116">
            <v>0.25628140703517577</v>
          </cell>
          <cell r="AO116">
            <v>0.25628140703517577</v>
          </cell>
          <cell r="AP116">
            <v>0.25628140703517577</v>
          </cell>
          <cell r="AR116">
            <v>0.25628140703517571</v>
          </cell>
        </row>
        <row r="117">
          <cell r="C117">
            <v>0.26130653266331644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5.9152569123726122E-2</v>
          </cell>
          <cell r="J117">
            <v>0.3997842491165291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V117">
            <v>0</v>
          </cell>
          <cell r="W117">
            <v>1</v>
          </cell>
          <cell r="AA117">
            <v>0.73869346733668362</v>
          </cell>
          <cell r="AB117">
            <v>0.73869346733668362</v>
          </cell>
          <cell r="AC117">
            <v>0.73869346733668362</v>
          </cell>
          <cell r="AD117">
            <v>0.73869346733668362</v>
          </cell>
          <cell r="AE117">
            <v>0.67954089821295738</v>
          </cell>
          <cell r="AF117">
            <v>0.33890921822015452</v>
          </cell>
          <cell r="AG117">
            <v>0.26130653266331638</v>
          </cell>
          <cell r="AH117">
            <v>0.26130653266331638</v>
          </cell>
          <cell r="AI117">
            <v>0.26130653266331638</v>
          </cell>
          <cell r="AJ117">
            <v>0.26130653266331638</v>
          </cell>
          <cell r="AK117">
            <v>0.26130653266331638</v>
          </cell>
          <cell r="AL117">
            <v>0.26130653266331638</v>
          </cell>
          <cell r="AM117">
            <v>0.26130653266331638</v>
          </cell>
          <cell r="AN117">
            <v>0.26130653266331638</v>
          </cell>
          <cell r="AO117">
            <v>0.26130653266331638</v>
          </cell>
          <cell r="AP117">
            <v>0.26130653266331638</v>
          </cell>
          <cell r="AR117">
            <v>0.26130653266331644</v>
          </cell>
        </row>
        <row r="118">
          <cell r="C118">
            <v>0.26633165829145716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6.3851653793209492E-2</v>
          </cell>
          <cell r="J118">
            <v>0.40966089743987866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V118">
            <v>0</v>
          </cell>
          <cell r="W118">
            <v>1</v>
          </cell>
          <cell r="AA118">
            <v>0.73366834170854278</v>
          </cell>
          <cell r="AB118">
            <v>0.73366834170854278</v>
          </cell>
          <cell r="AC118">
            <v>0.73366834170854278</v>
          </cell>
          <cell r="AD118">
            <v>0.73366834170854278</v>
          </cell>
          <cell r="AE118">
            <v>0.66981668791533333</v>
          </cell>
          <cell r="AF118">
            <v>0.32400744426866424</v>
          </cell>
          <cell r="AG118">
            <v>0.26633165829145722</v>
          </cell>
          <cell r="AH118">
            <v>0.26633165829145722</v>
          </cell>
          <cell r="AI118">
            <v>0.26633165829145722</v>
          </cell>
          <cell r="AJ118">
            <v>0.26633165829145722</v>
          </cell>
          <cell r="AK118">
            <v>0.26633165829145722</v>
          </cell>
          <cell r="AL118">
            <v>0.26633165829145722</v>
          </cell>
          <cell r="AM118">
            <v>0.26633165829145722</v>
          </cell>
          <cell r="AN118">
            <v>0.26633165829145722</v>
          </cell>
          <cell r="AO118">
            <v>0.26633165829145722</v>
          </cell>
          <cell r="AP118">
            <v>0.26633165829145722</v>
          </cell>
          <cell r="AR118">
            <v>0.26633165829145716</v>
          </cell>
        </row>
        <row r="119">
          <cell r="C119">
            <v>0.27135678391959789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6.8622164027078367E-2</v>
          </cell>
          <cell r="J119">
            <v>0.41968766971935084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V119">
            <v>0</v>
          </cell>
          <cell r="W119">
            <v>1</v>
          </cell>
          <cell r="AA119">
            <v>0.72864321608040217</v>
          </cell>
          <cell r="AB119">
            <v>0.72864321608040217</v>
          </cell>
          <cell r="AC119">
            <v>0.72864321608040217</v>
          </cell>
          <cell r="AD119">
            <v>0.72864321608040217</v>
          </cell>
          <cell r="AE119">
            <v>0.66002105205332373</v>
          </cell>
          <cell r="AF119">
            <v>0.30895554636105127</v>
          </cell>
          <cell r="AG119">
            <v>0.27135678391959783</v>
          </cell>
          <cell r="AH119">
            <v>0.27135678391959783</v>
          </cell>
          <cell r="AI119">
            <v>0.27135678391959783</v>
          </cell>
          <cell r="AJ119">
            <v>0.27135678391959783</v>
          </cell>
          <cell r="AK119">
            <v>0.27135678391959783</v>
          </cell>
          <cell r="AL119">
            <v>0.27135678391959783</v>
          </cell>
          <cell r="AM119">
            <v>0.27135678391959783</v>
          </cell>
          <cell r="AN119">
            <v>0.27135678391959783</v>
          </cell>
          <cell r="AO119">
            <v>0.27135678391959783</v>
          </cell>
          <cell r="AP119">
            <v>0.27135678391959783</v>
          </cell>
          <cell r="AR119">
            <v>0.27135678391959789</v>
          </cell>
        </row>
        <row r="120">
          <cell r="C120">
            <v>0.27638190954773861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7.3465185485968615E-2</v>
          </cell>
          <cell r="J120">
            <v>0.42986684782238199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V120">
            <v>0</v>
          </cell>
          <cell r="W120">
            <v>1</v>
          </cell>
          <cell r="AA120">
            <v>0.72361809045226133</v>
          </cell>
          <cell r="AB120">
            <v>0.72361809045226133</v>
          </cell>
          <cell r="AC120">
            <v>0.72361809045226133</v>
          </cell>
          <cell r="AD120">
            <v>0.72361809045226133</v>
          </cell>
          <cell r="AE120">
            <v>0.65015290496629274</v>
          </cell>
          <cell r="AF120">
            <v>0.29375124262987939</v>
          </cell>
          <cell r="AG120">
            <v>0.27638190954773867</v>
          </cell>
          <cell r="AH120">
            <v>0.27638190954773867</v>
          </cell>
          <cell r="AI120">
            <v>0.27638190954773867</v>
          </cell>
          <cell r="AJ120">
            <v>0.27638190954773867</v>
          </cell>
          <cell r="AK120">
            <v>0.27638190954773867</v>
          </cell>
          <cell r="AL120">
            <v>0.27638190954773867</v>
          </cell>
          <cell r="AM120">
            <v>0.27638190954773867</v>
          </cell>
          <cell r="AN120">
            <v>0.27638190954773867</v>
          </cell>
          <cell r="AO120">
            <v>0.27638190954773867</v>
          </cell>
          <cell r="AP120">
            <v>0.27638190954773867</v>
          </cell>
          <cell r="AR120">
            <v>0.27638190954773861</v>
          </cell>
        </row>
        <row r="121">
          <cell r="C121">
            <v>0.28140703517587934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7.8381820332435972E-2</v>
          </cell>
          <cell r="J121">
            <v>0.44020074830054212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V121">
            <v>0</v>
          </cell>
          <cell r="W121">
            <v>1</v>
          </cell>
          <cell r="AA121">
            <v>0.71859296482412072</v>
          </cell>
          <cell r="AB121">
            <v>0.71859296482412072</v>
          </cell>
          <cell r="AC121">
            <v>0.71859296482412072</v>
          </cell>
          <cell r="AD121">
            <v>0.71859296482412072</v>
          </cell>
          <cell r="AE121">
            <v>0.6402111444916847</v>
          </cell>
          <cell r="AF121">
            <v>0.2783922165235786</v>
          </cell>
          <cell r="AG121">
            <v>0.28140703517587928</v>
          </cell>
          <cell r="AH121">
            <v>0.28140703517587928</v>
          </cell>
          <cell r="AI121">
            <v>0.28140703517587928</v>
          </cell>
          <cell r="AJ121">
            <v>0.28140703517587928</v>
          </cell>
          <cell r="AK121">
            <v>0.28140703517587928</v>
          </cell>
          <cell r="AL121">
            <v>0.28140703517587928</v>
          </cell>
          <cell r="AM121">
            <v>0.28140703517587928</v>
          </cell>
          <cell r="AN121">
            <v>0.28140703517587928</v>
          </cell>
          <cell r="AO121">
            <v>0.28140703517587928</v>
          </cell>
          <cell r="AP121">
            <v>0.28140703517587928</v>
          </cell>
          <cell r="AR121">
            <v>0.28140703517587934</v>
          </cell>
        </row>
        <row r="122">
          <cell r="C122">
            <v>0.28643216080402006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8.3373187481785252E-2</v>
          </cell>
          <cell r="J122">
            <v>0.45069172291672532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V122">
            <v>0</v>
          </cell>
          <cell r="W122">
            <v>1</v>
          </cell>
          <cell r="AA122">
            <v>0.71356783919597988</v>
          </cell>
          <cell r="AB122">
            <v>0.71356783919597988</v>
          </cell>
          <cell r="AC122">
            <v>0.71356783919597988</v>
          </cell>
          <cell r="AD122">
            <v>0.71356783919597988</v>
          </cell>
          <cell r="AE122">
            <v>0.63019465171419475</v>
          </cell>
          <cell r="AF122">
            <v>0.26287611627925456</v>
          </cell>
          <cell r="AG122">
            <v>0.28643216080402012</v>
          </cell>
          <cell r="AH122">
            <v>0.28643216080402012</v>
          </cell>
          <cell r="AI122">
            <v>0.28643216080402012</v>
          </cell>
          <cell r="AJ122">
            <v>0.28643216080402012</v>
          </cell>
          <cell r="AK122">
            <v>0.28643216080402012</v>
          </cell>
          <cell r="AL122">
            <v>0.28643216080402012</v>
          </cell>
          <cell r="AM122">
            <v>0.28643216080402012</v>
          </cell>
          <cell r="AN122">
            <v>0.28643216080402012</v>
          </cell>
          <cell r="AO122">
            <v>0.28643216080402012</v>
          </cell>
          <cell r="AP122">
            <v>0.28643216080402012</v>
          </cell>
          <cell r="AR122">
            <v>0.28643216080402006</v>
          </cell>
        </row>
        <row r="123">
          <cell r="C123">
            <v>0.29145728643216079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8.8440422856709236E-2</v>
          </cell>
          <cell r="J123">
            <v>0.46134215918036175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  <cell r="S123">
            <v>1</v>
          </cell>
          <cell r="T123">
            <v>1</v>
          </cell>
          <cell r="V123">
            <v>0</v>
          </cell>
          <cell r="W123">
            <v>1</v>
          </cell>
          <cell r="AA123">
            <v>0.70854271356783927</v>
          </cell>
          <cell r="AB123">
            <v>0.70854271356783927</v>
          </cell>
          <cell r="AC123">
            <v>0.70854271356783927</v>
          </cell>
          <cell r="AD123">
            <v>0.70854271356783927</v>
          </cell>
          <cell r="AE123">
            <v>0.62010229071112999</v>
          </cell>
          <cell r="AF123">
            <v>0.24720055438747746</v>
          </cell>
          <cell r="AG123">
            <v>0.29145728643216073</v>
          </cell>
          <cell r="AH123">
            <v>0.29145728643216073</v>
          </cell>
          <cell r="AI123">
            <v>0.29145728643216073</v>
          </cell>
          <cell r="AJ123">
            <v>0.29145728643216073</v>
          </cell>
          <cell r="AK123">
            <v>0.29145728643216073</v>
          </cell>
          <cell r="AL123">
            <v>0.29145728643216073</v>
          </cell>
          <cell r="AM123">
            <v>0.29145728643216073</v>
          </cell>
          <cell r="AN123">
            <v>0.29145728643216073</v>
          </cell>
          <cell r="AO123">
            <v>0.29145728643216073</v>
          </cell>
          <cell r="AP123">
            <v>0.29145728643216073</v>
          </cell>
          <cell r="AR123">
            <v>0.29145728643216079</v>
          </cell>
        </row>
        <row r="124">
          <cell r="C124">
            <v>0.29648241206030151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9.3584679645799515E-2</v>
          </cell>
          <cell r="J124">
            <v>0.47215448089075862</v>
          </cell>
          <cell r="K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V124">
            <v>0</v>
          </cell>
          <cell r="W124">
            <v>1</v>
          </cell>
          <cell r="AA124">
            <v>0.70351758793969843</v>
          </cell>
          <cell r="AB124">
            <v>0.70351758793969843</v>
          </cell>
          <cell r="AC124">
            <v>0.70351758793969843</v>
          </cell>
          <cell r="AD124">
            <v>0.70351758793969843</v>
          </cell>
          <cell r="AE124">
            <v>0.6099329082938989</v>
          </cell>
          <cell r="AF124">
            <v>0.23136310704893992</v>
          </cell>
          <cell r="AG124">
            <v>0.29648241206030157</v>
          </cell>
          <cell r="AH124">
            <v>0.29648241206030157</v>
          </cell>
          <cell r="AI124">
            <v>0.29648241206030157</v>
          </cell>
          <cell r="AJ124">
            <v>0.29648241206030157</v>
          </cell>
          <cell r="AK124">
            <v>0.29648241206030157</v>
          </cell>
          <cell r="AL124">
            <v>0.29648241206030157</v>
          </cell>
          <cell r="AM124">
            <v>0.29648241206030157</v>
          </cell>
          <cell r="AN124">
            <v>0.29648241206030157</v>
          </cell>
          <cell r="AO124">
            <v>0.29648241206030157</v>
          </cell>
          <cell r="AP124">
            <v>0.29648241206030157</v>
          </cell>
          <cell r="AR124">
            <v>0.29648241206030151</v>
          </cell>
        </row>
        <row r="125">
          <cell r="C125">
            <v>0.30150753768844224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9.8807128565985211E-2</v>
          </cell>
          <cell r="J125">
            <v>0.48313114868870327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  <cell r="V125">
            <v>0</v>
          </cell>
          <cell r="W125">
            <v>1</v>
          </cell>
          <cell r="AA125">
            <v>0.69849246231155782</v>
          </cell>
          <cell r="AB125">
            <v>0.69849246231155782</v>
          </cell>
          <cell r="AC125">
            <v>0.69849246231155782</v>
          </cell>
          <cell r="AD125">
            <v>0.69849246231155782</v>
          </cell>
          <cell r="AE125">
            <v>0.59968533374557254</v>
          </cell>
          <cell r="AF125">
            <v>0.21536131362285449</v>
          </cell>
          <cell r="AG125">
            <v>0.30150753768844218</v>
          </cell>
          <cell r="AH125">
            <v>0.30150753768844218</v>
          </cell>
          <cell r="AI125">
            <v>0.30150753768844218</v>
          </cell>
          <cell r="AJ125">
            <v>0.30150753768844218</v>
          </cell>
          <cell r="AK125">
            <v>0.30150753768844218</v>
          </cell>
          <cell r="AL125">
            <v>0.30150753768844218</v>
          </cell>
          <cell r="AM125">
            <v>0.30150753768844218</v>
          </cell>
          <cell r="AN125">
            <v>0.30150753768844218</v>
          </cell>
          <cell r="AO125">
            <v>0.30150753768844218</v>
          </cell>
          <cell r="AP125">
            <v>0.30150753768844218</v>
          </cell>
          <cell r="AR125">
            <v>0.30150753768844224</v>
          </cell>
        </row>
        <row r="126">
          <cell r="C126">
            <v>0.30653266331658297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0.1041089581289637</v>
          </cell>
          <cell r="J126">
            <v>0.4942746606164502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V126">
            <v>0</v>
          </cell>
          <cell r="W126">
            <v>1</v>
          </cell>
          <cell r="AA126">
            <v>0.69346733668341698</v>
          </cell>
          <cell r="AB126">
            <v>0.69346733668341698</v>
          </cell>
          <cell r="AC126">
            <v>0.69346733668341698</v>
          </cell>
          <cell r="AD126">
            <v>0.69346733668341698</v>
          </cell>
          <cell r="AE126">
            <v>0.58935837855445339</v>
          </cell>
          <cell r="AF126">
            <v>0.19919267606696689</v>
          </cell>
          <cell r="AG126">
            <v>0.30653266331658302</v>
          </cell>
          <cell r="AH126">
            <v>0.30653266331658302</v>
          </cell>
          <cell r="AI126">
            <v>0.30653266331658302</v>
          </cell>
          <cell r="AJ126">
            <v>0.30653266331658302</v>
          </cell>
          <cell r="AK126">
            <v>0.30653266331658302</v>
          </cell>
          <cell r="AL126">
            <v>0.30653266331658302</v>
          </cell>
          <cell r="AM126">
            <v>0.30653266331658302</v>
          </cell>
          <cell r="AN126">
            <v>0.30653266331658302</v>
          </cell>
          <cell r="AO126">
            <v>0.30653266331658302</v>
          </cell>
          <cell r="AP126">
            <v>0.30653266331658302</v>
          </cell>
          <cell r="AR126">
            <v>0.30653266331658297</v>
          </cell>
        </row>
        <row r="127">
          <cell r="C127">
            <v>0.31155778894472369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0.1094913749116769</v>
          </cell>
          <cell r="J127">
            <v>0.50558755268621658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V127">
            <v>0</v>
          </cell>
          <cell r="W127">
            <v>1</v>
          </cell>
          <cell r="AA127">
            <v>0.68844221105527637</v>
          </cell>
          <cell r="AB127">
            <v>0.68844221105527637</v>
          </cell>
          <cell r="AC127">
            <v>0.68844221105527637</v>
          </cell>
          <cell r="AD127">
            <v>0.68844221105527637</v>
          </cell>
          <cell r="AE127">
            <v>0.57895083614359943</v>
          </cell>
          <cell r="AF127">
            <v>0.18285465836905979</v>
          </cell>
          <cell r="AG127">
            <v>0.31155778894472363</v>
          </cell>
          <cell r="AH127">
            <v>0.31155778894472363</v>
          </cell>
          <cell r="AI127">
            <v>0.31155778894472363</v>
          </cell>
          <cell r="AJ127">
            <v>0.31155778894472363</v>
          </cell>
          <cell r="AK127">
            <v>0.31155778894472363</v>
          </cell>
          <cell r="AL127">
            <v>0.31155778894472363</v>
          </cell>
          <cell r="AM127">
            <v>0.31155778894472363</v>
          </cell>
          <cell r="AN127">
            <v>0.31155778894472363</v>
          </cell>
          <cell r="AO127">
            <v>0.31155778894472363</v>
          </cell>
          <cell r="AP127">
            <v>0.31155778894472363</v>
          </cell>
          <cell r="AR127">
            <v>0.31155778894472369</v>
          </cell>
        </row>
        <row r="128">
          <cell r="C128">
            <v>0.31658291457286442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0.11495560383090286</v>
          </cell>
          <cell r="J128">
            <v>0.51707239945732342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V128">
            <v>0</v>
          </cell>
          <cell r="W128">
            <v>1</v>
          </cell>
          <cell r="AA128">
            <v>0.68341708542713553</v>
          </cell>
          <cell r="AB128">
            <v>0.68341708542713553</v>
          </cell>
          <cell r="AC128">
            <v>0.68341708542713553</v>
          </cell>
          <cell r="AD128">
            <v>0.68341708542713553</v>
          </cell>
          <cell r="AE128">
            <v>0.56846148159623278</v>
          </cell>
          <cell r="AF128">
            <v>0.16634468596981211</v>
          </cell>
          <cell r="AG128">
            <v>0.31658291457286447</v>
          </cell>
          <cell r="AH128">
            <v>0.31658291457286447</v>
          </cell>
          <cell r="AI128">
            <v>0.31658291457286447</v>
          </cell>
          <cell r="AJ128">
            <v>0.31658291457286447</v>
          </cell>
          <cell r="AK128">
            <v>0.31658291457286447</v>
          </cell>
          <cell r="AL128">
            <v>0.31658291457286447</v>
          </cell>
          <cell r="AM128">
            <v>0.31658291457286447</v>
          </cell>
          <cell r="AN128">
            <v>0.31658291457286447</v>
          </cell>
          <cell r="AO128">
            <v>0.31658291457286447</v>
          </cell>
          <cell r="AP128">
            <v>0.31658291457286447</v>
          </cell>
          <cell r="AR128">
            <v>0.31658291457286442</v>
          </cell>
        </row>
        <row r="129">
          <cell r="C129">
            <v>0.32160804020100514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0.12050288842201845</v>
          </cell>
          <cell r="J129">
            <v>0.52873181462210883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V129">
            <v>0</v>
          </cell>
          <cell r="W129">
            <v>1</v>
          </cell>
          <cell r="AA129">
            <v>0.67839195979899491</v>
          </cell>
          <cell r="AB129">
            <v>0.67839195979899491</v>
          </cell>
          <cell r="AC129">
            <v>0.67839195979899491</v>
          </cell>
          <cell r="AD129">
            <v>0.67839195979899491</v>
          </cell>
          <cell r="AE129">
            <v>0.55788907137697641</v>
          </cell>
          <cell r="AF129">
            <v>0.14966014517688597</v>
          </cell>
          <cell r="AG129">
            <v>0.32160804020100509</v>
          </cell>
          <cell r="AH129">
            <v>0.32160804020100509</v>
          </cell>
          <cell r="AI129">
            <v>0.32160804020100509</v>
          </cell>
          <cell r="AJ129">
            <v>0.32160804020100509</v>
          </cell>
          <cell r="AK129">
            <v>0.32160804020100509</v>
          </cell>
          <cell r="AL129">
            <v>0.32160804020100509</v>
          </cell>
          <cell r="AM129">
            <v>0.32160804020100509</v>
          </cell>
          <cell r="AN129">
            <v>0.32160804020100509</v>
          </cell>
          <cell r="AO129">
            <v>0.32160804020100509</v>
          </cell>
          <cell r="AP129">
            <v>0.32160804020100509</v>
          </cell>
          <cell r="AR129">
            <v>0.32160804020100514</v>
          </cell>
        </row>
        <row r="130">
          <cell r="C130">
            <v>0.32663316582914587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0.12613449112199901</v>
          </cell>
          <cell r="J130">
            <v>0.54056845160074252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V130">
            <v>0</v>
          </cell>
          <cell r="W130">
            <v>1</v>
          </cell>
          <cell r="AA130">
            <v>0.67336683417085408</v>
          </cell>
          <cell r="AB130">
            <v>0.67336683417085408</v>
          </cell>
          <cell r="AC130">
            <v>0.67336683417085408</v>
          </cell>
          <cell r="AD130">
            <v>0.67336683417085408</v>
          </cell>
          <cell r="AE130">
            <v>0.54723234304885515</v>
          </cell>
          <cell r="AF130">
            <v>0.13279838257011156</v>
          </cell>
          <cell r="AG130">
            <v>0.32663316582914592</v>
          </cell>
          <cell r="AH130">
            <v>0.32663316582914592</v>
          </cell>
          <cell r="AI130">
            <v>0.32663316582914592</v>
          </cell>
          <cell r="AJ130">
            <v>0.32663316582914592</v>
          </cell>
          <cell r="AK130">
            <v>0.32663316582914592</v>
          </cell>
          <cell r="AL130">
            <v>0.32663316582914592</v>
          </cell>
          <cell r="AM130">
            <v>0.32663316582914592</v>
          </cell>
          <cell r="AN130">
            <v>0.32663316582914592</v>
          </cell>
          <cell r="AO130">
            <v>0.32663316582914592</v>
          </cell>
          <cell r="AP130">
            <v>0.32663316582914592</v>
          </cell>
          <cell r="AR130">
            <v>0.32663316582914587</v>
          </cell>
        </row>
        <row r="131">
          <cell r="C131">
            <v>0.33165829145728659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0.13185169355672258</v>
          </cell>
          <cell r="J131">
            <v>0.55258500414508593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V131">
            <v>0</v>
          </cell>
          <cell r="W131">
            <v>1</v>
          </cell>
          <cell r="AA131">
            <v>0.66834170854271346</v>
          </cell>
          <cell r="AB131">
            <v>0.66834170854271346</v>
          </cell>
          <cell r="AC131">
            <v>0.66834170854271346</v>
          </cell>
          <cell r="AD131">
            <v>0.66834170854271346</v>
          </cell>
          <cell r="AE131">
            <v>0.5364900149859908</v>
          </cell>
          <cell r="AF131">
            <v>0.11575670439762753</v>
          </cell>
          <cell r="AG131">
            <v>0.33165829145728654</v>
          </cell>
          <cell r="AH131">
            <v>0.33165829145728654</v>
          </cell>
          <cell r="AI131">
            <v>0.33165829145728654</v>
          </cell>
          <cell r="AJ131">
            <v>0.33165829145728654</v>
          </cell>
          <cell r="AK131">
            <v>0.33165829145728654</v>
          </cell>
          <cell r="AL131">
            <v>0.33165829145728654</v>
          </cell>
          <cell r="AM131">
            <v>0.33165829145728654</v>
          </cell>
          <cell r="AN131">
            <v>0.33165829145728654</v>
          </cell>
          <cell r="AO131">
            <v>0.33165829145728654</v>
          </cell>
          <cell r="AP131">
            <v>0.33165829145728654</v>
          </cell>
          <cell r="AR131">
            <v>0.33165829145728659</v>
          </cell>
        </row>
        <row r="132">
          <cell r="C132">
            <v>0.33668341708542732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0.13765579683263823</v>
          </cell>
          <cell r="J132">
            <v>0.56478420695173082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V132">
            <v>0</v>
          </cell>
          <cell r="W132">
            <v>1</v>
          </cell>
          <cell r="AA132">
            <v>0.66331658291457263</v>
          </cell>
          <cell r="AB132">
            <v>0.66331658291457263</v>
          </cell>
          <cell r="AC132">
            <v>0.66331658291457263</v>
          </cell>
          <cell r="AD132">
            <v>0.66331658291457263</v>
          </cell>
          <cell r="AE132">
            <v>0.52566078608193445</v>
          </cell>
          <cell r="AF132">
            <v>9.8532375962841812E-2</v>
          </cell>
          <cell r="AG132">
            <v>0.33668341708542737</v>
          </cell>
          <cell r="AH132">
            <v>0.33668341708542737</v>
          </cell>
          <cell r="AI132">
            <v>0.33668341708542737</v>
          </cell>
          <cell r="AJ132">
            <v>0.33668341708542737</v>
          </cell>
          <cell r="AK132">
            <v>0.33668341708542737</v>
          </cell>
          <cell r="AL132">
            <v>0.33668341708542737</v>
          </cell>
          <cell r="AM132">
            <v>0.33668341708542737</v>
          </cell>
          <cell r="AN132">
            <v>0.33668341708542737</v>
          </cell>
          <cell r="AO132">
            <v>0.33668341708542737</v>
          </cell>
          <cell r="AP132">
            <v>0.33668341708542737</v>
          </cell>
          <cell r="AR132">
            <v>0.33668341708542732</v>
          </cell>
        </row>
        <row r="133">
          <cell r="C133">
            <v>0.34170854271356804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0.14354812183286639</v>
          </cell>
          <cell r="J133">
            <v>0.57716883628434856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V133">
            <v>0</v>
          </cell>
          <cell r="W133">
            <v>1</v>
          </cell>
          <cell r="AA133">
            <v>0.65829145728643201</v>
          </cell>
          <cell r="AB133">
            <v>0.65829145728643201</v>
          </cell>
          <cell r="AC133">
            <v>0.65829145728643201</v>
          </cell>
          <cell r="AD133">
            <v>0.65829145728643201</v>
          </cell>
          <cell r="AE133">
            <v>0.51474333545356554</v>
          </cell>
          <cell r="AF133">
            <v>8.112262100208345E-2</v>
          </cell>
          <cell r="AG133">
            <v>0.34170854271356799</v>
          </cell>
          <cell r="AH133">
            <v>0.34170854271356799</v>
          </cell>
          <cell r="AI133">
            <v>0.34170854271356799</v>
          </cell>
          <cell r="AJ133">
            <v>0.34170854271356799</v>
          </cell>
          <cell r="AK133">
            <v>0.34170854271356799</v>
          </cell>
          <cell r="AL133">
            <v>0.34170854271356799</v>
          </cell>
          <cell r="AM133">
            <v>0.34170854271356799</v>
          </cell>
          <cell r="AN133">
            <v>0.34170854271356799</v>
          </cell>
          <cell r="AO133">
            <v>0.34170854271356799</v>
          </cell>
          <cell r="AP133">
            <v>0.34170854271356799</v>
          </cell>
          <cell r="AR133">
            <v>0.34170854271356804</v>
          </cell>
        </row>
        <row r="134">
          <cell r="C134">
            <v>0.34673366834170877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0.1495300095178061</v>
          </cell>
          <cell r="J134">
            <v>0.58974171060551372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V134">
            <v>0</v>
          </cell>
          <cell r="W134">
            <v>1</v>
          </cell>
          <cell r="AA134">
            <v>0.65326633165829118</v>
          </cell>
          <cell r="AB134">
            <v>0.65326633165829118</v>
          </cell>
          <cell r="AC134">
            <v>0.65326633165829118</v>
          </cell>
          <cell r="AD134">
            <v>0.65326633165829118</v>
          </cell>
          <cell r="AE134">
            <v>0.50373632214048514</v>
          </cell>
          <cell r="AF134">
            <v>6.3524621052777563E-2</v>
          </cell>
          <cell r="AG134">
            <v>0.34673366834170882</v>
          </cell>
          <cell r="AH134">
            <v>0.34673366834170882</v>
          </cell>
          <cell r="AI134">
            <v>0.34673366834170882</v>
          </cell>
          <cell r="AJ134">
            <v>0.34673366834170882</v>
          </cell>
          <cell r="AK134">
            <v>0.34673366834170882</v>
          </cell>
          <cell r="AL134">
            <v>0.34673366834170882</v>
          </cell>
          <cell r="AM134">
            <v>0.34673366834170882</v>
          </cell>
          <cell r="AN134">
            <v>0.34673366834170882</v>
          </cell>
          <cell r="AO134">
            <v>0.34673366834170882</v>
          </cell>
          <cell r="AP134">
            <v>0.34673366834170882</v>
          </cell>
          <cell r="AR134">
            <v>0.34673366834170877</v>
          </cell>
        </row>
        <row r="135">
          <cell r="C135">
            <v>0.35175879396984949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0.15560282123030456</v>
          </cell>
          <cell r="J135">
            <v>0.60250569121811748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V135">
            <v>0</v>
          </cell>
          <cell r="W135">
            <v>1</v>
          </cell>
          <cell r="AA135">
            <v>0.64824120603015056</v>
          </cell>
          <cell r="AB135">
            <v>0.64824120603015056</v>
          </cell>
          <cell r="AC135">
            <v>0.64824120603015056</v>
          </cell>
          <cell r="AD135">
            <v>0.64824120603015056</v>
          </cell>
          <cell r="AE135">
            <v>0.4926383847998459</v>
          </cell>
          <cell r="AF135">
            <v>4.5735514812033085E-2</v>
          </cell>
          <cell r="AG135">
            <v>0.35175879396984944</v>
          </cell>
          <cell r="AH135">
            <v>0.35175879396984944</v>
          </cell>
          <cell r="AI135">
            <v>0.35175879396984944</v>
          </cell>
          <cell r="AJ135">
            <v>0.35175879396984944</v>
          </cell>
          <cell r="AK135">
            <v>0.35175879396984944</v>
          </cell>
          <cell r="AL135">
            <v>0.35175879396984944</v>
          </cell>
          <cell r="AM135">
            <v>0.35175879396984944</v>
          </cell>
          <cell r="AN135">
            <v>0.35175879396984944</v>
          </cell>
          <cell r="AO135">
            <v>0.35175879396984944</v>
          </cell>
          <cell r="AP135">
            <v>0.35175879396984944</v>
          </cell>
          <cell r="AR135">
            <v>0.35175879396984949</v>
          </cell>
        </row>
        <row r="136">
          <cell r="C136">
            <v>0.35678391959799022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0.1617679390054689</v>
          </cell>
          <cell r="J136">
            <v>0.6154636829165363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V136">
            <v>0</v>
          </cell>
          <cell r="W136">
            <v>1</v>
          </cell>
          <cell r="AA136">
            <v>0.64321608040200973</v>
          </cell>
          <cell r="AB136">
            <v>0.64321608040200973</v>
          </cell>
          <cell r="AC136">
            <v>0.64321608040200973</v>
          </cell>
          <cell r="AD136">
            <v>0.64321608040200973</v>
          </cell>
          <cell r="AE136">
            <v>0.48144814139654091</v>
          </cell>
          <cell r="AF136">
            <v>2.7752397485473423E-2</v>
          </cell>
          <cell r="AG136">
            <v>0.35678391959799027</v>
          </cell>
          <cell r="AH136">
            <v>0.35678391959799027</v>
          </cell>
          <cell r="AI136">
            <v>0.35678391959799027</v>
          </cell>
          <cell r="AJ136">
            <v>0.35678391959799027</v>
          </cell>
          <cell r="AK136">
            <v>0.35678391959799027</v>
          </cell>
          <cell r="AL136">
            <v>0.35678391959799027</v>
          </cell>
          <cell r="AM136">
            <v>0.35678391959799027</v>
          </cell>
          <cell r="AN136">
            <v>0.35678391959799027</v>
          </cell>
          <cell r="AO136">
            <v>0.35678391959799027</v>
          </cell>
          <cell r="AP136">
            <v>0.35678391959799027</v>
          </cell>
          <cell r="AR136">
            <v>0.35678391959799022</v>
          </cell>
        </row>
        <row r="137">
          <cell r="C137">
            <v>0.36180904522613094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0.16802676588518664</v>
          </cell>
          <cell r="J137">
            <v>0.62861863464769963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V137">
            <v>0</v>
          </cell>
          <cell r="W137">
            <v>1</v>
          </cell>
          <cell r="AA137">
            <v>0.63819095477386911</v>
          </cell>
          <cell r="AB137">
            <v>0.63819095477386911</v>
          </cell>
          <cell r="AC137">
            <v>0.63819095477386911</v>
          </cell>
          <cell r="AD137">
            <v>0.63819095477386911</v>
          </cell>
          <cell r="AE137">
            <v>0.47016418888868239</v>
          </cell>
          <cell r="AF137">
            <v>9.5723201261694868E-3</v>
          </cell>
          <cell r="AG137">
            <v>0.36180904522613089</v>
          </cell>
          <cell r="AH137">
            <v>0.36180904522613089</v>
          </cell>
          <cell r="AI137">
            <v>0.36180904522613089</v>
          </cell>
          <cell r="AJ137">
            <v>0.36180904522613089</v>
          </cell>
          <cell r="AK137">
            <v>0.36180904522613089</v>
          </cell>
          <cell r="AL137">
            <v>0.36180904522613089</v>
          </cell>
          <cell r="AM137">
            <v>0.36180904522613089</v>
          </cell>
          <cell r="AN137">
            <v>0.36180904522613089</v>
          </cell>
          <cell r="AO137">
            <v>0.36180904522613089</v>
          </cell>
          <cell r="AP137">
            <v>0.36180904522613089</v>
          </cell>
          <cell r="AR137">
            <v>0.36180904522613094</v>
          </cell>
        </row>
        <row r="138">
          <cell r="C138">
            <v>0.36683417085427167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0.17438072623742498</v>
          </cell>
          <cell r="J138">
            <v>0.64197354018219988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V138">
            <v>0</v>
          </cell>
          <cell r="W138">
            <v>1</v>
          </cell>
          <cell r="AA138">
            <v>0.63316582914572828</v>
          </cell>
          <cell r="AB138">
            <v>0.63316582914572828</v>
          </cell>
          <cell r="AC138">
            <v>0.63316582914572828</v>
          </cell>
          <cell r="AD138">
            <v>0.63316582914572828</v>
          </cell>
          <cell r="AE138">
            <v>0.45878510290830332</v>
          </cell>
          <cell r="AF138">
            <v>8.8077110364714883E-3</v>
          </cell>
          <cell r="AG138">
            <v>0.36683417085427172</v>
          </cell>
          <cell r="AH138">
            <v>0.36683417085427172</v>
          </cell>
          <cell r="AI138">
            <v>0.36683417085427172</v>
          </cell>
          <cell r="AJ138">
            <v>0.36683417085427172</v>
          </cell>
          <cell r="AK138">
            <v>0.36683417085427172</v>
          </cell>
          <cell r="AL138">
            <v>0.36683417085427172</v>
          </cell>
          <cell r="AM138">
            <v>0.36683417085427172</v>
          </cell>
          <cell r="AN138">
            <v>0.36683417085427172</v>
          </cell>
          <cell r="AO138">
            <v>0.36683417085427172</v>
          </cell>
          <cell r="AP138">
            <v>0.36683417085427172</v>
          </cell>
          <cell r="AR138">
            <v>0.36683417085427167</v>
          </cell>
        </row>
        <row r="139">
          <cell r="C139">
            <v>0.37185929648241239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0.1808312660803861</v>
          </cell>
          <cell r="J139">
            <v>0.65553143879560993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V139">
            <v>0</v>
          </cell>
          <cell r="W139">
            <v>1</v>
          </cell>
          <cell r="AA139">
            <v>0.62814070351758766</v>
          </cell>
          <cell r="AB139">
            <v>0.62814070351758766</v>
          </cell>
          <cell r="AC139">
            <v>0.62814070351758766</v>
          </cell>
          <cell r="AD139">
            <v>0.62814070351758766</v>
          </cell>
          <cell r="AE139">
            <v>0.44730943743720153</v>
          </cell>
          <cell r="AF139">
            <v>2.7390735278022271E-2</v>
          </cell>
          <cell r="AG139">
            <v>0.37185929648241234</v>
          </cell>
          <cell r="AH139">
            <v>0.37185929648241234</v>
          </cell>
          <cell r="AI139">
            <v>0.37185929648241234</v>
          </cell>
          <cell r="AJ139">
            <v>0.37185929648241234</v>
          </cell>
          <cell r="AK139">
            <v>0.37185929648241234</v>
          </cell>
          <cell r="AL139">
            <v>0.37185929648241234</v>
          </cell>
          <cell r="AM139">
            <v>0.37185929648241234</v>
          </cell>
          <cell r="AN139">
            <v>0.37185929648241234</v>
          </cell>
          <cell r="AO139">
            <v>0.37185929648241234</v>
          </cell>
          <cell r="AP139">
            <v>0.37185929648241234</v>
          </cell>
          <cell r="AR139">
            <v>0.37185929648241239</v>
          </cell>
        </row>
        <row r="140">
          <cell r="C140">
            <v>0.37688442211055312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0.18737985341158861</v>
          </cell>
          <cell r="J140">
            <v>0.66929541596015496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V140">
            <v>0</v>
          </cell>
          <cell r="W140">
            <v>1</v>
          </cell>
          <cell r="AA140">
            <v>0.62311557788944683</v>
          </cell>
          <cell r="AB140">
            <v>0.62311557788944683</v>
          </cell>
          <cell r="AC140">
            <v>0.62311557788944683</v>
          </cell>
          <cell r="AD140">
            <v>0.62311557788944683</v>
          </cell>
          <cell r="AE140">
            <v>0.43573572447785824</v>
          </cell>
          <cell r="AF140">
            <v>4.6179838070708135E-2</v>
          </cell>
          <cell r="AG140">
            <v>0.37688442211055317</v>
          </cell>
          <cell r="AH140">
            <v>0.37688442211055317</v>
          </cell>
          <cell r="AI140">
            <v>0.37688442211055317</v>
          </cell>
          <cell r="AJ140">
            <v>0.37688442211055317</v>
          </cell>
          <cell r="AK140">
            <v>0.37688442211055317</v>
          </cell>
          <cell r="AL140">
            <v>0.37688442211055317</v>
          </cell>
          <cell r="AM140">
            <v>0.37688442211055317</v>
          </cell>
          <cell r="AN140">
            <v>0.37688442211055317</v>
          </cell>
          <cell r="AO140">
            <v>0.37688442211055317</v>
          </cell>
          <cell r="AP140">
            <v>0.37688442211055317</v>
          </cell>
          <cell r="AR140">
            <v>0.37688442211055312</v>
          </cell>
        </row>
        <row r="141">
          <cell r="C141">
            <v>0.38190954773869384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0.19402797854195014</v>
          </cell>
          <cell r="J141">
            <v>0.68326860404689493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V141">
            <v>0</v>
          </cell>
          <cell r="W141">
            <v>1</v>
          </cell>
          <cell r="AA141">
            <v>0.61809045226130621</v>
          </cell>
          <cell r="AB141">
            <v>0.61809045226130621</v>
          </cell>
          <cell r="AC141">
            <v>0.61809045226130621</v>
          </cell>
          <cell r="AD141">
            <v>0.61809045226130621</v>
          </cell>
          <cell r="AE141">
            <v>0.42406247371935601</v>
          </cell>
          <cell r="AF141">
            <v>6.5178151785588723E-2</v>
          </cell>
          <cell r="AG141">
            <v>0.38190954773869379</v>
          </cell>
          <cell r="AH141">
            <v>0.38190954773869379</v>
          </cell>
          <cell r="AI141">
            <v>0.38190954773869379</v>
          </cell>
          <cell r="AJ141">
            <v>0.38190954773869379</v>
          </cell>
          <cell r="AK141">
            <v>0.38190954773869379</v>
          </cell>
          <cell r="AL141">
            <v>0.38190954773869379</v>
          </cell>
          <cell r="AM141">
            <v>0.38190954773869379</v>
          </cell>
          <cell r="AN141">
            <v>0.38190954773869379</v>
          </cell>
          <cell r="AO141">
            <v>0.38190954773869379</v>
          </cell>
          <cell r="AP141">
            <v>0.38190954773869379</v>
          </cell>
          <cell r="AR141">
            <v>0.38190954773869384</v>
          </cell>
        </row>
        <row r="142">
          <cell r="C142">
            <v>0.38693467336683457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0.20077715443494745</v>
          </cell>
          <cell r="J142">
            <v>0.69745418303857887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V142">
            <v>0</v>
          </cell>
          <cell r="W142">
            <v>1</v>
          </cell>
          <cell r="AA142">
            <v>0.61306532663316538</v>
          </cell>
          <cell r="AB142">
            <v>0.61306532663316538</v>
          </cell>
          <cell r="AC142">
            <v>0.61306532663316538</v>
          </cell>
          <cell r="AD142">
            <v>0.61306532663316538</v>
          </cell>
          <cell r="AE142">
            <v>0.41228817219821801</v>
          </cell>
          <cell r="AF142">
            <v>8.4388856405413382E-2</v>
          </cell>
          <cell r="AG142">
            <v>0.38693467336683462</v>
          </cell>
          <cell r="AH142">
            <v>0.38693467336683462</v>
          </cell>
          <cell r="AI142">
            <v>0.38693467336683462</v>
          </cell>
          <cell r="AJ142">
            <v>0.38693467336683462</v>
          </cell>
          <cell r="AK142">
            <v>0.38693467336683462</v>
          </cell>
          <cell r="AL142">
            <v>0.38693467336683462</v>
          </cell>
          <cell r="AM142">
            <v>0.38693467336683462</v>
          </cell>
          <cell r="AN142">
            <v>0.38693467336683462</v>
          </cell>
          <cell r="AO142">
            <v>0.38693467336683462</v>
          </cell>
          <cell r="AP142">
            <v>0.38693467336683462</v>
          </cell>
          <cell r="AR142">
            <v>0.38693467336683457</v>
          </cell>
        </row>
        <row r="143">
          <cell r="C143">
            <v>0.39195979899497529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0.20762891705093509</v>
          </cell>
          <cell r="J143">
            <v>0.71185538125334435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V143">
            <v>0</v>
          </cell>
          <cell r="W143">
            <v>1</v>
          </cell>
          <cell r="AA143">
            <v>0.60804020100502476</v>
          </cell>
          <cell r="AB143">
            <v>0.60804020100502476</v>
          </cell>
          <cell r="AC143">
            <v>0.60804020100502476</v>
          </cell>
          <cell r="AD143">
            <v>0.60804020100502476</v>
          </cell>
          <cell r="AE143">
            <v>0.40041128395408965</v>
          </cell>
          <cell r="AF143">
            <v>0.10381518024831959</v>
          </cell>
          <cell r="AG143">
            <v>0.39195979899497524</v>
          </cell>
          <cell r="AH143">
            <v>0.39195979899497524</v>
          </cell>
          <cell r="AI143">
            <v>0.39195979899497524</v>
          </cell>
          <cell r="AJ143">
            <v>0.39195979899497524</v>
          </cell>
          <cell r="AK143">
            <v>0.39195979899497524</v>
          </cell>
          <cell r="AL143">
            <v>0.39195979899497524</v>
          </cell>
          <cell r="AM143">
            <v>0.39195979899497524</v>
          </cell>
          <cell r="AN143">
            <v>0.39195979899497524</v>
          </cell>
          <cell r="AO143">
            <v>0.39195979899497524</v>
          </cell>
          <cell r="AP143">
            <v>0.39195979899497524</v>
          </cell>
          <cell r="AR143">
            <v>0.39195979899497529</v>
          </cell>
        </row>
        <row r="144">
          <cell r="C144">
            <v>0.39698492462311602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0.21458482569669365</v>
          </cell>
          <cell r="J144">
            <v>0.72647547607939844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V144">
            <v>0</v>
          </cell>
          <cell r="W144">
            <v>1</v>
          </cell>
          <cell r="AA144">
            <v>0.60301507537688392</v>
          </cell>
          <cell r="AB144">
            <v>0.60301507537688392</v>
          </cell>
          <cell r="AC144">
            <v>0.60301507537688392</v>
          </cell>
          <cell r="AD144">
            <v>0.60301507537688392</v>
          </cell>
          <cell r="AE144">
            <v>0.38843024968019035</v>
          </cell>
          <cell r="AF144">
            <v>0.12346040070251441</v>
          </cell>
          <cell r="AG144">
            <v>0.39698492462311608</v>
          </cell>
          <cell r="AH144">
            <v>0.39698492462311608</v>
          </cell>
          <cell r="AI144">
            <v>0.39698492462311608</v>
          </cell>
          <cell r="AJ144">
            <v>0.39698492462311608</v>
          </cell>
          <cell r="AK144">
            <v>0.39698492462311608</v>
          </cell>
          <cell r="AL144">
            <v>0.39698492462311608</v>
          </cell>
          <cell r="AM144">
            <v>0.39698492462311608</v>
          </cell>
          <cell r="AN144">
            <v>0.39698492462311608</v>
          </cell>
          <cell r="AO144">
            <v>0.39698492462311608</v>
          </cell>
          <cell r="AP144">
            <v>0.39698492462311608</v>
          </cell>
          <cell r="AR144">
            <v>0.39698492462311602</v>
          </cell>
        </row>
        <row r="145">
          <cell r="C145">
            <v>0.40201005025125675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0.22164646338029428</v>
          </cell>
          <cell r="J145">
            <v>0.74131779472089354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V145">
            <v>0</v>
          </cell>
          <cell r="W145">
            <v>1</v>
          </cell>
          <cell r="AA145">
            <v>0.59798994974874331</v>
          </cell>
          <cell r="AB145">
            <v>0.59798994974874331</v>
          </cell>
          <cell r="AC145">
            <v>0.59798994974874331</v>
          </cell>
          <cell r="AD145">
            <v>0.59798994974874331</v>
          </cell>
          <cell r="AE145">
            <v>0.37634348636844894</v>
          </cell>
          <cell r="AF145">
            <v>0.14332784497215023</v>
          </cell>
          <cell r="AG145">
            <v>0.40201005025125669</v>
          </cell>
          <cell r="AH145">
            <v>0.40201005025125669</v>
          </cell>
          <cell r="AI145">
            <v>0.40201005025125669</v>
          </cell>
          <cell r="AJ145">
            <v>0.40201005025125669</v>
          </cell>
          <cell r="AK145">
            <v>0.40201005025125669</v>
          </cell>
          <cell r="AL145">
            <v>0.40201005025125669</v>
          </cell>
          <cell r="AM145">
            <v>0.40201005025125669</v>
          </cell>
          <cell r="AN145">
            <v>0.40201005025125669</v>
          </cell>
          <cell r="AO145">
            <v>0.40201005025125669</v>
          </cell>
          <cell r="AP145">
            <v>0.40201005025125669</v>
          </cell>
          <cell r="AR145">
            <v>0.40201005025125675</v>
          </cell>
        </row>
        <row r="146">
          <cell r="C146">
            <v>0.40703517587939747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0.22881543717135236</v>
          </cell>
          <cell r="J146">
            <v>0.75638571495510687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V146">
            <v>0</v>
          </cell>
          <cell r="W146">
            <v>1</v>
          </cell>
          <cell r="AA146">
            <v>0.59296482412060247</v>
          </cell>
          <cell r="AB146">
            <v>0.59296482412060247</v>
          </cell>
          <cell r="AC146">
            <v>0.59296482412060247</v>
          </cell>
          <cell r="AD146">
            <v>0.59296482412060247</v>
          </cell>
          <cell r="AE146">
            <v>0.36414938694925014</v>
          </cell>
          <cell r="AF146">
            <v>0.16342089083450428</v>
          </cell>
          <cell r="AG146">
            <v>0.40703517587939753</v>
          </cell>
          <cell r="AH146">
            <v>0.40703517587939753</v>
          </cell>
          <cell r="AI146">
            <v>0.40703517587939753</v>
          </cell>
          <cell r="AJ146">
            <v>0.40703517587939753</v>
          </cell>
          <cell r="AK146">
            <v>0.40703517587939753</v>
          </cell>
          <cell r="AL146">
            <v>0.40703517587939753</v>
          </cell>
          <cell r="AM146">
            <v>0.40703517587939753</v>
          </cell>
          <cell r="AN146">
            <v>0.40703517587939753</v>
          </cell>
          <cell r="AO146">
            <v>0.40703517587939753</v>
          </cell>
          <cell r="AP146">
            <v>0.40703517587939753</v>
          </cell>
          <cell r="AR146">
            <v>0.40703517587939747</v>
          </cell>
        </row>
        <row r="147">
          <cell r="C147">
            <v>0.4120603015075382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0.23609337856676504</v>
          </cell>
          <cell r="J147">
            <v>0.77168266590116219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V147">
            <v>0</v>
          </cell>
          <cell r="W147">
            <v>1</v>
          </cell>
          <cell r="AA147">
            <v>0.58793969849246186</v>
          </cell>
          <cell r="AB147">
            <v>0.58793969849246186</v>
          </cell>
          <cell r="AC147">
            <v>0.58793969849246186</v>
          </cell>
          <cell r="AD147">
            <v>0.58793969849246186</v>
          </cell>
          <cell r="AE147">
            <v>0.3518463199256967</v>
          </cell>
          <cell r="AF147">
            <v>0.18374296740870033</v>
          </cell>
          <cell r="AG147">
            <v>0.41206030150753814</v>
          </cell>
          <cell r="AH147">
            <v>0.41206030150753814</v>
          </cell>
          <cell r="AI147">
            <v>0.41206030150753814</v>
          </cell>
          <cell r="AJ147">
            <v>0.41206030150753814</v>
          </cell>
          <cell r="AK147">
            <v>0.41206030150753814</v>
          </cell>
          <cell r="AL147">
            <v>0.41206030150753814</v>
          </cell>
          <cell r="AM147">
            <v>0.41206030150753814</v>
          </cell>
          <cell r="AN147">
            <v>0.41206030150753814</v>
          </cell>
          <cell r="AO147">
            <v>0.41206030150753814</v>
          </cell>
          <cell r="AP147">
            <v>0.41206030150753814</v>
          </cell>
          <cell r="AR147">
            <v>0.4120603015075382</v>
          </cell>
        </row>
        <row r="148">
          <cell r="C148">
            <v>0.41708542713567892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0.24348194386200014</v>
          </cell>
          <cell r="J148">
            <v>0.78721212880040681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V148">
            <v>0</v>
          </cell>
          <cell r="W148">
            <v>1</v>
          </cell>
          <cell r="AA148">
            <v>0.58291457286432102</v>
          </cell>
          <cell r="AB148">
            <v>0.58291457286432102</v>
          </cell>
          <cell r="AC148">
            <v>0.58291457286432102</v>
          </cell>
          <cell r="AD148">
            <v>0.58291457286432102</v>
          </cell>
          <cell r="AE148">
            <v>0.33943262900232096</v>
          </cell>
          <cell r="AF148">
            <v>0.20429755593608578</v>
          </cell>
          <cell r="AG148">
            <v>0.41708542713567898</v>
          </cell>
          <cell r="AH148">
            <v>0.41708542713567898</v>
          </cell>
          <cell r="AI148">
            <v>0.41708542713567898</v>
          </cell>
          <cell r="AJ148">
            <v>0.41708542713567898</v>
          </cell>
          <cell r="AK148">
            <v>0.41708542713567898</v>
          </cell>
          <cell r="AL148">
            <v>0.41708542713567898</v>
          </cell>
          <cell r="AM148">
            <v>0.41708542713567898</v>
          </cell>
          <cell r="AN148">
            <v>0.41708542713567898</v>
          </cell>
          <cell r="AO148">
            <v>0.41708542713567898</v>
          </cell>
          <cell r="AP148">
            <v>0.41708542713567898</v>
          </cell>
          <cell r="AR148">
            <v>0.41708542713567892</v>
          </cell>
        </row>
        <row r="149">
          <cell r="C149">
            <v>0.42211055276381965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0.25098281452803228</v>
          </cell>
          <cell r="J149">
            <v>0.80297763780866949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V149">
            <v>0</v>
          </cell>
          <cell r="W149">
            <v>1</v>
          </cell>
          <cell r="AA149">
            <v>0.57788944723618041</v>
          </cell>
          <cell r="AB149">
            <v>0.57788944723618041</v>
          </cell>
          <cell r="AC149">
            <v>0.57788944723618041</v>
          </cell>
          <cell r="AD149">
            <v>0.57788944723618041</v>
          </cell>
          <cell r="AE149">
            <v>0.32690663270814801</v>
          </cell>
          <cell r="AF149">
            <v>0.22508819057248908</v>
          </cell>
          <cell r="AG149">
            <v>0.42211055276381959</v>
          </cell>
          <cell r="AH149">
            <v>0.42211055276381959</v>
          </cell>
          <cell r="AI149">
            <v>0.42211055276381959</v>
          </cell>
          <cell r="AJ149">
            <v>0.42211055276381959</v>
          </cell>
          <cell r="AK149">
            <v>0.42211055276381959</v>
          </cell>
          <cell r="AL149">
            <v>0.42211055276381959</v>
          </cell>
          <cell r="AM149">
            <v>0.42211055276381959</v>
          </cell>
          <cell r="AN149">
            <v>0.42211055276381959</v>
          </cell>
          <cell r="AO149">
            <v>0.42211055276381959</v>
          </cell>
          <cell r="AP149">
            <v>0.42211055276381959</v>
          </cell>
          <cell r="AR149">
            <v>0.42211055276381965</v>
          </cell>
        </row>
        <row r="150">
          <cell r="C150">
            <v>0.42713567839196037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0.25859769759400808</v>
          </cell>
          <cell r="J150">
            <v>0.81898278080056075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V150">
            <v>0</v>
          </cell>
          <cell r="W150">
            <v>1</v>
          </cell>
          <cell r="AA150">
            <v>0.57286432160803957</v>
          </cell>
          <cell r="AB150">
            <v>0.57286432160803957</v>
          </cell>
          <cell r="AC150">
            <v>0.57286432160803957</v>
          </cell>
          <cell r="AD150">
            <v>0.57286432160803957</v>
          </cell>
          <cell r="AE150">
            <v>0.31426662401403149</v>
          </cell>
          <cell r="AF150">
            <v>0.24611845919252118</v>
          </cell>
          <cell r="AG150">
            <v>0.42713567839196043</v>
          </cell>
          <cell r="AH150">
            <v>0.42713567839196043</v>
          </cell>
          <cell r="AI150">
            <v>0.42713567839196043</v>
          </cell>
          <cell r="AJ150">
            <v>0.42713567839196043</v>
          </cell>
          <cell r="AK150">
            <v>0.42713567839196043</v>
          </cell>
          <cell r="AL150">
            <v>0.42713567839196043</v>
          </cell>
          <cell r="AM150">
            <v>0.42713567839196043</v>
          </cell>
          <cell r="AN150">
            <v>0.42713567839196043</v>
          </cell>
          <cell r="AO150">
            <v>0.42713567839196043</v>
          </cell>
          <cell r="AP150">
            <v>0.42713567839196043</v>
          </cell>
          <cell r="AR150">
            <v>0.42713567839196037</v>
          </cell>
        </row>
        <row r="151">
          <cell r="C151">
            <v>0.4321608040201011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0.26632832603572809</v>
          </cell>
          <cell r="J151">
            <v>0.83523120018597741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V151">
            <v>0</v>
          </cell>
          <cell r="W151">
            <v>1</v>
          </cell>
          <cell r="AA151">
            <v>0.56783919597989896</v>
          </cell>
          <cell r="AB151">
            <v>0.56783919597989896</v>
          </cell>
          <cell r="AC151">
            <v>0.56783919597989896</v>
          </cell>
          <cell r="AD151">
            <v>0.56783919597989896</v>
          </cell>
          <cell r="AE151">
            <v>0.30151086994417087</v>
          </cell>
          <cell r="AF151">
            <v>0.26739200420607845</v>
          </cell>
          <cell r="AG151">
            <v>0.43216080402010104</v>
          </cell>
          <cell r="AH151">
            <v>0.43216080402010104</v>
          </cell>
          <cell r="AI151">
            <v>0.43216080402010104</v>
          </cell>
          <cell r="AJ151">
            <v>0.43216080402010104</v>
          </cell>
          <cell r="AK151">
            <v>0.43216080402010104</v>
          </cell>
          <cell r="AL151">
            <v>0.43216080402010104</v>
          </cell>
          <cell r="AM151">
            <v>0.43216080402010104</v>
          </cell>
          <cell r="AN151">
            <v>0.43216080402010104</v>
          </cell>
          <cell r="AO151">
            <v>0.43216080402010104</v>
          </cell>
          <cell r="AP151">
            <v>0.43216080402010104</v>
          </cell>
          <cell r="AR151">
            <v>0.4321608040201011</v>
          </cell>
        </row>
        <row r="152">
          <cell r="C152">
            <v>0.43718592964824182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0.27417645917002958</v>
          </cell>
          <cell r="J152">
            <v>0.8517265937390478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V152">
            <v>0</v>
          </cell>
          <cell r="W152">
            <v>1</v>
          </cell>
          <cell r="AA152">
            <v>0.56281407035175812</v>
          </cell>
          <cell r="AB152">
            <v>0.56281407035175812</v>
          </cell>
          <cell r="AC152">
            <v>0.56281407035175812</v>
          </cell>
          <cell r="AD152">
            <v>0.56281407035175812</v>
          </cell>
          <cell r="AE152">
            <v>0.28863761118172859</v>
          </cell>
          <cell r="AF152">
            <v>0.28891252338728957</v>
          </cell>
          <cell r="AG152">
            <v>0.43718592964824188</v>
          </cell>
          <cell r="AH152">
            <v>0.43718592964824188</v>
          </cell>
          <cell r="AI152">
            <v>0.43718592964824188</v>
          </cell>
          <cell r="AJ152">
            <v>0.43718592964824188</v>
          </cell>
          <cell r="AK152">
            <v>0.43718592964824188</v>
          </cell>
          <cell r="AL152">
            <v>0.43718592964824188</v>
          </cell>
          <cell r="AM152">
            <v>0.43718592964824188</v>
          </cell>
          <cell r="AN152">
            <v>0.43718592964824188</v>
          </cell>
          <cell r="AO152">
            <v>0.43718592964824188</v>
          </cell>
          <cell r="AP152">
            <v>0.43718592964824188</v>
          </cell>
          <cell r="AR152">
            <v>0.43718592964824182</v>
          </cell>
        </row>
        <row r="153">
          <cell r="C153">
            <v>0.44221105527638255</v>
          </cell>
          <cell r="E153">
            <v>0</v>
          </cell>
          <cell r="F153">
            <v>0</v>
          </cell>
          <cell r="G153">
            <v>0</v>
          </cell>
          <cell r="H153">
            <v>3.1819581863694424E-3</v>
          </cell>
          <cell r="I153">
            <v>0.28214388305517296</v>
          </cell>
          <cell r="J153">
            <v>0.8684727154396541</v>
          </cell>
          <cell r="K153">
            <v>1</v>
          </cell>
          <cell r="L153">
            <v>1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V153">
            <v>0</v>
          </cell>
          <cell r="W153">
            <v>1</v>
          </cell>
          <cell r="AA153">
            <v>0.55778894472361751</v>
          </cell>
          <cell r="AB153">
            <v>0.55778894472361751</v>
          </cell>
          <cell r="AC153">
            <v>0.55778894472361751</v>
          </cell>
          <cell r="AD153">
            <v>0.55460698653724805</v>
          </cell>
          <cell r="AE153">
            <v>0.27564506166844449</v>
          </cell>
          <cell r="AF153">
            <v>0.31068377071603659</v>
          </cell>
          <cell r="AG153">
            <v>0.44221105527638249</v>
          </cell>
          <cell r="AH153">
            <v>0.44221105527638249</v>
          </cell>
          <cell r="AI153">
            <v>0.44221105527638249</v>
          </cell>
          <cell r="AJ153">
            <v>0.44221105527638249</v>
          </cell>
          <cell r="AK153">
            <v>0.44221105527638249</v>
          </cell>
          <cell r="AL153">
            <v>0.44221105527638249</v>
          </cell>
          <cell r="AM153">
            <v>0.44221105527638249</v>
          </cell>
          <cell r="AN153">
            <v>0.44221105527638249</v>
          </cell>
          <cell r="AO153">
            <v>0.44221105527638249</v>
          </cell>
          <cell r="AP153">
            <v>0.44221105527638249</v>
          </cell>
          <cell r="AR153">
            <v>0.44221105527638255</v>
          </cell>
        </row>
        <row r="154">
          <cell r="C154">
            <v>0.44723618090452327</v>
          </cell>
          <cell r="E154">
            <v>0</v>
          </cell>
          <cell r="F154">
            <v>0</v>
          </cell>
          <cell r="G154">
            <v>0</v>
          </cell>
          <cell r="H154">
            <v>7.0302957941579787E-3</v>
          </cell>
          <cell r="I154">
            <v>0.29023241089730456</v>
          </cell>
          <cell r="J154">
            <v>0.8854733763277548</v>
          </cell>
          <cell r="K154">
            <v>1</v>
          </cell>
          <cell r="L154">
            <v>1</v>
          </cell>
          <cell r="M154">
            <v>1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V154">
            <v>0</v>
          </cell>
          <cell r="W154">
            <v>1</v>
          </cell>
          <cell r="AA154">
            <v>0.55276381909547667</v>
          </cell>
          <cell r="AB154">
            <v>0.55276381909547667</v>
          </cell>
          <cell r="AC154">
            <v>0.55276381909547667</v>
          </cell>
          <cell r="AD154">
            <v>0.54573352330131875</v>
          </cell>
          <cell r="AE154">
            <v>0.26253140819817222</v>
          </cell>
          <cell r="AF154">
            <v>0.33270955723227802</v>
          </cell>
          <cell r="AG154">
            <v>0.44723618090452333</v>
          </cell>
          <cell r="AH154">
            <v>0.44723618090452333</v>
          </cell>
          <cell r="AI154">
            <v>0.44723618090452333</v>
          </cell>
          <cell r="AJ154">
            <v>0.44723618090452333</v>
          </cell>
          <cell r="AK154">
            <v>0.44723618090452333</v>
          </cell>
          <cell r="AL154">
            <v>0.44723618090452333</v>
          </cell>
          <cell r="AM154">
            <v>0.44723618090452333</v>
          </cell>
          <cell r="AN154">
            <v>0.44723618090452333</v>
          </cell>
          <cell r="AO154">
            <v>0.44723618090452333</v>
          </cell>
          <cell r="AP154">
            <v>0.44723618090452333</v>
          </cell>
          <cell r="AR154">
            <v>0.44723618090452327</v>
          </cell>
        </row>
        <row r="155">
          <cell r="C155">
            <v>0.452261306532664</v>
          </cell>
          <cell r="E155">
            <v>0</v>
          </cell>
          <cell r="F155">
            <v>0</v>
          </cell>
          <cell r="G155">
            <v>0</v>
          </cell>
          <cell r="H155">
            <v>1.0937127705607032E-2</v>
          </cell>
          <cell r="I155">
            <v>0.29844388346310241</v>
          </cell>
          <cell r="J155">
            <v>0.90273244537069341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V155">
            <v>0</v>
          </cell>
          <cell r="W155">
            <v>1</v>
          </cell>
          <cell r="AA155">
            <v>0.54773869346733606</v>
          </cell>
          <cell r="AB155">
            <v>0.54773869346733606</v>
          </cell>
          <cell r="AC155">
            <v>0.54773869346733606</v>
          </cell>
          <cell r="AD155">
            <v>0.53680156576172899</v>
          </cell>
          <cell r="AE155">
            <v>0.24929481000423359</v>
          </cell>
          <cell r="AF155">
            <v>0.35499375190335747</v>
          </cell>
          <cell r="AG155">
            <v>0.45226130653266394</v>
          </cell>
          <cell r="AH155">
            <v>0.45226130653266394</v>
          </cell>
          <cell r="AI155">
            <v>0.45226130653266394</v>
          </cell>
          <cell r="AJ155">
            <v>0.45226130653266394</v>
          </cell>
          <cell r="AK155">
            <v>0.45226130653266394</v>
          </cell>
          <cell r="AL155">
            <v>0.45226130653266394</v>
          </cell>
          <cell r="AM155">
            <v>0.45226130653266394</v>
          </cell>
          <cell r="AN155">
            <v>0.45226130653266394</v>
          </cell>
          <cell r="AO155">
            <v>0.45226130653266394</v>
          </cell>
          <cell r="AP155">
            <v>0.45226130653266394</v>
          </cell>
          <cell r="AR155">
            <v>0.452261306532664</v>
          </cell>
        </row>
        <row r="156">
          <cell r="C156">
            <v>0.45728643216080472</v>
          </cell>
          <cell r="E156">
            <v>0</v>
          </cell>
          <cell r="F156">
            <v>0</v>
          </cell>
          <cell r="G156">
            <v>0</v>
          </cell>
          <cell r="H156">
            <v>1.4903343027627046E-2</v>
          </cell>
          <cell r="I156">
            <v>0.30678016949869352</v>
          </cell>
          <cell r="J156">
            <v>0.92025385034368479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V156">
            <v>0</v>
          </cell>
          <cell r="W156">
            <v>1</v>
          </cell>
          <cell r="AA156">
            <v>0.54271356783919522</v>
          </cell>
          <cell r="AB156">
            <v>0.54271356783919522</v>
          </cell>
          <cell r="AC156">
            <v>0.54271356783919522</v>
          </cell>
          <cell r="AD156">
            <v>0.52781022481156825</v>
          </cell>
          <cell r="AE156">
            <v>0.23593339834050175</v>
          </cell>
          <cell r="AF156">
            <v>0.37754028250448957</v>
          </cell>
          <cell r="AG156">
            <v>0.45728643216080478</v>
          </cell>
          <cell r="AH156">
            <v>0.45728643216080478</v>
          </cell>
          <cell r="AI156">
            <v>0.45728643216080478</v>
          </cell>
          <cell r="AJ156">
            <v>0.45728643216080478</v>
          </cell>
          <cell r="AK156">
            <v>0.45728643216080478</v>
          </cell>
          <cell r="AL156">
            <v>0.45728643216080478</v>
          </cell>
          <cell r="AM156">
            <v>0.45728643216080478</v>
          </cell>
          <cell r="AN156">
            <v>0.45728643216080478</v>
          </cell>
          <cell r="AO156">
            <v>0.45728643216080478</v>
          </cell>
          <cell r="AP156">
            <v>0.45728643216080478</v>
          </cell>
          <cell r="AR156">
            <v>0.45728643216080472</v>
          </cell>
        </row>
        <row r="157">
          <cell r="C157">
            <v>0.46231155778894545</v>
          </cell>
          <cell r="E157">
            <v>0</v>
          </cell>
          <cell r="F157">
            <v>0</v>
          </cell>
          <cell r="G157">
            <v>0</v>
          </cell>
          <cell r="H157">
            <v>1.8929844381454793E-2</v>
          </cell>
          <cell r="I157">
            <v>0.31524316615493908</v>
          </cell>
          <cell r="J157">
            <v>0.93804157872368976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V157">
            <v>0</v>
          </cell>
          <cell r="W157">
            <v>1</v>
          </cell>
          <cell r="AA157">
            <v>0.53768844221105461</v>
          </cell>
          <cell r="AB157">
            <v>0.53768844221105461</v>
          </cell>
          <cell r="AC157">
            <v>0.53768844221105461</v>
          </cell>
          <cell r="AD157">
            <v>0.51875859782959977</v>
          </cell>
          <cell r="AE157">
            <v>0.22244527605611553</v>
          </cell>
          <cell r="AF157">
            <v>0.40035313651263515</v>
          </cell>
          <cell r="AG157">
            <v>0.46231155778894539</v>
          </cell>
          <cell r="AH157">
            <v>0.46231155778894539</v>
          </cell>
          <cell r="AI157">
            <v>0.46231155778894539</v>
          </cell>
          <cell r="AJ157">
            <v>0.46231155778894539</v>
          </cell>
          <cell r="AK157">
            <v>0.46231155778894539</v>
          </cell>
          <cell r="AL157">
            <v>0.46231155778894539</v>
          </cell>
          <cell r="AM157">
            <v>0.46231155778894539</v>
          </cell>
          <cell r="AN157">
            <v>0.46231155778894539</v>
          </cell>
          <cell r="AO157">
            <v>0.46231155778894539</v>
          </cell>
          <cell r="AP157">
            <v>0.46231155778894539</v>
          </cell>
          <cell r="AR157">
            <v>0.46231155778894545</v>
          </cell>
        </row>
        <row r="158">
          <cell r="C158">
            <v>0.46733668341708617</v>
          </cell>
          <cell r="E158">
            <v>0</v>
          </cell>
          <cell r="F158">
            <v>0</v>
          </cell>
          <cell r="G158">
            <v>0</v>
          </cell>
          <cell r="H158">
            <v>2.3017548108069122E-2</v>
          </cell>
          <cell r="I158">
            <v>0.32383479941917942</v>
          </cell>
          <cell r="J158">
            <v>0.95609967859687794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V158">
            <v>0</v>
          </cell>
          <cell r="W158">
            <v>1</v>
          </cell>
          <cell r="AA158">
            <v>0.53266331658291377</v>
          </cell>
          <cell r="AB158">
            <v>0.53266331658291377</v>
          </cell>
          <cell r="AC158">
            <v>0.53266331658291377</v>
          </cell>
          <cell r="AD158">
            <v>0.50964576847484477</v>
          </cell>
          <cell r="AE158">
            <v>0.20882851716373441</v>
          </cell>
          <cell r="AF158">
            <v>0.42343636201396406</v>
          </cell>
          <cell r="AG158">
            <v>0.46733668341708623</v>
          </cell>
          <cell r="AH158">
            <v>0.46733668341708623</v>
          </cell>
          <cell r="AI158">
            <v>0.46733668341708623</v>
          </cell>
          <cell r="AJ158">
            <v>0.46733668341708623</v>
          </cell>
          <cell r="AK158">
            <v>0.46733668341708623</v>
          </cell>
          <cell r="AL158">
            <v>0.46733668341708623</v>
          </cell>
          <cell r="AM158">
            <v>0.46733668341708623</v>
          </cell>
          <cell r="AN158">
            <v>0.46733668341708623</v>
          </cell>
          <cell r="AO158">
            <v>0.46733668341708623</v>
          </cell>
          <cell r="AP158">
            <v>0.46733668341708623</v>
          </cell>
          <cell r="AR158">
            <v>0.46733668341708617</v>
          </cell>
        </row>
        <row r="159">
          <cell r="C159">
            <v>0.4723618090452269</v>
          </cell>
          <cell r="E159">
            <v>0</v>
          </cell>
          <cell r="F159">
            <v>0</v>
          </cell>
          <cell r="G159">
            <v>0</v>
          </cell>
          <cell r="H159">
            <v>2.7167384476729665E-2</v>
          </cell>
          <cell r="I159">
            <v>0.33255702455355113</v>
          </cell>
          <cell r="J159">
            <v>0.97443225957987867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V159">
            <v>0</v>
          </cell>
          <cell r="W159">
            <v>1</v>
          </cell>
          <cell r="AA159">
            <v>0.52763819095477316</v>
          </cell>
          <cell r="AB159">
            <v>0.52763819095477316</v>
          </cell>
          <cell r="AC159">
            <v>0.52763819095477316</v>
          </cell>
          <cell r="AD159">
            <v>0.50047080647804343</v>
          </cell>
          <cell r="AE159">
            <v>0.19508116640122197</v>
          </cell>
          <cell r="AF159">
            <v>0.44679406862510551</v>
          </cell>
          <cell r="AG159">
            <v>0.47236180904522684</v>
          </cell>
          <cell r="AH159">
            <v>0.47236180904522684</v>
          </cell>
          <cell r="AI159">
            <v>0.47236180904522684</v>
          </cell>
          <cell r="AJ159">
            <v>0.47236180904522684</v>
          </cell>
          <cell r="AK159">
            <v>0.47236180904522684</v>
          </cell>
          <cell r="AL159">
            <v>0.47236180904522684</v>
          </cell>
          <cell r="AM159">
            <v>0.47236180904522684</v>
          </cell>
          <cell r="AN159">
            <v>0.47236180904522684</v>
          </cell>
          <cell r="AO159">
            <v>0.47236180904522684</v>
          </cell>
          <cell r="AP159">
            <v>0.47236180904522684</v>
          </cell>
          <cell r="AR159">
            <v>0.4723618090452269</v>
          </cell>
        </row>
        <row r="160">
          <cell r="C160">
            <v>0.47738693467336762</v>
          </cell>
          <cell r="E160">
            <v>0</v>
          </cell>
          <cell r="F160">
            <v>0</v>
          </cell>
          <cell r="G160">
            <v>0</v>
          </cell>
          <cell r="H160">
            <v>3.1380297896686005E-2</v>
          </cell>
          <cell r="I160">
            <v>0.34141182653995711</v>
          </cell>
          <cell r="J160">
            <v>0.99304349375503331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V160">
            <v>0</v>
          </cell>
          <cell r="W160">
            <v>1</v>
          </cell>
          <cell r="AA160">
            <v>0.52261306532663232</v>
          </cell>
          <cell r="AB160">
            <v>0.52261306532663232</v>
          </cell>
          <cell r="AC160">
            <v>0.52261306532663232</v>
          </cell>
          <cell r="AD160">
            <v>0.49123276742994637</v>
          </cell>
          <cell r="AE160">
            <v>0.18120123878667527</v>
          </cell>
          <cell r="AF160">
            <v>0.47043042842840088</v>
          </cell>
          <cell r="AG160">
            <v>0.47738693467336768</v>
          </cell>
          <cell r="AH160">
            <v>0.47738693467336768</v>
          </cell>
          <cell r="AI160">
            <v>0.47738693467336768</v>
          </cell>
          <cell r="AJ160">
            <v>0.47738693467336768</v>
          </cell>
          <cell r="AK160">
            <v>0.47738693467336768</v>
          </cell>
          <cell r="AL160">
            <v>0.47738693467336768</v>
          </cell>
          <cell r="AM160">
            <v>0.47738693467336768</v>
          </cell>
          <cell r="AN160">
            <v>0.47738693467336768</v>
          </cell>
          <cell r="AO160">
            <v>0.47738693467336768</v>
          </cell>
          <cell r="AP160">
            <v>0.47738693467336768</v>
          </cell>
          <cell r="AR160">
            <v>0.47738693467336762</v>
          </cell>
        </row>
        <row r="161">
          <cell r="C161">
            <v>0.48241206030150835</v>
          </cell>
          <cell r="E161">
            <v>0</v>
          </cell>
          <cell r="F161">
            <v>0</v>
          </cell>
          <cell r="G161">
            <v>0</v>
          </cell>
          <cell r="H161">
            <v>3.5657247132103186E-2</v>
          </cell>
          <cell r="I161">
            <v>0.35040122053180467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V161">
            <v>0</v>
          </cell>
          <cell r="W161">
            <v>1</v>
          </cell>
          <cell r="AA161">
            <v>0.51758793969849171</v>
          </cell>
          <cell r="AB161">
            <v>0.51758793969849171</v>
          </cell>
          <cell r="AC161">
            <v>0.51758793969849171</v>
          </cell>
          <cell r="AD161">
            <v>0.48193069256638843</v>
          </cell>
          <cell r="AE161">
            <v>0.16718671916668693</v>
          </cell>
          <cell r="AF161">
            <v>0.48241206030150829</v>
          </cell>
          <cell r="AG161">
            <v>0.48241206030150829</v>
          </cell>
          <cell r="AH161">
            <v>0.48241206030150829</v>
          </cell>
          <cell r="AI161">
            <v>0.48241206030150829</v>
          </cell>
          <cell r="AJ161">
            <v>0.48241206030150829</v>
          </cell>
          <cell r="AK161">
            <v>0.48241206030150829</v>
          </cell>
          <cell r="AL161">
            <v>0.48241206030150829</v>
          </cell>
          <cell r="AM161">
            <v>0.48241206030150829</v>
          </cell>
          <cell r="AN161">
            <v>0.48241206030150829</v>
          </cell>
          <cell r="AO161">
            <v>0.48241206030150829</v>
          </cell>
          <cell r="AP161">
            <v>0.48241206030150829</v>
          </cell>
          <cell r="AR161">
            <v>0.48241206030150835</v>
          </cell>
        </row>
        <row r="162">
          <cell r="C162">
            <v>0.48743718592964907</v>
          </cell>
          <cell r="E162">
            <v>0</v>
          </cell>
          <cell r="F162">
            <v>0</v>
          </cell>
          <cell r="G162">
            <v>0</v>
          </cell>
          <cell r="H162">
            <v>3.9999205520254259E-2</v>
          </cell>
          <cell r="I162">
            <v>0.3595272523126074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V162">
            <v>0</v>
          </cell>
          <cell r="W162">
            <v>1</v>
          </cell>
          <cell r="AA162">
            <v>0.51256281407035087</v>
          </cell>
          <cell r="AB162">
            <v>0.51256281407035087</v>
          </cell>
          <cell r="AC162">
            <v>0.51256281407035087</v>
          </cell>
          <cell r="AD162">
            <v>0.47256360855009671</v>
          </cell>
          <cell r="AE162">
            <v>0.15303556175774347</v>
          </cell>
          <cell r="AF162">
            <v>0.48743718592964913</v>
          </cell>
          <cell r="AG162">
            <v>0.48743718592964913</v>
          </cell>
          <cell r="AH162">
            <v>0.48743718592964913</v>
          </cell>
          <cell r="AI162">
            <v>0.48743718592964913</v>
          </cell>
          <cell r="AJ162">
            <v>0.48743718592964913</v>
          </cell>
          <cell r="AK162">
            <v>0.48743718592964913</v>
          </cell>
          <cell r="AL162">
            <v>0.48743718592964913</v>
          </cell>
          <cell r="AM162">
            <v>0.48743718592964913</v>
          </cell>
          <cell r="AN162">
            <v>0.48743718592964913</v>
          </cell>
          <cell r="AO162">
            <v>0.48743718592964913</v>
          </cell>
          <cell r="AP162">
            <v>0.48743718592964913</v>
          </cell>
          <cell r="AR162">
            <v>0.48743718592964907</v>
          </cell>
        </row>
        <row r="163">
          <cell r="C163">
            <v>0.4924623115577898</v>
          </cell>
          <cell r="E163">
            <v>0</v>
          </cell>
          <cell r="F163">
            <v>0</v>
          </cell>
          <cell r="G163">
            <v>0</v>
          </cell>
          <cell r="H163">
            <v>4.4407161193031224E-2</v>
          </cell>
          <cell r="I163">
            <v>0.36879199876156288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V163">
            <v>0</v>
          </cell>
          <cell r="W163">
            <v>1</v>
          </cell>
          <cell r="AA163">
            <v>0.50753768844221026</v>
          </cell>
          <cell r="AB163">
            <v>0.50753768844221026</v>
          </cell>
          <cell r="AC163">
            <v>0.50753768844221026</v>
          </cell>
          <cell r="AD163">
            <v>0.46313052724917902</v>
          </cell>
          <cell r="AE163">
            <v>0.13874568968064738</v>
          </cell>
          <cell r="AF163">
            <v>0.49246231155778974</v>
          </cell>
          <cell r="AG163">
            <v>0.49246231155778974</v>
          </cell>
          <cell r="AH163">
            <v>0.49246231155778974</v>
          </cell>
          <cell r="AI163">
            <v>0.49246231155778974</v>
          </cell>
          <cell r="AJ163">
            <v>0.49246231155778974</v>
          </cell>
          <cell r="AK163">
            <v>0.49246231155778974</v>
          </cell>
          <cell r="AL163">
            <v>0.49246231155778974</v>
          </cell>
          <cell r="AM163">
            <v>0.49246231155778974</v>
          </cell>
          <cell r="AN163">
            <v>0.49246231155778974</v>
          </cell>
          <cell r="AO163">
            <v>0.49246231155778974</v>
          </cell>
          <cell r="AP163">
            <v>0.49246231155778974</v>
          </cell>
          <cell r="AR163">
            <v>0.4924623115577898</v>
          </cell>
        </row>
        <row r="164">
          <cell r="C164">
            <v>0.49748743718593053</v>
          </cell>
          <cell r="E164">
            <v>0</v>
          </cell>
          <cell r="F164">
            <v>0</v>
          </cell>
          <cell r="G164">
            <v>0</v>
          </cell>
          <cell r="H164">
            <v>4.8882117301821071E-2</v>
          </cell>
          <cell r="I164">
            <v>0.37819756832619922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V164">
            <v>0</v>
          </cell>
          <cell r="W164">
            <v>1</v>
          </cell>
          <cell r="AA164">
            <v>0.50251256281406942</v>
          </cell>
          <cell r="AB164">
            <v>0.50251256281406942</v>
          </cell>
          <cell r="AC164">
            <v>0.50251256281406942</v>
          </cell>
          <cell r="AD164">
            <v>0.4536304455122484</v>
          </cell>
          <cell r="AE164">
            <v>0.12431499448787031</v>
          </cell>
          <cell r="AF164">
            <v>0.49748743718593058</v>
          </cell>
          <cell r="AG164">
            <v>0.49748743718593058</v>
          </cell>
          <cell r="AH164">
            <v>0.49748743718593058</v>
          </cell>
          <cell r="AI164">
            <v>0.49748743718593058</v>
          </cell>
          <cell r="AJ164">
            <v>0.49748743718593058</v>
          </cell>
          <cell r="AK164">
            <v>0.49748743718593058</v>
          </cell>
          <cell r="AL164">
            <v>0.49748743718593058</v>
          </cell>
          <cell r="AM164">
            <v>0.49748743718593058</v>
          </cell>
          <cell r="AN164">
            <v>0.49748743718593058</v>
          </cell>
          <cell r="AO164">
            <v>0.49748743718593058</v>
          </cell>
          <cell r="AP164">
            <v>0.49748743718593058</v>
          </cell>
          <cell r="AR164">
            <v>0.49748743718593053</v>
          </cell>
        </row>
        <row r="165">
          <cell r="C165">
            <v>0.5025125628140712</v>
          </cell>
          <cell r="E165">
            <v>0</v>
          </cell>
          <cell r="F165">
            <v>0</v>
          </cell>
          <cell r="G165">
            <v>0</v>
          </cell>
          <cell r="H165">
            <v>5.3425092245799458E-2</v>
          </cell>
          <cell r="I165">
            <v>0.38774610150221434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V165">
            <v>0</v>
          </cell>
          <cell r="W165">
            <v>1</v>
          </cell>
          <cell r="AA165">
            <v>0.4974874371859288</v>
          </cell>
          <cell r="AB165">
            <v>0.4974874371859288</v>
          </cell>
          <cell r="AC165">
            <v>0.4974874371859288</v>
          </cell>
          <cell r="AD165">
            <v>0.44406234494012931</v>
          </cell>
          <cell r="AE165">
            <v>0.10974133568371447</v>
          </cell>
          <cell r="AF165">
            <v>0.5025125628140712</v>
          </cell>
          <cell r="AG165">
            <v>0.5025125628140712</v>
          </cell>
          <cell r="AH165">
            <v>0.5025125628140712</v>
          </cell>
          <cell r="AI165">
            <v>0.5025125628140712</v>
          </cell>
          <cell r="AJ165">
            <v>0.5025125628140712</v>
          </cell>
          <cell r="AK165">
            <v>0.5025125628140712</v>
          </cell>
          <cell r="AL165">
            <v>0.5025125628140712</v>
          </cell>
          <cell r="AM165">
            <v>0.5025125628140712</v>
          </cell>
          <cell r="AN165">
            <v>0.5025125628140712</v>
          </cell>
          <cell r="AO165">
            <v>0.5025125628140712</v>
          </cell>
          <cell r="AP165">
            <v>0.5025125628140712</v>
          </cell>
          <cell r="AR165">
            <v>0.5025125628140712</v>
          </cell>
        </row>
        <row r="166">
          <cell r="C166">
            <v>0.50753768844221192</v>
          </cell>
          <cell r="E166">
            <v>0</v>
          </cell>
          <cell r="F166">
            <v>0</v>
          </cell>
          <cell r="G166">
            <v>0</v>
          </cell>
          <cell r="H166">
            <v>5.803711990369731E-2</v>
          </cell>
          <cell r="I166">
            <v>0.39743977132060254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V166">
            <v>0</v>
          </cell>
          <cell r="W166">
            <v>1</v>
          </cell>
          <cell r="AA166">
            <v>0.49246231155778808</v>
          </cell>
          <cell r="AB166">
            <v>0.49246231155778808</v>
          </cell>
          <cell r="AC166">
            <v>0.49246231155778808</v>
          </cell>
          <cell r="AD166">
            <v>0.43442519165409077</v>
          </cell>
          <cell r="AE166">
            <v>9.5022540237185593E-2</v>
          </cell>
          <cell r="AF166">
            <v>0.50753768844221181</v>
          </cell>
          <cell r="AG166">
            <v>0.50753768844221181</v>
          </cell>
          <cell r="AH166">
            <v>0.50753768844221181</v>
          </cell>
          <cell r="AI166">
            <v>0.50753768844221181</v>
          </cell>
          <cell r="AJ166">
            <v>0.50753768844221181</v>
          </cell>
          <cell r="AK166">
            <v>0.50753768844221181</v>
          </cell>
          <cell r="AL166">
            <v>0.50753768844221181</v>
          </cell>
          <cell r="AM166">
            <v>0.50753768844221181</v>
          </cell>
          <cell r="AN166">
            <v>0.50753768844221181</v>
          </cell>
          <cell r="AO166">
            <v>0.50753768844221181</v>
          </cell>
          <cell r="AP166">
            <v>0.50753768844221181</v>
          </cell>
          <cell r="AR166">
            <v>0.50753768844221192</v>
          </cell>
        </row>
        <row r="167">
          <cell r="C167">
            <v>0.51256281407035265</v>
          </cell>
          <cell r="E167">
            <v>0</v>
          </cell>
          <cell r="F167">
            <v>0</v>
          </cell>
          <cell r="G167">
            <v>0</v>
          </cell>
          <cell r="H167">
            <v>6.2719249869086294E-2</v>
          </cell>
          <cell r="I167">
            <v>0.40728078384218608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V167">
            <v>0</v>
          </cell>
          <cell r="W167">
            <v>1</v>
          </cell>
          <cell r="AA167">
            <v>0.48743718592964735</v>
          </cell>
          <cell r="AB167">
            <v>0.48743718592964735</v>
          </cell>
          <cell r="AC167">
            <v>0.48743718592964735</v>
          </cell>
          <cell r="AD167">
            <v>0.42471793606056107</v>
          </cell>
          <cell r="AE167">
            <v>8.015640208746122E-2</v>
          </cell>
          <cell r="AF167">
            <v>0.51256281407035265</v>
          </cell>
          <cell r="AG167">
            <v>0.51256281407035265</v>
          </cell>
          <cell r="AH167">
            <v>0.51256281407035265</v>
          </cell>
          <cell r="AI167">
            <v>0.51256281407035265</v>
          </cell>
          <cell r="AJ167">
            <v>0.51256281407035265</v>
          </cell>
          <cell r="AK167">
            <v>0.51256281407035265</v>
          </cell>
          <cell r="AL167">
            <v>0.51256281407035265</v>
          </cell>
          <cell r="AM167">
            <v>0.51256281407035265</v>
          </cell>
          <cell r="AN167">
            <v>0.51256281407035265</v>
          </cell>
          <cell r="AO167">
            <v>0.51256281407035265</v>
          </cell>
          <cell r="AP167">
            <v>0.51256281407035265</v>
          </cell>
          <cell r="AR167">
            <v>0.51256281407035265</v>
          </cell>
        </row>
        <row r="168">
          <cell r="C168">
            <v>0.51758793969849337</v>
          </cell>
          <cell r="E168">
            <v>0</v>
          </cell>
          <cell r="F168">
            <v>0</v>
          </cell>
          <cell r="G168">
            <v>0</v>
          </cell>
          <cell r="H168">
            <v>6.7472547689244392E-2</v>
          </cell>
          <cell r="I168">
            <v>0.41727137865966768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V168">
            <v>0</v>
          </cell>
          <cell r="W168">
            <v>1</v>
          </cell>
          <cell r="AA168">
            <v>0.48241206030150663</v>
          </cell>
          <cell r="AB168">
            <v>0.48241206030150663</v>
          </cell>
          <cell r="AC168">
            <v>0.48241206030150663</v>
          </cell>
          <cell r="AD168">
            <v>0.41493951261226225</v>
          </cell>
          <cell r="AE168">
            <v>6.5140681641838949E-2</v>
          </cell>
          <cell r="AF168">
            <v>0.51758793969849348</v>
          </cell>
          <cell r="AG168">
            <v>0.51758793969849348</v>
          </cell>
          <cell r="AH168">
            <v>0.51758793969849348</v>
          </cell>
          <cell r="AI168">
            <v>0.51758793969849348</v>
          </cell>
          <cell r="AJ168">
            <v>0.51758793969849348</v>
          </cell>
          <cell r="AK168">
            <v>0.51758793969849348</v>
          </cell>
          <cell r="AL168">
            <v>0.51758793969849348</v>
          </cell>
          <cell r="AM168">
            <v>0.51758793969849348</v>
          </cell>
          <cell r="AN168">
            <v>0.51758793969849348</v>
          </cell>
          <cell r="AO168">
            <v>0.51758793969849348</v>
          </cell>
          <cell r="AP168">
            <v>0.51758793969849348</v>
          </cell>
          <cell r="AR168">
            <v>0.51758793969849337</v>
          </cell>
        </row>
        <row r="169">
          <cell r="C169">
            <v>0.5226130653266341</v>
          </cell>
          <cell r="E169">
            <v>0</v>
          </cell>
          <cell r="F169">
            <v>0</v>
          </cell>
          <cell r="G169">
            <v>0</v>
          </cell>
          <cell r="H169">
            <v>7.229809510764966E-2</v>
          </cell>
          <cell r="I169">
            <v>0.42741382940731126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V169">
            <v>0</v>
          </cell>
          <cell r="W169">
            <v>1</v>
          </cell>
          <cell r="AA169">
            <v>0.4773869346733659</v>
          </cell>
          <cell r="AB169">
            <v>0.4773869346733659</v>
          </cell>
          <cell r="AC169">
            <v>0.4773869346733659</v>
          </cell>
          <cell r="AD169">
            <v>0.40508883956571629</v>
          </cell>
          <cell r="AE169">
            <v>4.9973105266054585E-2</v>
          </cell>
          <cell r="AF169">
            <v>0.5226130653266341</v>
          </cell>
          <cell r="AG169">
            <v>0.5226130653266341</v>
          </cell>
          <cell r="AH169">
            <v>0.5226130653266341</v>
          </cell>
          <cell r="AI169">
            <v>0.5226130653266341</v>
          </cell>
          <cell r="AJ169">
            <v>0.5226130653266341</v>
          </cell>
          <cell r="AK169">
            <v>0.5226130653266341</v>
          </cell>
          <cell r="AL169">
            <v>0.5226130653266341</v>
          </cell>
          <cell r="AM169">
            <v>0.5226130653266341</v>
          </cell>
          <cell r="AN169">
            <v>0.5226130653266341</v>
          </cell>
          <cell r="AO169">
            <v>0.5226130653266341</v>
          </cell>
          <cell r="AP169">
            <v>0.5226130653266341</v>
          </cell>
          <cell r="AR169">
            <v>0.5226130653266341</v>
          </cell>
        </row>
        <row r="170">
          <cell r="C170">
            <v>0.52763819095477482</v>
          </cell>
          <cell r="E170">
            <v>0</v>
          </cell>
          <cell r="F170">
            <v>0</v>
          </cell>
          <cell r="G170">
            <v>0</v>
          </cell>
          <cell r="H170">
            <v>7.719699031015971E-2</v>
          </cell>
          <cell r="I170">
            <v>0.43771044427836403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V170">
            <v>0</v>
          </cell>
          <cell r="W170">
            <v>1</v>
          </cell>
          <cell r="AA170">
            <v>0.47236180904522518</v>
          </cell>
          <cell r="AB170">
            <v>0.47236180904522518</v>
          </cell>
          <cell r="AC170">
            <v>0.47236180904522518</v>
          </cell>
          <cell r="AD170">
            <v>0.39516481873506548</v>
          </cell>
          <cell r="AE170">
            <v>3.4651364766861148E-2</v>
          </cell>
          <cell r="AF170">
            <v>0.52763819095477471</v>
          </cell>
          <cell r="AG170">
            <v>0.52763819095477471</v>
          </cell>
          <cell r="AH170">
            <v>0.52763819095477471</v>
          </cell>
          <cell r="AI170">
            <v>0.52763819095477471</v>
          </cell>
          <cell r="AJ170">
            <v>0.52763819095477471</v>
          </cell>
          <cell r="AK170">
            <v>0.52763819095477471</v>
          </cell>
          <cell r="AL170">
            <v>0.52763819095477471</v>
          </cell>
          <cell r="AM170">
            <v>0.52763819095477471</v>
          </cell>
          <cell r="AN170">
            <v>0.52763819095477471</v>
          </cell>
          <cell r="AO170">
            <v>0.52763819095477471</v>
          </cell>
          <cell r="AP170">
            <v>0.52763819095477471</v>
          </cell>
          <cell r="AR170">
            <v>0.52763819095477482</v>
          </cell>
        </row>
        <row r="171">
          <cell r="C171">
            <v>0.53266331658291555</v>
          </cell>
          <cell r="E171">
            <v>0</v>
          </cell>
          <cell r="F171">
            <v>0</v>
          </cell>
          <cell r="G171">
            <v>0</v>
          </cell>
          <cell r="H171">
            <v>8.2170348174937194E-2</v>
          </cell>
          <cell r="I171">
            <v>0.44816356655036016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V171">
            <v>0</v>
          </cell>
          <cell r="W171">
            <v>1</v>
          </cell>
          <cell r="AA171">
            <v>0.46733668341708445</v>
          </cell>
          <cell r="AB171">
            <v>0.46733668341708445</v>
          </cell>
          <cell r="AC171">
            <v>0.46733668341708445</v>
          </cell>
          <cell r="AD171">
            <v>0.38516633524214727</v>
          </cell>
          <cell r="AE171">
            <v>1.9173116866724293E-2</v>
          </cell>
          <cell r="AF171">
            <v>0.53266331658291555</v>
          </cell>
          <cell r="AG171">
            <v>0.53266331658291555</v>
          </cell>
          <cell r="AH171">
            <v>0.53266331658291555</v>
          </cell>
          <cell r="AI171">
            <v>0.53266331658291555</v>
          </cell>
          <cell r="AJ171">
            <v>0.53266331658291555</v>
          </cell>
          <cell r="AK171">
            <v>0.53266331658291555</v>
          </cell>
          <cell r="AL171">
            <v>0.53266331658291555</v>
          </cell>
          <cell r="AM171">
            <v>0.53266331658291555</v>
          </cell>
          <cell r="AN171">
            <v>0.53266331658291555</v>
          </cell>
          <cell r="AO171">
            <v>0.53266331658291555</v>
          </cell>
          <cell r="AP171">
            <v>0.53266331658291555</v>
          </cell>
          <cell r="AR171">
            <v>0.53266331658291555</v>
          </cell>
        </row>
        <row r="172">
          <cell r="C172">
            <v>0.53768844221105627</v>
          </cell>
          <cell r="E172">
            <v>0</v>
          </cell>
          <cell r="F172">
            <v>0</v>
          </cell>
          <cell r="G172">
            <v>0</v>
          </cell>
          <cell r="H172">
            <v>8.7219300526166138E-2</v>
          </cell>
          <cell r="I172">
            <v>0.4587755751183869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V172">
            <v>0</v>
          </cell>
          <cell r="W172">
            <v>1</v>
          </cell>
          <cell r="AA172">
            <v>0.46231155778894373</v>
          </cell>
          <cell r="AB172">
            <v>0.46231155778894373</v>
          </cell>
          <cell r="AC172">
            <v>0.46231155778894373</v>
          </cell>
          <cell r="AD172">
            <v>0.37509225726277762</v>
          </cell>
          <cell r="AE172">
            <v>3.5359826705567698E-3</v>
          </cell>
          <cell r="AF172">
            <v>0.53768844221105638</v>
          </cell>
          <cell r="AG172">
            <v>0.53768844221105638</v>
          </cell>
          <cell r="AH172">
            <v>0.53768844221105638</v>
          </cell>
          <cell r="AI172">
            <v>0.53768844221105638</v>
          </cell>
          <cell r="AJ172">
            <v>0.53768844221105638</v>
          </cell>
          <cell r="AK172">
            <v>0.53768844221105638</v>
          </cell>
          <cell r="AL172">
            <v>0.53768844221105638</v>
          </cell>
          <cell r="AM172">
            <v>0.53768844221105638</v>
          </cell>
          <cell r="AN172">
            <v>0.53768844221105638</v>
          </cell>
          <cell r="AO172">
            <v>0.53768844221105638</v>
          </cell>
          <cell r="AP172">
            <v>0.53768844221105638</v>
          </cell>
          <cell r="AR172">
            <v>0.53768844221105627</v>
          </cell>
        </row>
        <row r="173">
          <cell r="C173">
            <v>0.542713567839197</v>
          </cell>
          <cell r="E173">
            <v>0</v>
          </cell>
          <cell r="F173">
            <v>0</v>
          </cell>
          <cell r="G173">
            <v>0</v>
          </cell>
          <cell r="H173">
            <v>9.2344996391634238E-2</v>
          </cell>
          <cell r="I173">
            <v>0.46954888503647441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V173">
            <v>0</v>
          </cell>
          <cell r="W173">
            <v>1</v>
          </cell>
          <cell r="AA173">
            <v>0.457286432160803</v>
          </cell>
          <cell r="AB173">
            <v>0.457286432160803</v>
          </cell>
          <cell r="AC173">
            <v>0.457286432160803</v>
          </cell>
          <cell r="AD173">
            <v>0.36494143576916871</v>
          </cell>
          <cell r="AE173">
            <v>1.2262452875671404E-2</v>
          </cell>
          <cell r="AF173">
            <v>0.542713567839197</v>
          </cell>
          <cell r="AG173">
            <v>0.542713567839197</v>
          </cell>
          <cell r="AH173">
            <v>0.542713567839197</v>
          </cell>
          <cell r="AI173">
            <v>0.542713567839197</v>
          </cell>
          <cell r="AJ173">
            <v>0.542713567839197</v>
          </cell>
          <cell r="AK173">
            <v>0.542713567839197</v>
          </cell>
          <cell r="AL173">
            <v>0.542713567839197</v>
          </cell>
          <cell r="AM173">
            <v>0.542713567839197</v>
          </cell>
          <cell r="AN173">
            <v>0.542713567839197</v>
          </cell>
          <cell r="AO173">
            <v>0.542713567839197</v>
          </cell>
          <cell r="AP173">
            <v>0.542713567839197</v>
          </cell>
          <cell r="AR173">
            <v>0.542713567839197</v>
          </cell>
        </row>
        <row r="174">
          <cell r="C174">
            <v>0.54773869346733772</v>
          </cell>
          <cell r="E174">
            <v>0</v>
          </cell>
          <cell r="F174">
            <v>0</v>
          </cell>
          <cell r="G174">
            <v>0</v>
          </cell>
          <cell r="H174">
            <v>9.7548602264223169E-2</v>
          </cell>
          <cell r="I174">
            <v>0.48048594806720574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V174">
            <v>0</v>
          </cell>
          <cell r="W174">
            <v>1</v>
          </cell>
          <cell r="AA174">
            <v>0.45226130653266228</v>
          </cell>
          <cell r="AB174">
            <v>0.45226130653266228</v>
          </cell>
          <cell r="AC174">
            <v>0.45226130653266228</v>
          </cell>
          <cell r="AD174">
            <v>0.35471270426843915</v>
          </cell>
          <cell r="AE174">
            <v>2.8224641534543515E-2</v>
          </cell>
          <cell r="AF174">
            <v>0.54773869346733761</v>
          </cell>
          <cell r="AG174">
            <v>0.54773869346733761</v>
          </cell>
          <cell r="AH174">
            <v>0.54773869346733761</v>
          </cell>
          <cell r="AI174">
            <v>0.54773869346733761</v>
          </cell>
          <cell r="AJ174">
            <v>0.54773869346733761</v>
          </cell>
          <cell r="AK174">
            <v>0.54773869346733761</v>
          </cell>
          <cell r="AL174">
            <v>0.54773869346733761</v>
          </cell>
          <cell r="AM174">
            <v>0.54773869346733761</v>
          </cell>
          <cell r="AN174">
            <v>0.54773869346733761</v>
          </cell>
          <cell r="AO174">
            <v>0.54773869346733761</v>
          </cell>
          <cell r="AP174">
            <v>0.54773869346733761</v>
          </cell>
          <cell r="AR174">
            <v>0.54773869346733772</v>
          </cell>
        </row>
        <row r="175">
          <cell r="C175">
            <v>0.55276381909547845</v>
          </cell>
          <cell r="E175">
            <v>0</v>
          </cell>
          <cell r="F175">
            <v>0</v>
          </cell>
          <cell r="G175">
            <v>0</v>
          </cell>
          <cell r="H175">
            <v>0.1028313023673767</v>
          </cell>
          <cell r="I175">
            <v>0.49158925323968022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V175">
            <v>0</v>
          </cell>
          <cell r="W175">
            <v>1</v>
          </cell>
          <cell r="AA175">
            <v>0.44723618090452155</v>
          </cell>
          <cell r="AB175">
            <v>0.44723618090452155</v>
          </cell>
          <cell r="AC175">
            <v>0.44723618090452155</v>
          </cell>
          <cell r="AD175">
            <v>0.34440487853714485</v>
          </cell>
          <cell r="AE175">
            <v>4.4353072335158616E-2</v>
          </cell>
          <cell r="AF175">
            <v>0.55276381909547845</v>
          </cell>
          <cell r="AG175">
            <v>0.55276381909547845</v>
          </cell>
          <cell r="AH175">
            <v>0.55276381909547845</v>
          </cell>
          <cell r="AI175">
            <v>0.55276381909547845</v>
          </cell>
          <cell r="AJ175">
            <v>0.55276381909547845</v>
          </cell>
          <cell r="AK175">
            <v>0.55276381909547845</v>
          </cell>
          <cell r="AL175">
            <v>0.55276381909547845</v>
          </cell>
          <cell r="AM175">
            <v>0.55276381909547845</v>
          </cell>
          <cell r="AN175">
            <v>0.55276381909547845</v>
          </cell>
          <cell r="AO175">
            <v>0.55276381909547845</v>
          </cell>
          <cell r="AP175">
            <v>0.55276381909547845</v>
          </cell>
          <cell r="AR175">
            <v>0.55276381909547845</v>
          </cell>
        </row>
        <row r="176">
          <cell r="C176">
            <v>0.55778894472361917</v>
          </cell>
          <cell r="E176">
            <v>0</v>
          </cell>
          <cell r="F176">
            <v>0</v>
          </cell>
          <cell r="G176">
            <v>0</v>
          </cell>
          <cell r="H176">
            <v>0.10819429892460392</v>
          </cell>
          <cell r="I176">
            <v>0.50286132741596745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V176">
            <v>0</v>
          </cell>
          <cell r="W176">
            <v>1</v>
          </cell>
          <cell r="AA176">
            <v>0.44221105527638083</v>
          </cell>
          <cell r="AB176">
            <v>0.44221105527638083</v>
          </cell>
          <cell r="AC176">
            <v>0.44221105527638083</v>
          </cell>
          <cell r="AD176">
            <v>0.33401675635177686</v>
          </cell>
          <cell r="AE176">
            <v>6.0650272139586736E-2</v>
          </cell>
          <cell r="AF176">
            <v>0.55778894472361928</v>
          </cell>
          <cell r="AG176">
            <v>0.55778894472361928</v>
          </cell>
          <cell r="AH176">
            <v>0.55778894472361928</v>
          </cell>
          <cell r="AI176">
            <v>0.55778894472361928</v>
          </cell>
          <cell r="AJ176">
            <v>0.55778894472361928</v>
          </cell>
          <cell r="AK176">
            <v>0.55778894472361928</v>
          </cell>
          <cell r="AL176">
            <v>0.55778894472361928</v>
          </cell>
          <cell r="AM176">
            <v>0.55778894472361928</v>
          </cell>
          <cell r="AN176">
            <v>0.55778894472361928</v>
          </cell>
          <cell r="AO176">
            <v>0.55778894472361928</v>
          </cell>
          <cell r="AP176">
            <v>0.55778894472361928</v>
          </cell>
          <cell r="AR176">
            <v>0.55778894472361917</v>
          </cell>
        </row>
        <row r="177">
          <cell r="C177">
            <v>0.5628140703517599</v>
          </cell>
          <cell r="E177">
            <v>0</v>
          </cell>
          <cell r="F177">
            <v>0</v>
          </cell>
          <cell r="G177">
            <v>0</v>
          </cell>
          <cell r="H177">
            <v>0.11363881243307553</v>
          </cell>
          <cell r="I177">
            <v>0.51430473586615311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V177">
            <v>0</v>
          </cell>
          <cell r="W177">
            <v>1</v>
          </cell>
          <cell r="AA177">
            <v>0.4371859296482401</v>
          </cell>
          <cell r="AB177">
            <v>0.4371859296482401</v>
          </cell>
          <cell r="AC177">
            <v>0.4371859296482401</v>
          </cell>
          <cell r="AD177">
            <v>0.3235471172151646</v>
          </cell>
          <cell r="AE177">
            <v>7.7118806217912894E-2</v>
          </cell>
          <cell r="AF177">
            <v>0.5628140703517599</v>
          </cell>
          <cell r="AG177">
            <v>0.5628140703517599</v>
          </cell>
          <cell r="AH177">
            <v>0.5628140703517599</v>
          </cell>
          <cell r="AI177">
            <v>0.5628140703517599</v>
          </cell>
          <cell r="AJ177">
            <v>0.5628140703517599</v>
          </cell>
          <cell r="AK177">
            <v>0.5628140703517599</v>
          </cell>
          <cell r="AL177">
            <v>0.5628140703517599</v>
          </cell>
          <cell r="AM177">
            <v>0.5628140703517599</v>
          </cell>
          <cell r="AN177">
            <v>0.5628140703517599</v>
          </cell>
          <cell r="AO177">
            <v>0.5628140703517599</v>
          </cell>
          <cell r="AP177">
            <v>0.5628140703517599</v>
          </cell>
          <cell r="AR177">
            <v>0.5628140703517599</v>
          </cell>
        </row>
        <row r="178">
          <cell r="C178">
            <v>0.56783919597990062</v>
          </cell>
          <cell r="E178">
            <v>0</v>
          </cell>
          <cell r="F178">
            <v>0</v>
          </cell>
          <cell r="G178">
            <v>0</v>
          </cell>
          <cell r="H178">
            <v>0.11916608194138568</v>
          </cell>
          <cell r="I178">
            <v>0.52592208285214748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V178">
            <v>0</v>
          </cell>
          <cell r="W178">
            <v>1</v>
          </cell>
          <cell r="AA178">
            <v>0.43216080402009938</v>
          </cell>
          <cell r="AB178">
            <v>0.43216080402009938</v>
          </cell>
          <cell r="AC178">
            <v>0.43216080402009938</v>
          </cell>
          <cell r="AD178">
            <v>0.31299472207871371</v>
          </cell>
          <cell r="AE178">
            <v>9.3761278832048101E-2</v>
          </cell>
          <cell r="AF178">
            <v>0.56783919597990051</v>
          </cell>
          <cell r="AG178">
            <v>0.56783919597990051</v>
          </cell>
          <cell r="AH178">
            <v>0.56783919597990051</v>
          </cell>
          <cell r="AI178">
            <v>0.56783919597990051</v>
          </cell>
          <cell r="AJ178">
            <v>0.56783919597990051</v>
          </cell>
          <cell r="AK178">
            <v>0.56783919597990051</v>
          </cell>
          <cell r="AL178">
            <v>0.56783919597990051</v>
          </cell>
          <cell r="AM178">
            <v>0.56783919597990051</v>
          </cell>
          <cell r="AN178">
            <v>0.56783919597990051</v>
          </cell>
          <cell r="AO178">
            <v>0.56783919597990051</v>
          </cell>
          <cell r="AP178">
            <v>0.56783919597990051</v>
          </cell>
          <cell r="AR178">
            <v>0.56783919597990062</v>
          </cell>
        </row>
        <row r="179">
          <cell r="C179">
            <v>0.57286432160804135</v>
          </cell>
          <cell r="E179">
            <v>0</v>
          </cell>
          <cell r="F179">
            <v>0</v>
          </cell>
          <cell r="G179">
            <v>0</v>
          </cell>
          <cell r="H179">
            <v>0.12477736533152836</v>
          </cell>
          <cell r="I179">
            <v>0.53771601222035192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V179">
            <v>0</v>
          </cell>
          <cell r="W179">
            <v>1</v>
          </cell>
          <cell r="AA179">
            <v>0.42713567839195865</v>
          </cell>
          <cell r="AB179">
            <v>0.42713567839195865</v>
          </cell>
          <cell r="AC179">
            <v>0.42713567839195865</v>
          </cell>
          <cell r="AD179">
            <v>0.30235831306043026</v>
          </cell>
          <cell r="AE179">
            <v>0.11058033382839327</v>
          </cell>
          <cell r="AF179">
            <v>0.57286432160804135</v>
          </cell>
          <cell r="AG179">
            <v>0.57286432160804135</v>
          </cell>
          <cell r="AH179">
            <v>0.57286432160804135</v>
          </cell>
          <cell r="AI179">
            <v>0.57286432160804135</v>
          </cell>
          <cell r="AJ179">
            <v>0.57286432160804135</v>
          </cell>
          <cell r="AK179">
            <v>0.57286432160804135</v>
          </cell>
          <cell r="AL179">
            <v>0.57286432160804135</v>
          </cell>
          <cell r="AM179">
            <v>0.57286432160804135</v>
          </cell>
          <cell r="AN179">
            <v>0.57286432160804135</v>
          </cell>
          <cell r="AO179">
            <v>0.57286432160804135</v>
          </cell>
          <cell r="AP179">
            <v>0.57286432160804135</v>
          </cell>
          <cell r="AR179">
            <v>0.57286432160804135</v>
          </cell>
        </row>
        <row r="180">
          <cell r="C180">
            <v>0.57788944723618207</v>
          </cell>
          <cell r="E180">
            <v>0</v>
          </cell>
          <cell r="F180">
            <v>0</v>
          </cell>
          <cell r="G180">
            <v>0</v>
          </cell>
          <cell r="H180">
            <v>0.13047393960516415</v>
          </cell>
          <cell r="I180">
            <v>0.54968920800333632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V180">
            <v>0</v>
          </cell>
          <cell r="W180">
            <v>1</v>
          </cell>
          <cell r="AA180">
            <v>0.42211055276381793</v>
          </cell>
          <cell r="AB180">
            <v>0.42211055276381793</v>
          </cell>
          <cell r="AC180">
            <v>0.42211055276381793</v>
          </cell>
          <cell r="AD180">
            <v>0.29163661315865375</v>
          </cell>
          <cell r="AE180">
            <v>0.12757865523951839</v>
          </cell>
          <cell r="AF180">
            <v>0.57788944723618219</v>
          </cell>
          <cell r="AG180">
            <v>0.57788944723618219</v>
          </cell>
          <cell r="AH180">
            <v>0.57788944723618219</v>
          </cell>
          <cell r="AI180">
            <v>0.57788944723618219</v>
          </cell>
          <cell r="AJ180">
            <v>0.57788944723618219</v>
          </cell>
          <cell r="AK180">
            <v>0.57788944723618219</v>
          </cell>
          <cell r="AL180">
            <v>0.57788944723618219</v>
          </cell>
          <cell r="AM180">
            <v>0.57788944723618219</v>
          </cell>
          <cell r="AN180">
            <v>0.57788944723618219</v>
          </cell>
          <cell r="AO180">
            <v>0.57788944723618219</v>
          </cell>
          <cell r="AP180">
            <v>0.57788944723618219</v>
          </cell>
          <cell r="AR180">
            <v>0.57788944723618207</v>
          </cell>
        </row>
        <row r="181">
          <cell r="C181">
            <v>0.5829145728643228</v>
          </cell>
          <cell r="E181">
            <v>0</v>
          </cell>
          <cell r="F181">
            <v>0</v>
          </cell>
          <cell r="G181">
            <v>0</v>
          </cell>
          <cell r="H181">
            <v>0.13625710117423701</v>
          </cell>
          <cell r="I181">
            <v>0.56184439503066985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V181">
            <v>0</v>
          </cell>
          <cell r="W181">
            <v>1</v>
          </cell>
          <cell r="AA181">
            <v>0.4170854271356772</v>
          </cell>
          <cell r="AB181">
            <v>0.4170854271356772</v>
          </cell>
          <cell r="AC181">
            <v>0.4170854271356772</v>
          </cell>
          <cell r="AD181">
            <v>0.28082832596144014</v>
          </cell>
          <cell r="AE181">
            <v>0.14475896789499254</v>
          </cell>
          <cell r="AF181">
            <v>0.5829145728643228</v>
          </cell>
          <cell r="AG181">
            <v>0.5829145728643228</v>
          </cell>
          <cell r="AH181">
            <v>0.5829145728643228</v>
          </cell>
          <cell r="AI181">
            <v>0.5829145728643228</v>
          </cell>
          <cell r="AJ181">
            <v>0.5829145728643228</v>
          </cell>
          <cell r="AK181">
            <v>0.5829145728643228</v>
          </cell>
          <cell r="AL181">
            <v>0.5829145728643228</v>
          </cell>
          <cell r="AM181">
            <v>0.5829145728643228</v>
          </cell>
          <cell r="AN181">
            <v>0.5829145728643228</v>
          </cell>
          <cell r="AO181">
            <v>0.5829145728643228</v>
          </cell>
          <cell r="AP181">
            <v>0.5829145728643228</v>
          </cell>
          <cell r="AR181">
            <v>0.5829145728643228</v>
          </cell>
        </row>
        <row r="182">
          <cell r="C182">
            <v>0.58793969849246352</v>
          </cell>
          <cell r="E182">
            <v>0</v>
          </cell>
          <cell r="F182">
            <v>0</v>
          </cell>
          <cell r="G182">
            <v>0</v>
          </cell>
          <cell r="H182">
            <v>0.14212816615600837</v>
          </cell>
          <cell r="I182">
            <v>0.57418433954902792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V182">
            <v>0</v>
          </cell>
          <cell r="W182">
            <v>1</v>
          </cell>
          <cell r="AA182">
            <v>0.41206030150753648</v>
          </cell>
          <cell r="AB182">
            <v>0.41206030150753648</v>
          </cell>
          <cell r="AC182">
            <v>0.41206030150753648</v>
          </cell>
          <cell r="AD182">
            <v>0.26993213535152805</v>
          </cell>
          <cell r="AE182">
            <v>0.16212403804149145</v>
          </cell>
          <cell r="AF182">
            <v>0.58793969849246341</v>
          </cell>
          <cell r="AG182">
            <v>0.58793969849246341</v>
          </cell>
          <cell r="AH182">
            <v>0.58793969849246341</v>
          </cell>
          <cell r="AI182">
            <v>0.58793969849246341</v>
          </cell>
          <cell r="AJ182">
            <v>0.58793969849246341</v>
          </cell>
          <cell r="AK182">
            <v>0.58793969849246341</v>
          </cell>
          <cell r="AL182">
            <v>0.58793969849246341</v>
          </cell>
          <cell r="AM182">
            <v>0.58793969849246341</v>
          </cell>
          <cell r="AN182">
            <v>0.58793969849246341</v>
          </cell>
          <cell r="AO182">
            <v>0.58793969849246341</v>
          </cell>
          <cell r="AP182">
            <v>0.58793969849246341</v>
          </cell>
          <cell r="AR182">
            <v>0.58793969849246352</v>
          </cell>
        </row>
        <row r="183">
          <cell r="C183">
            <v>0.59296482412060425</v>
          </cell>
          <cell r="E183">
            <v>0</v>
          </cell>
          <cell r="F183">
            <v>0</v>
          </cell>
          <cell r="G183">
            <v>0</v>
          </cell>
          <cell r="H183">
            <v>0.14808847067257497</v>
          </cell>
          <cell r="I183">
            <v>0.58671184985172542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V183">
            <v>0</v>
          </cell>
          <cell r="W183">
            <v>1</v>
          </cell>
          <cell r="AA183">
            <v>0.40703517587939575</v>
          </cell>
          <cell r="AB183">
            <v>0.40703517587939575</v>
          </cell>
          <cell r="AC183">
            <v>0.40703517587939575</v>
          </cell>
          <cell r="AD183">
            <v>0.25894670520682084</v>
          </cell>
          <cell r="AE183">
            <v>0.17967667397232967</v>
          </cell>
          <cell r="AF183">
            <v>0.59296482412060425</v>
          </cell>
          <cell r="AG183">
            <v>0.59296482412060425</v>
          </cell>
          <cell r="AH183">
            <v>0.59296482412060425</v>
          </cell>
          <cell r="AI183">
            <v>0.59296482412060425</v>
          </cell>
          <cell r="AJ183">
            <v>0.59296482412060425</v>
          </cell>
          <cell r="AK183">
            <v>0.59296482412060425</v>
          </cell>
          <cell r="AL183">
            <v>0.59296482412060425</v>
          </cell>
          <cell r="AM183">
            <v>0.59296482412060425</v>
          </cell>
          <cell r="AN183">
            <v>0.59296482412060425</v>
          </cell>
          <cell r="AO183">
            <v>0.59296482412060425</v>
          </cell>
          <cell r="AP183">
            <v>0.59296482412060425</v>
          </cell>
          <cell r="AR183">
            <v>0.59296482412060425</v>
          </cell>
        </row>
        <row r="184">
          <cell r="C184">
            <v>0.59798994974874498</v>
          </cell>
          <cell r="E184">
            <v>0</v>
          </cell>
          <cell r="F184">
            <v>0</v>
          </cell>
          <cell r="G184">
            <v>0</v>
          </cell>
          <cell r="H184">
            <v>0.15413937115494108</v>
          </cell>
          <cell r="I184">
            <v>0.59942977691782573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V184">
            <v>0</v>
          </cell>
          <cell r="W184">
            <v>1</v>
          </cell>
          <cell r="AA184">
            <v>0.40201005025125502</v>
          </cell>
          <cell r="AB184">
            <v>0.40201005025125502</v>
          </cell>
          <cell r="AC184">
            <v>0.40201005025125502</v>
          </cell>
          <cell r="AD184">
            <v>0.24787067909631388</v>
          </cell>
          <cell r="AE184">
            <v>0.19741972666657071</v>
          </cell>
          <cell r="AF184">
            <v>0.59798994974874509</v>
          </cell>
          <cell r="AG184">
            <v>0.59798994974874509</v>
          </cell>
          <cell r="AH184">
            <v>0.59798994974874509</v>
          </cell>
          <cell r="AI184">
            <v>0.59798994974874509</v>
          </cell>
          <cell r="AJ184">
            <v>0.59798994974874509</v>
          </cell>
          <cell r="AK184">
            <v>0.59798994974874509</v>
          </cell>
          <cell r="AL184">
            <v>0.59798994974874509</v>
          </cell>
          <cell r="AM184">
            <v>0.59798994974874509</v>
          </cell>
          <cell r="AN184">
            <v>0.59798994974874509</v>
          </cell>
          <cell r="AO184">
            <v>0.59798994974874509</v>
          </cell>
          <cell r="AP184">
            <v>0.59798994974874509</v>
          </cell>
          <cell r="AR184">
            <v>0.59798994974874498</v>
          </cell>
        </row>
        <row r="185">
          <cell r="C185">
            <v>0.6030150753768857</v>
          </cell>
          <cell r="E185">
            <v>0</v>
          </cell>
          <cell r="F185">
            <v>0</v>
          </cell>
          <cell r="G185">
            <v>0</v>
          </cell>
          <cell r="H185">
            <v>0.16028224465171179</v>
          </cell>
          <cell r="I185">
            <v>0.61234101506095684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V185">
            <v>0</v>
          </cell>
          <cell r="W185">
            <v>1</v>
          </cell>
          <cell r="AA185">
            <v>0.3969849246231143</v>
          </cell>
          <cell r="AB185">
            <v>0.3969849246231143</v>
          </cell>
          <cell r="AC185">
            <v>0.3969849246231143</v>
          </cell>
          <cell r="AD185">
            <v>0.23670267997140249</v>
          </cell>
          <cell r="AE185">
            <v>0.21535609043784243</v>
          </cell>
          <cell r="AF185">
            <v>0.6030150753768857</v>
          </cell>
          <cell r="AG185">
            <v>0.6030150753768857</v>
          </cell>
          <cell r="AH185">
            <v>0.6030150753768857</v>
          </cell>
          <cell r="AI185">
            <v>0.6030150753768857</v>
          </cell>
          <cell r="AJ185">
            <v>0.6030150753768857</v>
          </cell>
          <cell r="AK185">
            <v>0.6030150753768857</v>
          </cell>
          <cell r="AL185">
            <v>0.6030150753768857</v>
          </cell>
          <cell r="AM185">
            <v>0.6030150753768857</v>
          </cell>
          <cell r="AN185">
            <v>0.6030150753768857</v>
          </cell>
          <cell r="AO185">
            <v>0.6030150753768857</v>
          </cell>
          <cell r="AP185">
            <v>0.6030150753768857</v>
          </cell>
          <cell r="AR185">
            <v>0.6030150753768857</v>
          </cell>
        </row>
        <row r="186">
          <cell r="C186">
            <v>0.60804020100502643</v>
          </cell>
          <cell r="E186">
            <v>0</v>
          </cell>
          <cell r="F186">
            <v>0</v>
          </cell>
          <cell r="G186">
            <v>0</v>
          </cell>
          <cell r="H186">
            <v>0.16651848914247772</v>
          </cell>
          <cell r="I186">
            <v>0.62544850258798979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V186">
            <v>0</v>
          </cell>
          <cell r="W186">
            <v>1</v>
          </cell>
          <cell r="AA186">
            <v>0.39195979899497357</v>
          </cell>
          <cell r="AB186">
            <v>0.39195979899497357</v>
          </cell>
          <cell r="AC186">
            <v>0.39195979899497357</v>
          </cell>
          <cell r="AD186">
            <v>0.22544130985249589</v>
          </cell>
          <cell r="AE186">
            <v>0.23348870359301621</v>
          </cell>
          <cell r="AF186">
            <v>0.60804020100502632</v>
          </cell>
          <cell r="AG186">
            <v>0.60804020100502632</v>
          </cell>
          <cell r="AH186">
            <v>0.60804020100502632</v>
          </cell>
          <cell r="AI186">
            <v>0.60804020100502632</v>
          </cell>
          <cell r="AJ186">
            <v>0.60804020100502632</v>
          </cell>
          <cell r="AK186">
            <v>0.60804020100502632</v>
          </cell>
          <cell r="AL186">
            <v>0.60804020100502632</v>
          </cell>
          <cell r="AM186">
            <v>0.60804020100502632</v>
          </cell>
          <cell r="AN186">
            <v>0.60804020100502632</v>
          </cell>
          <cell r="AO186">
            <v>0.60804020100502632</v>
          </cell>
          <cell r="AP186">
            <v>0.60804020100502632</v>
          </cell>
          <cell r="AR186">
            <v>0.60804020100502643</v>
          </cell>
        </row>
        <row r="187">
          <cell r="C187">
            <v>0.61306532663316715</v>
          </cell>
          <cell r="E187">
            <v>0</v>
          </cell>
          <cell r="F187">
            <v>0</v>
          </cell>
          <cell r="G187">
            <v>0</v>
          </cell>
          <cell r="H187">
            <v>0.17284952385596405</v>
          </cell>
          <cell r="I187">
            <v>0.63875522246773542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V187">
            <v>0</v>
          </cell>
          <cell r="W187">
            <v>1</v>
          </cell>
          <cell r="AA187">
            <v>0.38693467336683285</v>
          </cell>
          <cell r="AB187">
            <v>0.38693467336683285</v>
          </cell>
          <cell r="AC187">
            <v>0.38693467336683285</v>
          </cell>
          <cell r="AD187">
            <v>0.21408514951086877</v>
          </cell>
          <cell r="AE187">
            <v>0.25182054910090246</v>
          </cell>
          <cell r="AF187">
            <v>0.61306532663316715</v>
          </cell>
          <cell r="AG187">
            <v>0.61306532663316715</v>
          </cell>
          <cell r="AH187">
            <v>0.61306532663316715</v>
          </cell>
          <cell r="AI187">
            <v>0.61306532663316715</v>
          </cell>
          <cell r="AJ187">
            <v>0.61306532663316715</v>
          </cell>
          <cell r="AK187">
            <v>0.61306532663316715</v>
          </cell>
          <cell r="AL187">
            <v>0.61306532663316715</v>
          </cell>
          <cell r="AM187">
            <v>0.61306532663316715</v>
          </cell>
          <cell r="AN187">
            <v>0.61306532663316715</v>
          </cell>
          <cell r="AO187">
            <v>0.61306532663316715</v>
          </cell>
          <cell r="AP187">
            <v>0.61306532663316715</v>
          </cell>
          <cell r="AR187">
            <v>0.61306532663316715</v>
          </cell>
        </row>
        <row r="188">
          <cell r="C188">
            <v>0.61809045226130788</v>
          </cell>
          <cell r="E188">
            <v>0</v>
          </cell>
          <cell r="F188">
            <v>0</v>
          </cell>
          <cell r="G188">
            <v>0</v>
          </cell>
          <cell r="H188">
            <v>0.1792767895930136</v>
          </cell>
          <cell r="I188">
            <v>0.65226420300979837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V188">
            <v>0</v>
          </cell>
          <cell r="W188">
            <v>1</v>
          </cell>
          <cell r="AA188">
            <v>0.38190954773869212</v>
          </cell>
          <cell r="AB188">
            <v>0.38190954773869212</v>
          </cell>
          <cell r="AC188">
            <v>0.38190954773869212</v>
          </cell>
          <cell r="AD188">
            <v>0.20263275814567849</v>
          </cell>
          <cell r="AE188">
            <v>0.27035465527110625</v>
          </cell>
          <cell r="AF188">
            <v>0.61809045226130799</v>
          </cell>
          <cell r="AG188">
            <v>0.61809045226130799</v>
          </cell>
          <cell r="AH188">
            <v>0.61809045226130799</v>
          </cell>
          <cell r="AI188">
            <v>0.61809045226130799</v>
          </cell>
          <cell r="AJ188">
            <v>0.61809045226130799</v>
          </cell>
          <cell r="AK188">
            <v>0.61809045226130799</v>
          </cell>
          <cell r="AL188">
            <v>0.61809045226130799</v>
          </cell>
          <cell r="AM188">
            <v>0.61809045226130799</v>
          </cell>
          <cell r="AN188">
            <v>0.61809045226130799</v>
          </cell>
          <cell r="AO188">
            <v>0.61809045226130799</v>
          </cell>
          <cell r="AP188">
            <v>0.61809045226130799</v>
          </cell>
          <cell r="AR188">
            <v>0.61809045226130788</v>
          </cell>
        </row>
        <row r="189">
          <cell r="C189">
            <v>0.6231155778894486</v>
          </cell>
          <cell r="E189">
            <v>0</v>
          </cell>
          <cell r="F189">
            <v>0</v>
          </cell>
          <cell r="G189">
            <v>0</v>
          </cell>
          <cell r="H189">
            <v>0.18580174905448346</v>
          </cell>
          <cell r="I189">
            <v>0.66597851855375279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V189">
            <v>0</v>
          </cell>
          <cell r="W189">
            <v>1</v>
          </cell>
          <cell r="AA189">
            <v>0.3768844221105514</v>
          </cell>
          <cell r="AB189">
            <v>0.3768844221105514</v>
          </cell>
          <cell r="AC189">
            <v>0.3768844221105514</v>
          </cell>
          <cell r="AD189">
            <v>0.19108267305606796</v>
          </cell>
          <cell r="AE189">
            <v>0.28909409644320139</v>
          </cell>
          <cell r="AF189">
            <v>0.6231155778894486</v>
          </cell>
          <cell r="AG189">
            <v>0.6231155778894486</v>
          </cell>
          <cell r="AH189">
            <v>0.6231155778894486</v>
          </cell>
          <cell r="AI189">
            <v>0.6231155778894486</v>
          </cell>
          <cell r="AJ189">
            <v>0.6231155778894486</v>
          </cell>
          <cell r="AK189">
            <v>0.6231155778894486</v>
          </cell>
          <cell r="AL189">
            <v>0.6231155778894486</v>
          </cell>
          <cell r="AM189">
            <v>0.6231155778894486</v>
          </cell>
          <cell r="AN189">
            <v>0.6231155778894486</v>
          </cell>
          <cell r="AO189">
            <v>0.6231155778894486</v>
          </cell>
          <cell r="AP189">
            <v>0.6231155778894486</v>
          </cell>
          <cell r="AR189">
            <v>0.6231155778894486</v>
          </cell>
        </row>
        <row r="190">
          <cell r="C190">
            <v>0.62814070351758933</v>
          </cell>
          <cell r="E190">
            <v>0</v>
          </cell>
          <cell r="F190">
            <v>0</v>
          </cell>
          <cell r="G190">
            <v>0</v>
          </cell>
          <cell r="H190">
            <v>0.19242588717411976</v>
          </cell>
          <cell r="I190">
            <v>0.67990129016879119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V190">
            <v>0</v>
          </cell>
          <cell r="W190">
            <v>1</v>
          </cell>
          <cell r="AA190">
            <v>0.37185929648241067</v>
          </cell>
          <cell r="AB190">
            <v>0.37185929648241067</v>
          </cell>
          <cell r="AC190">
            <v>0.37185929648241067</v>
          </cell>
          <cell r="AD190">
            <v>0.17943340930829088</v>
          </cell>
          <cell r="AE190">
            <v>0.30804199368638052</v>
          </cell>
          <cell r="AF190">
            <v>0.62814070351758922</v>
          </cell>
          <cell r="AG190">
            <v>0.62814070351758922</v>
          </cell>
          <cell r="AH190">
            <v>0.62814070351758922</v>
          </cell>
          <cell r="AI190">
            <v>0.62814070351758922</v>
          </cell>
          <cell r="AJ190">
            <v>0.62814070351758922</v>
          </cell>
          <cell r="AK190">
            <v>0.62814070351758922</v>
          </cell>
          <cell r="AL190">
            <v>0.62814070351758922</v>
          </cell>
          <cell r="AM190">
            <v>0.62814070351758922</v>
          </cell>
          <cell r="AN190">
            <v>0.62814070351758922</v>
          </cell>
          <cell r="AO190">
            <v>0.62814070351758922</v>
          </cell>
          <cell r="AP190">
            <v>0.62814070351758922</v>
          </cell>
          <cell r="AR190">
            <v>0.62814070351758933</v>
          </cell>
        </row>
        <row r="191">
          <cell r="C191">
            <v>0.63316582914573005</v>
          </cell>
          <cell r="E191">
            <v>0</v>
          </cell>
          <cell r="F191">
            <v>0</v>
          </cell>
          <cell r="G191">
            <v>0</v>
          </cell>
          <cell r="H191">
            <v>0.19915071145649599</v>
          </cell>
          <cell r="I191">
            <v>0.69403568636401081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V191">
            <v>0</v>
          </cell>
          <cell r="W191">
            <v>1</v>
          </cell>
          <cell r="AA191">
            <v>0.36683417085426995</v>
          </cell>
          <cell r="AB191">
            <v>0.36683417085426995</v>
          </cell>
          <cell r="AC191">
            <v>0.36683417085426995</v>
          </cell>
          <cell r="AD191">
            <v>0.16768345939777396</v>
          </cell>
          <cell r="AE191">
            <v>0.32720151550974075</v>
          </cell>
          <cell r="AF191">
            <v>0.63316582914573005</v>
          </cell>
          <cell r="AG191">
            <v>0.63316582914573005</v>
          </cell>
          <cell r="AH191">
            <v>0.63316582914573005</v>
          </cell>
          <cell r="AI191">
            <v>0.63316582914573005</v>
          </cell>
          <cell r="AJ191">
            <v>0.63316582914573005</v>
          </cell>
          <cell r="AK191">
            <v>0.63316582914573005</v>
          </cell>
          <cell r="AL191">
            <v>0.63316582914573005</v>
          </cell>
          <cell r="AM191">
            <v>0.63316582914573005</v>
          </cell>
          <cell r="AN191">
            <v>0.63316582914573005</v>
          </cell>
          <cell r="AO191">
            <v>0.63316582914573005</v>
          </cell>
          <cell r="AP191">
            <v>0.63316582914573005</v>
          </cell>
          <cell r="AR191">
            <v>0.63316582914573005</v>
          </cell>
        </row>
        <row r="192">
          <cell r="C192">
            <v>0.63819095477387078</v>
          </cell>
          <cell r="E192">
            <v>0</v>
          </cell>
          <cell r="F192">
            <v>0</v>
          </cell>
          <cell r="G192">
            <v>0</v>
          </cell>
          <cell r="H192">
            <v>0.20597775232009005</v>
          </cell>
          <cell r="I192">
            <v>0.70838492380949569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V192">
            <v>0</v>
          </cell>
          <cell r="W192">
            <v>1</v>
          </cell>
          <cell r="AA192">
            <v>0.36180904522612922</v>
          </cell>
          <cell r="AB192">
            <v>0.36180904522612922</v>
          </cell>
          <cell r="AC192">
            <v>0.36180904522612922</v>
          </cell>
          <cell r="AD192">
            <v>0.15583129290603914</v>
          </cell>
          <cell r="AE192">
            <v>0.34657587858336658</v>
          </cell>
          <cell r="AF192">
            <v>0.63819095477387089</v>
          </cell>
          <cell r="AG192">
            <v>0.63819095477387089</v>
          </cell>
          <cell r="AH192">
            <v>0.63819095477387089</v>
          </cell>
          <cell r="AI192">
            <v>0.63819095477387089</v>
          </cell>
          <cell r="AJ192">
            <v>0.63819095477387089</v>
          </cell>
          <cell r="AK192">
            <v>0.63819095477387089</v>
          </cell>
          <cell r="AL192">
            <v>0.63819095477387089</v>
          </cell>
          <cell r="AM192">
            <v>0.63819095477387089</v>
          </cell>
          <cell r="AN192">
            <v>0.63819095477387089</v>
          </cell>
          <cell r="AO192">
            <v>0.63819095477387089</v>
          </cell>
          <cell r="AP192">
            <v>0.63819095477387089</v>
          </cell>
          <cell r="AR192">
            <v>0.63819095477387078</v>
          </cell>
        </row>
        <row r="193">
          <cell r="C193">
            <v>0.6432160804020115</v>
          </cell>
          <cell r="E193">
            <v>0</v>
          </cell>
          <cell r="F193">
            <v>0</v>
          </cell>
          <cell r="G193">
            <v>0</v>
          </cell>
          <cell r="H193">
            <v>0.21290856344556766</v>
          </cell>
          <cell r="I193">
            <v>0.72295226806835766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V193">
            <v>0</v>
          </cell>
          <cell r="W193">
            <v>1</v>
          </cell>
          <cell r="AA193">
            <v>0.3567839195979885</v>
          </cell>
          <cell r="AB193">
            <v>0.3567839195979885</v>
          </cell>
          <cell r="AC193">
            <v>0.3567839195979885</v>
          </cell>
          <cell r="AD193">
            <v>0.14387535615242086</v>
          </cell>
          <cell r="AE193">
            <v>0.36616834847036905</v>
          </cell>
          <cell r="AF193">
            <v>0.6432160804020115</v>
          </cell>
          <cell r="AG193">
            <v>0.6432160804020115</v>
          </cell>
          <cell r="AH193">
            <v>0.6432160804020115</v>
          </cell>
          <cell r="AI193">
            <v>0.6432160804020115</v>
          </cell>
          <cell r="AJ193">
            <v>0.6432160804020115</v>
          </cell>
          <cell r="AK193">
            <v>0.6432160804020115</v>
          </cell>
          <cell r="AL193">
            <v>0.6432160804020115</v>
          </cell>
          <cell r="AM193">
            <v>0.6432160804020115</v>
          </cell>
          <cell r="AN193">
            <v>0.6432160804020115</v>
          </cell>
          <cell r="AO193">
            <v>0.6432160804020115</v>
          </cell>
          <cell r="AP193">
            <v>0.6432160804020115</v>
          </cell>
          <cell r="AR193">
            <v>0.6432160804020115</v>
          </cell>
        </row>
        <row r="194">
          <cell r="C194">
            <v>0.64824120603015223</v>
          </cell>
          <cell r="E194">
            <v>0</v>
          </cell>
          <cell r="F194">
            <v>0</v>
          </cell>
          <cell r="G194">
            <v>0</v>
          </cell>
          <cell r="H194">
            <v>0.21994472212936933</v>
          </cell>
          <cell r="I194">
            <v>0.7377410343399039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V194">
            <v>0</v>
          </cell>
          <cell r="W194">
            <v>1</v>
          </cell>
          <cell r="AA194">
            <v>0.35175879396984777</v>
          </cell>
          <cell r="AB194">
            <v>0.35175879396984777</v>
          </cell>
          <cell r="AC194">
            <v>0.35175879396984777</v>
          </cell>
          <cell r="AD194">
            <v>0.13181407184047844</v>
          </cell>
          <cell r="AE194">
            <v>0.38598224037005613</v>
          </cell>
          <cell r="AF194">
            <v>0.64824120603015212</v>
          </cell>
          <cell r="AG194">
            <v>0.64824120603015212</v>
          </cell>
          <cell r="AH194">
            <v>0.64824120603015212</v>
          </cell>
          <cell r="AI194">
            <v>0.64824120603015212</v>
          </cell>
          <cell r="AJ194">
            <v>0.64824120603015212</v>
          </cell>
          <cell r="AK194">
            <v>0.64824120603015212</v>
          </cell>
          <cell r="AL194">
            <v>0.64824120603015212</v>
          </cell>
          <cell r="AM194">
            <v>0.64824120603015212</v>
          </cell>
          <cell r="AN194">
            <v>0.64824120603015212</v>
          </cell>
          <cell r="AO194">
            <v>0.64824120603015212</v>
          </cell>
          <cell r="AP194">
            <v>0.64824120603015212</v>
          </cell>
          <cell r="AR194">
            <v>0.64824120603015223</v>
          </cell>
        </row>
        <row r="195">
          <cell r="C195">
            <v>0.65326633165829295</v>
          </cell>
          <cell r="E195">
            <v>0</v>
          </cell>
          <cell r="F195">
            <v>0</v>
          </cell>
          <cell r="G195">
            <v>0</v>
          </cell>
          <cell r="H195">
            <v>0.22708782964266669</v>
          </cell>
          <cell r="I195">
            <v>0.75275458821410435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V195">
            <v>0</v>
          </cell>
          <cell r="W195">
            <v>1</v>
          </cell>
          <cell r="AA195">
            <v>0.34673366834170705</v>
          </cell>
          <cell r="AB195">
            <v>0.34673366834170705</v>
          </cell>
          <cell r="AC195">
            <v>0.34673366834170705</v>
          </cell>
          <cell r="AD195">
            <v>0.11964583869904033</v>
          </cell>
          <cell r="AE195">
            <v>0.40602091987239719</v>
          </cell>
          <cell r="AF195">
            <v>0.65326633165829295</v>
          </cell>
          <cell r="AG195">
            <v>0.65326633165829295</v>
          </cell>
          <cell r="AH195">
            <v>0.65326633165829295</v>
          </cell>
          <cell r="AI195">
            <v>0.65326633165829295</v>
          </cell>
          <cell r="AJ195">
            <v>0.65326633165829295</v>
          </cell>
          <cell r="AK195">
            <v>0.65326633165829295</v>
          </cell>
          <cell r="AL195">
            <v>0.65326633165829295</v>
          </cell>
          <cell r="AM195">
            <v>0.65326633165829295</v>
          </cell>
          <cell r="AN195">
            <v>0.65326633165829295</v>
          </cell>
          <cell r="AO195">
            <v>0.65326633165829295</v>
          </cell>
          <cell r="AP195">
            <v>0.65326633165829295</v>
          </cell>
          <cell r="AR195">
            <v>0.65326633165829295</v>
          </cell>
        </row>
        <row r="196">
          <cell r="C196">
            <v>0.65829145728643368</v>
          </cell>
          <cell r="E196">
            <v>0</v>
          </cell>
          <cell r="F196">
            <v>0</v>
          </cell>
          <cell r="G196">
            <v>0</v>
          </cell>
          <cell r="H196">
            <v>0.23433951159577204</v>
          </cell>
          <cell r="I196">
            <v>0.76799634643751613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V196">
            <v>0</v>
          </cell>
          <cell r="W196">
            <v>1</v>
          </cell>
          <cell r="AA196">
            <v>0.34170854271356632</v>
          </cell>
          <cell r="AB196">
            <v>0.34170854271356632</v>
          </cell>
          <cell r="AC196">
            <v>0.34170854271356632</v>
          </cell>
          <cell r="AD196">
            <v>0.10736903111779428</v>
          </cell>
          <cell r="AE196">
            <v>0.42628780372394992</v>
          </cell>
          <cell r="AF196">
            <v>0.65829145728643379</v>
          </cell>
          <cell r="AG196">
            <v>0.65829145728643379</v>
          </cell>
          <cell r="AH196">
            <v>0.65829145728643379</v>
          </cell>
          <cell r="AI196">
            <v>0.65829145728643379</v>
          </cell>
          <cell r="AJ196">
            <v>0.65829145728643379</v>
          </cell>
          <cell r="AK196">
            <v>0.65829145728643379</v>
          </cell>
          <cell r="AL196">
            <v>0.65829145728643379</v>
          </cell>
          <cell r="AM196">
            <v>0.65829145728643379</v>
          </cell>
          <cell r="AN196">
            <v>0.65829145728643379</v>
          </cell>
          <cell r="AO196">
            <v>0.65829145728643379</v>
          </cell>
          <cell r="AP196">
            <v>0.65829145728643379</v>
          </cell>
          <cell r="AR196">
            <v>0.65829145728643368</v>
          </cell>
        </row>
        <row r="197">
          <cell r="C197">
            <v>0.6633165829145744</v>
          </cell>
          <cell r="E197">
            <v>0</v>
          </cell>
          <cell r="F197">
            <v>0</v>
          </cell>
          <cell r="G197">
            <v>0</v>
          </cell>
          <cell r="H197">
            <v>0.24170141830809797</v>
          </cell>
          <cell r="I197">
            <v>0.783469777690873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V197">
            <v>0</v>
          </cell>
          <cell r="W197">
            <v>1</v>
          </cell>
          <cell r="AA197">
            <v>0.3366834170854256</v>
          </cell>
          <cell r="AB197">
            <v>0.3366834170854256</v>
          </cell>
          <cell r="AC197">
            <v>0.3366834170854256</v>
          </cell>
          <cell r="AD197">
            <v>9.4981998777327603E-2</v>
          </cell>
          <cell r="AE197">
            <v>0.44678636060544741</v>
          </cell>
          <cell r="AF197">
            <v>0.6633165829145744</v>
          </cell>
          <cell r="AG197">
            <v>0.6633165829145744</v>
          </cell>
          <cell r="AH197">
            <v>0.6633165829145744</v>
          </cell>
          <cell r="AI197">
            <v>0.6633165829145744</v>
          </cell>
          <cell r="AJ197">
            <v>0.6633165829145744</v>
          </cell>
          <cell r="AK197">
            <v>0.6633165829145744</v>
          </cell>
          <cell r="AL197">
            <v>0.6633165829145744</v>
          </cell>
          <cell r="AM197">
            <v>0.6633165829145744</v>
          </cell>
          <cell r="AN197">
            <v>0.6633165829145744</v>
          </cell>
          <cell r="AO197">
            <v>0.6633165829145744</v>
          </cell>
          <cell r="AP197">
            <v>0.6633165829145744</v>
          </cell>
          <cell r="AR197">
            <v>0.6633165829145744</v>
          </cell>
        </row>
        <row r="198">
          <cell r="C198">
            <v>0.66834170854271513</v>
          </cell>
          <cell r="E198">
            <v>0</v>
          </cell>
          <cell r="F198">
            <v>0</v>
          </cell>
          <cell r="G198">
            <v>0</v>
          </cell>
          <cell r="H198">
            <v>0.24917522518372542</v>
          </cell>
          <cell r="I198">
            <v>0.79917840337846358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V198">
            <v>0</v>
          </cell>
          <cell r="W198">
            <v>1</v>
          </cell>
          <cell r="AA198">
            <v>0.33165829145728487</v>
          </cell>
          <cell r="AB198">
            <v>0.33165829145728487</v>
          </cell>
          <cell r="AC198">
            <v>0.33165829145728487</v>
          </cell>
          <cell r="AD198">
            <v>8.2483066273559391E-2</v>
          </cell>
          <cell r="AE198">
            <v>0.4675201119211787</v>
          </cell>
          <cell r="AF198">
            <v>0.66834170854271502</v>
          </cell>
          <cell r="AG198">
            <v>0.66834170854271502</v>
          </cell>
          <cell r="AH198">
            <v>0.66834170854271502</v>
          </cell>
          <cell r="AI198">
            <v>0.66834170854271502</v>
          </cell>
          <cell r="AJ198">
            <v>0.66834170854271502</v>
          </cell>
          <cell r="AK198">
            <v>0.66834170854271502</v>
          </cell>
          <cell r="AL198">
            <v>0.66834170854271502</v>
          </cell>
          <cell r="AM198">
            <v>0.66834170854271502</v>
          </cell>
          <cell r="AN198">
            <v>0.66834170854271502</v>
          </cell>
          <cell r="AO198">
            <v>0.66834170854271502</v>
          </cell>
          <cell r="AP198">
            <v>0.66834170854271502</v>
          </cell>
          <cell r="AR198">
            <v>0.66834170854271513</v>
          </cell>
        </row>
        <row r="199">
          <cell r="C199">
            <v>0.67336683417085585</v>
          </cell>
          <cell r="E199">
            <v>0</v>
          </cell>
          <cell r="F199">
            <v>0</v>
          </cell>
          <cell r="G199">
            <v>0</v>
          </cell>
          <cell r="H199">
            <v>0.25676263309269176</v>
          </cell>
          <cell r="I199">
            <v>0.81512579842953004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V199">
            <v>0</v>
          </cell>
          <cell r="W199">
            <v>1</v>
          </cell>
          <cell r="AA199">
            <v>0.32663316582914415</v>
          </cell>
          <cell r="AB199">
            <v>0.32663316582914415</v>
          </cell>
          <cell r="AC199">
            <v>0.32663316582914415</v>
          </cell>
          <cell r="AD199">
            <v>6.9870532736452384E-2</v>
          </cell>
          <cell r="AE199">
            <v>0.48849263260038578</v>
          </cell>
          <cell r="AF199">
            <v>0.67336683417085585</v>
          </cell>
          <cell r="AG199">
            <v>0.67336683417085585</v>
          </cell>
          <cell r="AH199">
            <v>0.67336683417085585</v>
          </cell>
          <cell r="AI199">
            <v>0.67336683417085585</v>
          </cell>
          <cell r="AJ199">
            <v>0.67336683417085585</v>
          </cell>
          <cell r="AK199">
            <v>0.67336683417085585</v>
          </cell>
          <cell r="AL199">
            <v>0.67336683417085585</v>
          </cell>
          <cell r="AM199">
            <v>0.67336683417085585</v>
          </cell>
          <cell r="AN199">
            <v>0.67336683417085585</v>
          </cell>
          <cell r="AO199">
            <v>0.67336683417085585</v>
          </cell>
          <cell r="AP199">
            <v>0.67336683417085585</v>
          </cell>
          <cell r="AR199">
            <v>0.67336683417085585</v>
          </cell>
        </row>
        <row r="200">
          <cell r="C200">
            <v>0.67839195979899658</v>
          </cell>
          <cell r="E200">
            <v>0</v>
          </cell>
          <cell r="F200">
            <v>0</v>
          </cell>
          <cell r="G200">
            <v>0</v>
          </cell>
          <cell r="H200">
            <v>0.26446536875807036</v>
          </cell>
          <cell r="I200">
            <v>0.83131559211184725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1</v>
          </cell>
          <cell r="S200">
            <v>1</v>
          </cell>
          <cell r="T200">
            <v>1</v>
          </cell>
          <cell r="V200">
            <v>0</v>
          </cell>
          <cell r="W200">
            <v>1</v>
          </cell>
          <cell r="AA200">
            <v>0.32160804020100342</v>
          </cell>
          <cell r="AB200">
            <v>0.32160804020100342</v>
          </cell>
          <cell r="AC200">
            <v>0.32160804020100342</v>
          </cell>
          <cell r="AD200">
            <v>5.7142671442933057E-2</v>
          </cell>
          <cell r="AE200">
            <v>0.50970755191084383</v>
          </cell>
          <cell r="AF200">
            <v>0.67839195979899669</v>
          </cell>
          <cell r="AG200">
            <v>0.67839195979899669</v>
          </cell>
          <cell r="AH200">
            <v>0.67839195979899669</v>
          </cell>
          <cell r="AI200">
            <v>0.67839195979899669</v>
          </cell>
          <cell r="AJ200">
            <v>0.67839195979899669</v>
          </cell>
          <cell r="AK200">
            <v>0.67839195979899669</v>
          </cell>
          <cell r="AL200">
            <v>0.67839195979899669</v>
          </cell>
          <cell r="AM200">
            <v>0.67839195979899669</v>
          </cell>
          <cell r="AN200">
            <v>0.67839195979899669</v>
          </cell>
          <cell r="AO200">
            <v>0.67839195979899669</v>
          </cell>
          <cell r="AP200">
            <v>0.67839195979899669</v>
          </cell>
          <cell r="AR200">
            <v>0.67839195979899658</v>
          </cell>
        </row>
        <row r="201">
          <cell r="C201">
            <v>0.68341708542713731</v>
          </cell>
          <cell r="E201">
            <v>0</v>
          </cell>
          <cell r="F201">
            <v>0</v>
          </cell>
          <cell r="G201">
            <v>0</v>
          </cell>
          <cell r="H201">
            <v>0.27228518514893346</v>
          </cell>
          <cell r="I201">
            <v>0.84775146885765185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V201">
            <v>0</v>
          </cell>
          <cell r="W201">
            <v>1</v>
          </cell>
          <cell r="AA201">
            <v>0.31658291457286269</v>
          </cell>
          <cell r="AB201">
            <v>0.31658291457286269</v>
          </cell>
          <cell r="AC201">
            <v>0.31658291457286269</v>
          </cell>
          <cell r="AD201">
            <v>4.4297729423929288E-2</v>
          </cell>
          <cell r="AE201">
            <v>0.53116855428478926</v>
          </cell>
          <cell r="AF201">
            <v>0.68341708542713731</v>
          </cell>
          <cell r="AG201">
            <v>0.68341708542713731</v>
          </cell>
          <cell r="AH201">
            <v>0.68341708542713731</v>
          </cell>
          <cell r="AI201">
            <v>0.68341708542713731</v>
          </cell>
          <cell r="AJ201">
            <v>0.68341708542713731</v>
          </cell>
          <cell r="AK201">
            <v>0.68341708542713731</v>
          </cell>
          <cell r="AL201">
            <v>0.68341708542713731</v>
          </cell>
          <cell r="AM201">
            <v>0.68341708542713731</v>
          </cell>
          <cell r="AN201">
            <v>0.68341708542713731</v>
          </cell>
          <cell r="AO201">
            <v>0.68341708542713731</v>
          </cell>
          <cell r="AP201">
            <v>0.68341708542713731</v>
          </cell>
          <cell r="AR201">
            <v>0.68341708542713731</v>
          </cell>
        </row>
        <row r="202">
          <cell r="C202">
            <v>0.68844221105527803</v>
          </cell>
          <cell r="E202">
            <v>0</v>
          </cell>
          <cell r="F202">
            <v>0</v>
          </cell>
          <cell r="G202">
            <v>2.2684557736775803E-3</v>
          </cell>
          <cell r="H202">
            <v>0.28022386187928688</v>
          </cell>
          <cell r="I202">
            <v>0.86443716910213775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  <cell r="R202">
            <v>1</v>
          </cell>
          <cell r="S202">
            <v>1</v>
          </cell>
          <cell r="T202">
            <v>1</v>
          </cell>
          <cell r="V202">
            <v>0</v>
          </cell>
          <cell r="W202">
            <v>1</v>
          </cell>
          <cell r="AA202">
            <v>0.31155778894472197</v>
          </cell>
          <cell r="AB202">
            <v>0.31155778894472197</v>
          </cell>
          <cell r="AC202">
            <v>0.30928933317104434</v>
          </cell>
          <cell r="AD202">
            <v>3.1333927065435141E-2</v>
          </cell>
          <cell r="AE202">
            <v>0.55287938015741567</v>
          </cell>
          <cell r="AF202">
            <v>0.68844221105527792</v>
          </cell>
          <cell r="AG202">
            <v>0.68844221105527792</v>
          </cell>
          <cell r="AH202">
            <v>0.68844221105527792</v>
          </cell>
          <cell r="AI202">
            <v>0.68844221105527792</v>
          </cell>
          <cell r="AJ202">
            <v>0.68844221105527792</v>
          </cell>
          <cell r="AK202">
            <v>0.68844221105527792</v>
          </cell>
          <cell r="AL202">
            <v>0.68844221105527792</v>
          </cell>
          <cell r="AM202">
            <v>0.68844221105527792</v>
          </cell>
          <cell r="AN202">
            <v>0.68844221105527792</v>
          </cell>
          <cell r="AO202">
            <v>0.68844221105527792</v>
          </cell>
          <cell r="AP202">
            <v>0.68844221105527792</v>
          </cell>
          <cell r="AR202">
            <v>0.68844221105527803</v>
          </cell>
        </row>
        <row r="203">
          <cell r="C203">
            <v>0.69346733668341876</v>
          </cell>
          <cell r="E203">
            <v>0</v>
          </cell>
          <cell r="F203">
            <v>0</v>
          </cell>
          <cell r="G203">
            <v>6.1029082463845445E-3</v>
          </cell>
          <cell r="H203">
            <v>0.28828320561307264</v>
          </cell>
          <cell r="I203">
            <v>0.88137649013470498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  <cell r="R203">
            <v>1</v>
          </cell>
          <cell r="S203">
            <v>1</v>
          </cell>
          <cell r="T203">
            <v>1</v>
          </cell>
          <cell r="V203">
            <v>0</v>
          </cell>
          <cell r="W203">
            <v>1</v>
          </cell>
          <cell r="AA203">
            <v>0.30653266331658124</v>
          </cell>
          <cell r="AB203">
            <v>0.30653266331658124</v>
          </cell>
          <cell r="AC203">
            <v>0.30042975507019665</v>
          </cell>
          <cell r="AD203">
            <v>1.8249457703508609E-2</v>
          </cell>
          <cell r="AE203">
            <v>0.57484382681812374</v>
          </cell>
          <cell r="AF203">
            <v>0.69346733668341876</v>
          </cell>
          <cell r="AG203">
            <v>0.69346733668341876</v>
          </cell>
          <cell r="AH203">
            <v>0.69346733668341876</v>
          </cell>
          <cell r="AI203">
            <v>0.69346733668341876</v>
          </cell>
          <cell r="AJ203">
            <v>0.69346733668341876</v>
          </cell>
          <cell r="AK203">
            <v>0.69346733668341876</v>
          </cell>
          <cell r="AL203">
            <v>0.69346733668341876</v>
          </cell>
          <cell r="AM203">
            <v>0.69346733668341876</v>
          </cell>
          <cell r="AN203">
            <v>0.69346733668341876</v>
          </cell>
          <cell r="AO203">
            <v>0.69346733668341876</v>
          </cell>
          <cell r="AP203">
            <v>0.69346733668341876</v>
          </cell>
          <cell r="AR203">
            <v>0.69346733668341876</v>
          </cell>
        </row>
        <row r="204">
          <cell r="C204">
            <v>0.69849246231155948</v>
          </cell>
          <cell r="E204">
            <v>0</v>
          </cell>
          <cell r="F204">
            <v>0</v>
          </cell>
          <cell r="G204">
            <v>9.9956439702434709E-3</v>
          </cell>
          <cell r="H204">
            <v>0.29646505047532346</v>
          </cell>
          <cell r="I204">
            <v>0.89857328696312844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V204">
            <v>0</v>
          </cell>
          <cell r="W204">
            <v>1</v>
          </cell>
          <cell r="AA204">
            <v>0.30150753768844052</v>
          </cell>
          <cell r="AB204">
            <v>0.30150753768844052</v>
          </cell>
          <cell r="AC204">
            <v>0.29151189371819708</v>
          </cell>
          <cell r="AD204">
            <v>5.0424872131170639E-3</v>
          </cell>
          <cell r="AE204">
            <v>0.59706574927468781</v>
          </cell>
          <cell r="AF204">
            <v>0.69849246231155959</v>
          </cell>
          <cell r="AG204">
            <v>0.69849246231155959</v>
          </cell>
          <cell r="AH204">
            <v>0.69849246231155959</v>
          </cell>
          <cell r="AI204">
            <v>0.69849246231155959</v>
          </cell>
          <cell r="AJ204">
            <v>0.69849246231155959</v>
          </cell>
          <cell r="AK204">
            <v>0.69849246231155959</v>
          </cell>
          <cell r="AL204">
            <v>0.69849246231155959</v>
          </cell>
          <cell r="AM204">
            <v>0.69849246231155959</v>
          </cell>
          <cell r="AN204">
            <v>0.69849246231155959</v>
          </cell>
          <cell r="AO204">
            <v>0.69849246231155959</v>
          </cell>
          <cell r="AP204">
            <v>0.69849246231155959</v>
          </cell>
          <cell r="AR204">
            <v>0.69849246231155948</v>
          </cell>
        </row>
        <row r="205">
          <cell r="C205">
            <v>0.70351758793970021</v>
          </cell>
          <cell r="E205">
            <v>0</v>
          </cell>
          <cell r="F205">
            <v>0</v>
          </cell>
          <cell r="G205">
            <v>1.394754884418937E-2</v>
          </cell>
          <cell r="H205">
            <v>0.30477125846956904</v>
          </cell>
          <cell r="I205">
            <v>0.91603147319086942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  <cell r="S205">
            <v>1</v>
          </cell>
          <cell r="T205">
            <v>1</v>
          </cell>
          <cell r="V205">
            <v>0</v>
          </cell>
          <cell r="W205">
            <v>1</v>
          </cell>
          <cell r="AA205">
            <v>0.29648241206029979</v>
          </cell>
          <cell r="AB205">
            <v>0.29648241206029979</v>
          </cell>
          <cell r="AC205">
            <v>0.28253486321611043</v>
          </cell>
          <cell r="AD205">
            <v>8.2888464092691905E-3</v>
          </cell>
          <cell r="AE205">
            <v>0.61954906113056962</v>
          </cell>
          <cell r="AF205">
            <v>0.70351758793970021</v>
          </cell>
          <cell r="AG205">
            <v>0.70351758793970021</v>
          </cell>
          <cell r="AH205">
            <v>0.70351758793970021</v>
          </cell>
          <cell r="AI205">
            <v>0.70351758793970021</v>
          </cell>
          <cell r="AJ205">
            <v>0.70351758793970021</v>
          </cell>
          <cell r="AK205">
            <v>0.70351758793970021</v>
          </cell>
          <cell r="AL205">
            <v>0.70351758793970021</v>
          </cell>
          <cell r="AM205">
            <v>0.70351758793970021</v>
          </cell>
          <cell r="AN205">
            <v>0.70351758793970021</v>
          </cell>
          <cell r="AO205">
            <v>0.70351758793970021</v>
          </cell>
          <cell r="AP205">
            <v>0.70351758793970021</v>
          </cell>
          <cell r="AR205">
            <v>0.70351758793970021</v>
          </cell>
        </row>
        <row r="206">
          <cell r="C206">
            <v>0.70854271356784093</v>
          </cell>
          <cell r="E206">
            <v>0</v>
          </cell>
          <cell r="F206">
            <v>0</v>
          </cell>
          <cell r="G206">
            <v>1.7959522232723835E-2</v>
          </cell>
          <cell r="H206">
            <v>0.31320371990158408</v>
          </cell>
          <cell r="I206">
            <v>0.93375502190772897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  <cell r="R206">
            <v>1</v>
          </cell>
          <cell r="S206">
            <v>1</v>
          </cell>
          <cell r="T206">
            <v>1</v>
          </cell>
          <cell r="V206">
            <v>0</v>
          </cell>
          <cell r="W206">
            <v>1</v>
          </cell>
          <cell r="AA206">
            <v>0.29145728643215907</v>
          </cell>
          <cell r="AB206">
            <v>0.29145728643215907</v>
          </cell>
          <cell r="AC206">
            <v>0.27349776419943528</v>
          </cell>
          <cell r="AD206">
            <v>2.1746433469425064E-2</v>
          </cell>
          <cell r="AE206">
            <v>0.6422977354755699</v>
          </cell>
          <cell r="AF206">
            <v>0.70854271356784082</v>
          </cell>
          <cell r="AG206">
            <v>0.70854271356784082</v>
          </cell>
          <cell r="AH206">
            <v>0.70854271356784082</v>
          </cell>
          <cell r="AI206">
            <v>0.70854271356784082</v>
          </cell>
          <cell r="AJ206">
            <v>0.70854271356784082</v>
          </cell>
          <cell r="AK206">
            <v>0.70854271356784082</v>
          </cell>
          <cell r="AL206">
            <v>0.70854271356784082</v>
          </cell>
          <cell r="AM206">
            <v>0.70854271356784082</v>
          </cell>
          <cell r="AN206">
            <v>0.70854271356784082</v>
          </cell>
          <cell r="AO206">
            <v>0.70854271356784082</v>
          </cell>
          <cell r="AP206">
            <v>0.70854271356784082</v>
          </cell>
          <cell r="AR206">
            <v>0.70854271356784093</v>
          </cell>
        </row>
        <row r="207">
          <cell r="C207">
            <v>0.71356783919598166</v>
          </cell>
          <cell r="E207">
            <v>0</v>
          </cell>
          <cell r="F207">
            <v>0</v>
          </cell>
          <cell r="G207">
            <v>2.2032477170587761E-2</v>
          </cell>
          <cell r="H207">
            <v>0.32176435380958246</v>
          </cell>
          <cell r="I207">
            <v>0.95174796659402727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V207">
            <v>0</v>
          </cell>
          <cell r="W207">
            <v>1</v>
          </cell>
          <cell r="AA207">
            <v>0.28643216080401834</v>
          </cell>
          <cell r="AB207">
            <v>0.28643216080401834</v>
          </cell>
          <cell r="AC207">
            <v>0.26439968363343058</v>
          </cell>
          <cell r="AD207">
            <v>3.5332193005564116E-2</v>
          </cell>
          <cell r="AE207">
            <v>0.66531580579000904</v>
          </cell>
          <cell r="AF207">
            <v>0.71356783919598166</v>
          </cell>
          <cell r="AG207">
            <v>0.71356783919598166</v>
          </cell>
          <cell r="AH207">
            <v>0.71356783919598166</v>
          </cell>
          <cell r="AI207">
            <v>0.71356783919598166</v>
          </cell>
          <cell r="AJ207">
            <v>0.71356783919598166</v>
          </cell>
          <cell r="AK207">
            <v>0.71356783919598166</v>
          </cell>
          <cell r="AL207">
            <v>0.71356783919598166</v>
          </cell>
          <cell r="AM207">
            <v>0.71356783919598166</v>
          </cell>
          <cell r="AN207">
            <v>0.71356783919598166</v>
          </cell>
          <cell r="AO207">
            <v>0.71356783919598166</v>
          </cell>
          <cell r="AP207">
            <v>0.71356783919598166</v>
          </cell>
          <cell r="AR207">
            <v>0.71356783919598166</v>
          </cell>
        </row>
        <row r="208">
          <cell r="C208">
            <v>0.71859296482412238</v>
          </cell>
          <cell r="E208">
            <v>0</v>
          </cell>
          <cell r="F208">
            <v>0</v>
          </cell>
          <cell r="G208">
            <v>2.6167340570549449E-2</v>
          </cell>
          <cell r="H208">
            <v>0.33045510840094544</v>
          </cell>
          <cell r="I208">
            <v>0.97001440203854217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V208">
            <v>0</v>
          </cell>
          <cell r="W208">
            <v>1</v>
          </cell>
          <cell r="AA208">
            <v>0.28140703517587762</v>
          </cell>
          <cell r="AB208">
            <v>0.28140703517587762</v>
          </cell>
          <cell r="AC208">
            <v>0.25523969460532814</v>
          </cell>
          <cell r="AD208">
            <v>4.9048073225067768E-2</v>
          </cell>
          <cell r="AE208">
            <v>0.68860736686266444</v>
          </cell>
          <cell r="AF208">
            <v>0.71859296482412249</v>
          </cell>
          <cell r="AG208">
            <v>0.71859296482412249</v>
          </cell>
          <cell r="AH208">
            <v>0.71859296482412249</v>
          </cell>
          <cell r="AI208">
            <v>0.71859296482412249</v>
          </cell>
          <cell r="AJ208">
            <v>0.71859296482412249</v>
          </cell>
          <cell r="AK208">
            <v>0.71859296482412249</v>
          </cell>
          <cell r="AL208">
            <v>0.71859296482412249</v>
          </cell>
          <cell r="AM208">
            <v>0.71859296482412249</v>
          </cell>
          <cell r="AN208">
            <v>0.71859296482412249</v>
          </cell>
          <cell r="AO208">
            <v>0.71859296482412249</v>
          </cell>
          <cell r="AP208">
            <v>0.71859296482412249</v>
          </cell>
          <cell r="AR208">
            <v>0.71859296482412238</v>
          </cell>
        </row>
        <row r="209">
          <cell r="C209">
            <v>0.72361809045226311</v>
          </cell>
          <cell r="E209">
            <v>0</v>
          </cell>
          <cell r="F209">
            <v>0</v>
          </cell>
          <cell r="G209">
            <v>3.0365053434348078E-2</v>
          </cell>
          <cell r="H209">
            <v>0.33927796149558875</v>
          </cell>
          <cell r="I209">
            <v>0.98855848527038215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  <cell r="S209">
            <v>1</v>
          </cell>
          <cell r="T209">
            <v>1</v>
          </cell>
          <cell r="V209">
            <v>0</v>
          </cell>
          <cell r="W209">
            <v>1</v>
          </cell>
          <cell r="AA209">
            <v>0.27638190954773689</v>
          </cell>
          <cell r="AB209">
            <v>0.27638190954773689</v>
          </cell>
          <cell r="AC209">
            <v>0.24601685611338886</v>
          </cell>
          <cell r="AD209">
            <v>6.2896051947851861E-2</v>
          </cell>
          <cell r="AE209">
            <v>0.71217657572264526</v>
          </cell>
          <cell r="AF209">
            <v>0.72361809045226311</v>
          </cell>
          <cell r="AG209">
            <v>0.72361809045226311</v>
          </cell>
          <cell r="AH209">
            <v>0.72361809045226311</v>
          </cell>
          <cell r="AI209">
            <v>0.72361809045226311</v>
          </cell>
          <cell r="AJ209">
            <v>0.72361809045226311</v>
          </cell>
          <cell r="AK209">
            <v>0.72361809045226311</v>
          </cell>
          <cell r="AL209">
            <v>0.72361809045226311</v>
          </cell>
          <cell r="AM209">
            <v>0.72361809045226311</v>
          </cell>
          <cell r="AN209">
            <v>0.72361809045226311</v>
          </cell>
          <cell r="AO209">
            <v>0.72361809045226311</v>
          </cell>
          <cell r="AP209">
            <v>0.72361809045226311</v>
          </cell>
          <cell r="AR209">
            <v>0.72361809045226311</v>
          </cell>
        </row>
        <row r="210">
          <cell r="C210">
            <v>0.72864321608040383</v>
          </cell>
          <cell r="E210">
            <v>0</v>
          </cell>
          <cell r="F210">
            <v>0</v>
          </cell>
          <cell r="G210">
            <v>3.4626571066843928E-2</v>
          </cell>
          <cell r="H210">
            <v>0.34823492097607089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V210">
            <v>0</v>
          </cell>
          <cell r="W210">
            <v>1</v>
          </cell>
          <cell r="AA210">
            <v>0.27135678391959617</v>
          </cell>
          <cell r="AB210">
            <v>0.27135678391959617</v>
          </cell>
          <cell r="AC210">
            <v>0.2367302128527522</v>
          </cell>
          <cell r="AD210">
            <v>7.6878137056474838E-2</v>
          </cell>
          <cell r="AE210">
            <v>0.72864321608040372</v>
          </cell>
          <cell r="AF210">
            <v>0.72864321608040372</v>
          </cell>
          <cell r="AG210">
            <v>0.72864321608040372</v>
          </cell>
          <cell r="AH210">
            <v>0.72864321608040372</v>
          </cell>
          <cell r="AI210">
            <v>0.72864321608040372</v>
          </cell>
          <cell r="AJ210">
            <v>0.72864321608040372</v>
          </cell>
          <cell r="AK210">
            <v>0.72864321608040372</v>
          </cell>
          <cell r="AL210">
            <v>0.72864321608040372</v>
          </cell>
          <cell r="AM210">
            <v>0.72864321608040372</v>
          </cell>
          <cell r="AN210">
            <v>0.72864321608040372</v>
          </cell>
          <cell r="AO210">
            <v>0.72864321608040372</v>
          </cell>
          <cell r="AP210">
            <v>0.72864321608040372</v>
          </cell>
          <cell r="AR210">
            <v>0.72864321608040383</v>
          </cell>
        </row>
        <row r="211">
          <cell r="C211">
            <v>0.73366834170854456</v>
          </cell>
          <cell r="E211">
            <v>0</v>
          </cell>
          <cell r="F211">
            <v>0</v>
          </cell>
          <cell r="G211">
            <v>3.8952863293425642E-2</v>
          </cell>
          <cell r="H211">
            <v>0.35732802524454299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1</v>
          </cell>
          <cell r="S211">
            <v>1</v>
          </cell>
          <cell r="T211">
            <v>1</v>
          </cell>
          <cell r="V211">
            <v>0</v>
          </cell>
          <cell r="W211">
            <v>1</v>
          </cell>
          <cell r="AA211">
            <v>0.26633165829145544</v>
          </cell>
          <cell r="AB211">
            <v>0.26633165829145544</v>
          </cell>
          <cell r="AC211">
            <v>0.22737879499802982</v>
          </cell>
          <cell r="AD211">
            <v>9.0996366953087549E-2</v>
          </cell>
          <cell r="AE211">
            <v>0.73366834170854456</v>
          </cell>
          <cell r="AF211">
            <v>0.73366834170854456</v>
          </cell>
          <cell r="AG211">
            <v>0.73366834170854456</v>
          </cell>
          <cell r="AH211">
            <v>0.73366834170854456</v>
          </cell>
          <cell r="AI211">
            <v>0.73366834170854456</v>
          </cell>
          <cell r="AJ211">
            <v>0.73366834170854456</v>
          </cell>
          <cell r="AK211">
            <v>0.73366834170854456</v>
          </cell>
          <cell r="AL211">
            <v>0.73366834170854456</v>
          </cell>
          <cell r="AM211">
            <v>0.73366834170854456</v>
          </cell>
          <cell r="AN211">
            <v>0.73366834170854456</v>
          </cell>
          <cell r="AO211">
            <v>0.73366834170854456</v>
          </cell>
          <cell r="AP211">
            <v>0.73366834170854456</v>
          </cell>
          <cell r="AR211">
            <v>0.73366834170854456</v>
          </cell>
        </row>
        <row r="212">
          <cell r="C212">
            <v>0.73869346733668528</v>
          </cell>
          <cell r="E212">
            <v>0</v>
          </cell>
          <cell r="F212">
            <v>0</v>
          </cell>
          <cell r="G212">
            <v>4.3344914680719701E-2</v>
          </cell>
          <cell r="H212">
            <v>0.36655934368664178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  <cell r="R212">
            <v>1</v>
          </cell>
          <cell r="S212">
            <v>1</v>
          </cell>
          <cell r="T212">
            <v>1</v>
          </cell>
          <cell r="V212">
            <v>0</v>
          </cell>
          <cell r="W212">
            <v>1</v>
          </cell>
          <cell r="AA212">
            <v>0.26130653266331472</v>
          </cell>
          <cell r="AB212">
            <v>0.26130653266331472</v>
          </cell>
          <cell r="AC212">
            <v>0.21796161798259506</v>
          </cell>
          <cell r="AD212">
            <v>0.10525281102332706</v>
          </cell>
          <cell r="AE212">
            <v>0.73869346733668539</v>
          </cell>
          <cell r="AF212">
            <v>0.73869346733668539</v>
          </cell>
          <cell r="AG212">
            <v>0.73869346733668539</v>
          </cell>
          <cell r="AH212">
            <v>0.73869346733668539</v>
          </cell>
          <cell r="AI212">
            <v>0.73869346733668539</v>
          </cell>
          <cell r="AJ212">
            <v>0.73869346733668539</v>
          </cell>
          <cell r="AK212">
            <v>0.73869346733668539</v>
          </cell>
          <cell r="AL212">
            <v>0.73869346733668539</v>
          </cell>
          <cell r="AM212">
            <v>0.73869346733668539</v>
          </cell>
          <cell r="AN212">
            <v>0.73869346733668539</v>
          </cell>
          <cell r="AO212">
            <v>0.73869346733668539</v>
          </cell>
          <cell r="AP212">
            <v>0.73869346733668539</v>
          </cell>
          <cell r="AR212">
            <v>0.73869346733668528</v>
          </cell>
        </row>
        <row r="213">
          <cell r="C213">
            <v>0.74371859296482601</v>
          </cell>
          <cell r="E213">
            <v>0</v>
          </cell>
          <cell r="F213">
            <v>0</v>
          </cell>
          <cell r="G213">
            <v>4.7803724760656009E-2</v>
          </cell>
          <cell r="H213">
            <v>0.37593097714243534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1</v>
          </cell>
          <cell r="S213">
            <v>1</v>
          </cell>
          <cell r="T213">
            <v>1</v>
          </cell>
          <cell r="V213">
            <v>0</v>
          </cell>
          <cell r="W213">
            <v>1</v>
          </cell>
          <cell r="AA213">
            <v>0.25628140703517399</v>
          </cell>
          <cell r="AB213">
            <v>0.25628140703517399</v>
          </cell>
          <cell r="AC213">
            <v>0.20847768227451802</v>
          </cell>
          <cell r="AD213">
            <v>0.11964957010726129</v>
          </cell>
          <cell r="AE213">
            <v>0.74371859296482601</v>
          </cell>
          <cell r="AF213">
            <v>0.74371859296482601</v>
          </cell>
          <cell r="AG213">
            <v>0.74371859296482601</v>
          </cell>
          <cell r="AH213">
            <v>0.74371859296482601</v>
          </cell>
          <cell r="AI213">
            <v>0.74371859296482601</v>
          </cell>
          <cell r="AJ213">
            <v>0.74371859296482601</v>
          </cell>
          <cell r="AK213">
            <v>0.74371859296482601</v>
          </cell>
          <cell r="AL213">
            <v>0.74371859296482601</v>
          </cell>
          <cell r="AM213">
            <v>0.74371859296482601</v>
          </cell>
          <cell r="AN213">
            <v>0.74371859296482601</v>
          </cell>
          <cell r="AO213">
            <v>0.74371859296482601</v>
          </cell>
          <cell r="AP213">
            <v>0.74371859296482601</v>
          </cell>
          <cell r="AR213">
            <v>0.74371859296482601</v>
          </cell>
        </row>
        <row r="214">
          <cell r="C214">
            <v>0.74874371859296673</v>
          </cell>
          <cell r="E214">
            <v>0</v>
          </cell>
          <cell r="F214">
            <v>0</v>
          </cell>
          <cell r="G214">
            <v>5.2330308257937899E-2</v>
          </cell>
          <cell r="H214">
            <v>0.38544505838452842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1</v>
          </cell>
          <cell r="S214">
            <v>1</v>
          </cell>
          <cell r="T214">
            <v>1</v>
          </cell>
          <cell r="V214">
            <v>0</v>
          </cell>
          <cell r="W214">
            <v>1</v>
          </cell>
          <cell r="AA214">
            <v>0.25125628140703327</v>
          </cell>
          <cell r="AB214">
            <v>0.25125628140703327</v>
          </cell>
          <cell r="AC214">
            <v>0.19892597314909533</v>
          </cell>
          <cell r="AD214">
            <v>0.13418877697749521</v>
          </cell>
          <cell r="AE214">
            <v>0.74874371859296662</v>
          </cell>
          <cell r="AF214">
            <v>0.74874371859296662</v>
          </cell>
          <cell r="AG214">
            <v>0.74874371859296662</v>
          </cell>
          <cell r="AH214">
            <v>0.74874371859296662</v>
          </cell>
          <cell r="AI214">
            <v>0.74874371859296662</v>
          </cell>
          <cell r="AJ214">
            <v>0.74874371859296662</v>
          </cell>
          <cell r="AK214">
            <v>0.74874371859296662</v>
          </cell>
          <cell r="AL214">
            <v>0.74874371859296662</v>
          </cell>
          <cell r="AM214">
            <v>0.74874371859296662</v>
          </cell>
          <cell r="AN214">
            <v>0.74874371859296662</v>
          </cell>
          <cell r="AO214">
            <v>0.74874371859296662</v>
          </cell>
          <cell r="AP214">
            <v>0.74874371859296662</v>
          </cell>
          <cell r="AR214">
            <v>0.74874371859296673</v>
          </cell>
        </row>
        <row r="215">
          <cell r="C215">
            <v>0.75376884422110746</v>
          </cell>
          <cell r="E215">
            <v>0</v>
          </cell>
          <cell r="F215">
            <v>0</v>
          </cell>
          <cell r="G215">
            <v>5.6925695320972414E-2</v>
          </cell>
          <cell r="H215">
            <v>0.39510375260342884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  <cell r="R215">
            <v>1</v>
          </cell>
          <cell r="S215">
            <v>1</v>
          </cell>
          <cell r="T215">
            <v>1</v>
          </cell>
          <cell r="V215">
            <v>0</v>
          </cell>
          <cell r="W215">
            <v>1</v>
          </cell>
          <cell r="AA215">
            <v>0.24623115577889254</v>
          </cell>
          <cell r="AB215">
            <v>0.24623115577889254</v>
          </cell>
          <cell r="AC215">
            <v>0.18930546045792007</v>
          </cell>
          <cell r="AD215">
            <v>0.14887259682453635</v>
          </cell>
          <cell r="AE215">
            <v>0.75376884422110746</v>
          </cell>
          <cell r="AF215">
            <v>0.75376884422110746</v>
          </cell>
          <cell r="AG215">
            <v>0.75376884422110746</v>
          </cell>
          <cell r="AH215">
            <v>0.75376884422110746</v>
          </cell>
          <cell r="AI215">
            <v>0.75376884422110746</v>
          </cell>
          <cell r="AJ215">
            <v>0.75376884422110746</v>
          </cell>
          <cell r="AK215">
            <v>0.75376884422110746</v>
          </cell>
          <cell r="AL215">
            <v>0.75376884422110746</v>
          </cell>
          <cell r="AM215">
            <v>0.75376884422110746</v>
          </cell>
          <cell r="AN215">
            <v>0.75376884422110746</v>
          </cell>
          <cell r="AO215">
            <v>0.75376884422110746</v>
          </cell>
          <cell r="AP215">
            <v>0.75376884422110746</v>
          </cell>
          <cell r="AR215">
            <v>0.75376884422110746</v>
          </cell>
        </row>
        <row r="216">
          <cell r="C216">
            <v>0.75879396984924818</v>
          </cell>
          <cell r="E216">
            <v>0</v>
          </cell>
          <cell r="F216">
            <v>0</v>
          </cell>
          <cell r="G216">
            <v>6.1590931756306727E-2</v>
          </cell>
          <cell r="H216">
            <v>0.40490925790030247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Q216">
            <v>1</v>
          </cell>
          <cell r="R216">
            <v>1</v>
          </cell>
          <cell r="S216">
            <v>1</v>
          </cell>
          <cell r="T216">
            <v>1</v>
          </cell>
          <cell r="V216">
            <v>0</v>
          </cell>
          <cell r="W216">
            <v>1</v>
          </cell>
          <cell r="AA216">
            <v>0.24120603015075182</v>
          </cell>
          <cell r="AB216">
            <v>0.24120603015075182</v>
          </cell>
          <cell r="AC216">
            <v>0.17961509839444512</v>
          </cell>
          <cell r="AD216">
            <v>0.16370322774955071</v>
          </cell>
          <cell r="AE216">
            <v>0.7587939698492483</v>
          </cell>
          <cell r="AF216">
            <v>0.7587939698492483</v>
          </cell>
          <cell r="AG216">
            <v>0.7587939698492483</v>
          </cell>
          <cell r="AH216">
            <v>0.7587939698492483</v>
          </cell>
          <cell r="AI216">
            <v>0.7587939698492483</v>
          </cell>
          <cell r="AJ216">
            <v>0.7587939698492483</v>
          </cell>
          <cell r="AK216">
            <v>0.7587939698492483</v>
          </cell>
          <cell r="AL216">
            <v>0.7587939698492483</v>
          </cell>
          <cell r="AM216">
            <v>0.7587939698492483</v>
          </cell>
          <cell r="AN216">
            <v>0.7587939698492483</v>
          </cell>
          <cell r="AO216">
            <v>0.7587939698492483</v>
          </cell>
          <cell r="AP216">
            <v>0.7587939698492483</v>
          </cell>
          <cell r="AR216">
            <v>0.75879396984924818</v>
          </cell>
        </row>
        <row r="217">
          <cell r="C217">
            <v>0.76381909547738891</v>
          </cell>
          <cell r="E217">
            <v>0</v>
          </cell>
          <cell r="F217">
            <v>0</v>
          </cell>
          <cell r="G217">
            <v>6.6327079266632089E-2</v>
          </cell>
          <cell r="H217">
            <v>0.41486380578720738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  <cell r="R217">
            <v>1</v>
          </cell>
          <cell r="S217">
            <v>1</v>
          </cell>
          <cell r="T217">
            <v>1</v>
          </cell>
          <cell r="V217">
            <v>0</v>
          </cell>
          <cell r="W217">
            <v>1</v>
          </cell>
          <cell r="AA217">
            <v>0.23618090452261109</v>
          </cell>
          <cell r="AB217">
            <v>0.23618090452261109</v>
          </cell>
          <cell r="AC217">
            <v>0.16985382525597903</v>
          </cell>
          <cell r="AD217">
            <v>0.17868290126459629</v>
          </cell>
          <cell r="AE217">
            <v>0.76381909547738891</v>
          </cell>
          <cell r="AF217">
            <v>0.76381909547738891</v>
          </cell>
          <cell r="AG217">
            <v>0.76381909547738891</v>
          </cell>
          <cell r="AH217">
            <v>0.76381909547738891</v>
          </cell>
          <cell r="AI217">
            <v>0.76381909547738891</v>
          </cell>
          <cell r="AJ217">
            <v>0.76381909547738891</v>
          </cell>
          <cell r="AK217">
            <v>0.76381909547738891</v>
          </cell>
          <cell r="AL217">
            <v>0.76381909547738891</v>
          </cell>
          <cell r="AM217">
            <v>0.76381909547738891</v>
          </cell>
          <cell r="AN217">
            <v>0.76381909547738891</v>
          </cell>
          <cell r="AO217">
            <v>0.76381909547738891</v>
          </cell>
          <cell r="AP217">
            <v>0.76381909547738891</v>
          </cell>
          <cell r="AR217">
            <v>0.76381909547738891</v>
          </cell>
        </row>
        <row r="218">
          <cell r="C218">
            <v>0.76884422110552963</v>
          </cell>
          <cell r="E218">
            <v>0</v>
          </cell>
          <cell r="F218">
            <v>0</v>
          </cell>
          <cell r="G218">
            <v>7.1135215692402415E-2</v>
          </cell>
          <cell r="H218">
            <v>0.42496966169493733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  <cell r="R218">
            <v>1</v>
          </cell>
          <cell r="S218">
            <v>1</v>
          </cell>
          <cell r="T218">
            <v>1</v>
          </cell>
          <cell r="V218">
            <v>0</v>
          </cell>
          <cell r="W218">
            <v>1</v>
          </cell>
          <cell r="AA218">
            <v>0.23115577889447037</v>
          </cell>
          <cell r="AB218">
            <v>0.23115577889447037</v>
          </cell>
          <cell r="AC218">
            <v>0.16002056320206792</v>
          </cell>
          <cell r="AD218">
            <v>0.19381388280046696</v>
          </cell>
          <cell r="AE218">
            <v>0.76884422110552952</v>
          </cell>
          <cell r="AF218">
            <v>0.76884422110552952</v>
          </cell>
          <cell r="AG218">
            <v>0.76884422110552952</v>
          </cell>
          <cell r="AH218">
            <v>0.76884422110552952</v>
          </cell>
          <cell r="AI218">
            <v>0.76884422110552952</v>
          </cell>
          <cell r="AJ218">
            <v>0.76884422110552952</v>
          </cell>
          <cell r="AK218">
            <v>0.76884422110552952</v>
          </cell>
          <cell r="AL218">
            <v>0.76884422110552952</v>
          </cell>
          <cell r="AM218">
            <v>0.76884422110552952</v>
          </cell>
          <cell r="AN218">
            <v>0.76884422110552952</v>
          </cell>
          <cell r="AO218">
            <v>0.76884422110552952</v>
          </cell>
          <cell r="AP218">
            <v>0.76884422110552952</v>
          </cell>
          <cell r="AR218">
            <v>0.76884422110552963</v>
          </cell>
        </row>
        <row r="219">
          <cell r="C219">
            <v>0.77386934673367036</v>
          </cell>
          <cell r="E219">
            <v>0</v>
          </cell>
          <cell r="F219">
            <v>0</v>
          </cell>
          <cell r="G219">
            <v>7.6016435257126105E-2</v>
          </cell>
          <cell r="H219">
            <v>0.43522912548858117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V219">
            <v>0</v>
          </cell>
          <cell r="W219">
            <v>1</v>
          </cell>
          <cell r="AA219">
            <v>0.22613065326632964</v>
          </cell>
          <cell r="AB219">
            <v>0.22613065326632964</v>
          </cell>
          <cell r="AC219">
            <v>0.15011421800920355</v>
          </cell>
          <cell r="AD219">
            <v>0.20909847222225153</v>
          </cell>
          <cell r="AE219">
            <v>0.77386934673367036</v>
          </cell>
          <cell r="AF219">
            <v>0.77386934673367036</v>
          </cell>
          <cell r="AG219">
            <v>0.77386934673367036</v>
          </cell>
          <cell r="AH219">
            <v>0.77386934673367036</v>
          </cell>
          <cell r="AI219">
            <v>0.77386934673367036</v>
          </cell>
          <cell r="AJ219">
            <v>0.77386934673367036</v>
          </cell>
          <cell r="AK219">
            <v>0.77386934673367036</v>
          </cell>
          <cell r="AL219">
            <v>0.77386934673367036</v>
          </cell>
          <cell r="AM219">
            <v>0.77386934673367036</v>
          </cell>
          <cell r="AN219">
            <v>0.77386934673367036</v>
          </cell>
          <cell r="AO219">
            <v>0.77386934673367036</v>
          </cell>
          <cell r="AP219">
            <v>0.77386934673367036</v>
          </cell>
          <cell r="AR219">
            <v>0.77386934673367036</v>
          </cell>
        </row>
        <row r="220">
          <cell r="C220">
            <v>0.77889447236181109</v>
          </cell>
          <cell r="E220">
            <v>0</v>
          </cell>
          <cell r="F220">
            <v>0</v>
          </cell>
          <cell r="G220">
            <v>8.0971848816387748E-2</v>
          </cell>
          <cell r="H220">
            <v>0.4456445319909223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  <cell r="R220">
            <v>1</v>
          </cell>
          <cell r="S220">
            <v>1</v>
          </cell>
          <cell r="T220">
            <v>1</v>
          </cell>
          <cell r="V220">
            <v>0</v>
          </cell>
          <cell r="W220">
            <v>1</v>
          </cell>
          <cell r="AA220">
            <v>0.22110552763818891</v>
          </cell>
          <cell r="AB220">
            <v>0.22110552763818891</v>
          </cell>
          <cell r="AC220">
            <v>0.14013367882180117</v>
          </cell>
          <cell r="AD220">
            <v>0.22453900435273333</v>
          </cell>
          <cell r="AE220">
            <v>0.7788944723618112</v>
          </cell>
          <cell r="AF220">
            <v>0.7788944723618112</v>
          </cell>
          <cell r="AG220">
            <v>0.7788944723618112</v>
          </cell>
          <cell r="AH220">
            <v>0.7788944723618112</v>
          </cell>
          <cell r="AI220">
            <v>0.7788944723618112</v>
          </cell>
          <cell r="AJ220">
            <v>0.7788944723618112</v>
          </cell>
          <cell r="AK220">
            <v>0.7788944723618112</v>
          </cell>
          <cell r="AL220">
            <v>0.7788944723618112</v>
          </cell>
          <cell r="AM220">
            <v>0.7788944723618112</v>
          </cell>
          <cell r="AN220">
            <v>0.7788944723618112</v>
          </cell>
          <cell r="AO220">
            <v>0.7788944723618112</v>
          </cell>
          <cell r="AP220">
            <v>0.7788944723618112</v>
          </cell>
          <cell r="AR220">
            <v>0.77889447236181109</v>
          </cell>
        </row>
        <row r="221">
          <cell r="C221">
            <v>0.78391959798995181</v>
          </cell>
          <cell r="E221">
            <v>0</v>
          </cell>
          <cell r="F221">
            <v>0</v>
          </cell>
          <cell r="G221">
            <v>8.6002584110653757E-2</v>
          </cell>
          <cell r="H221">
            <v>0.45621825151379125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1</v>
          </cell>
          <cell r="R221">
            <v>1</v>
          </cell>
          <cell r="S221">
            <v>1</v>
          </cell>
          <cell r="T221">
            <v>1</v>
          </cell>
          <cell r="V221">
            <v>0</v>
          </cell>
          <cell r="W221">
            <v>1</v>
          </cell>
          <cell r="AA221">
            <v>0.21608040201004819</v>
          </cell>
          <cell r="AB221">
            <v>0.21608040201004819</v>
          </cell>
          <cell r="AC221">
            <v>0.13007781789939443</v>
          </cell>
          <cell r="AD221">
            <v>0.24013784950374317</v>
          </cell>
          <cell r="AE221">
            <v>0.78391959798995181</v>
          </cell>
          <cell r="AF221">
            <v>0.78391959798995181</v>
          </cell>
          <cell r="AG221">
            <v>0.78391959798995181</v>
          </cell>
          <cell r="AH221">
            <v>0.78391959798995181</v>
          </cell>
          <cell r="AI221">
            <v>0.78391959798995181</v>
          </cell>
          <cell r="AJ221">
            <v>0.78391959798995181</v>
          </cell>
          <cell r="AK221">
            <v>0.78391959798995181</v>
          </cell>
          <cell r="AL221">
            <v>0.78391959798995181</v>
          </cell>
          <cell r="AM221">
            <v>0.78391959798995181</v>
          </cell>
          <cell r="AN221">
            <v>0.78391959798995181</v>
          </cell>
          <cell r="AO221">
            <v>0.78391959798995181</v>
          </cell>
          <cell r="AP221">
            <v>0.78391959798995181</v>
          </cell>
          <cell r="AR221">
            <v>0.78391959798995181</v>
          </cell>
        </row>
        <row r="222">
          <cell r="C222">
            <v>0.78894472361809254</v>
          </cell>
          <cell r="E222">
            <v>0</v>
          </cell>
          <cell r="F222">
            <v>0</v>
          </cell>
          <cell r="G222">
            <v>9.1109786021918424E-2</v>
          </cell>
          <cell r="H222">
            <v>0.46695269039749232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V222">
            <v>0</v>
          </cell>
          <cell r="W222">
            <v>1</v>
          </cell>
          <cell r="AA222">
            <v>0.21105527638190746</v>
          </cell>
          <cell r="AB222">
            <v>0.21105527638190746</v>
          </cell>
          <cell r="AC222">
            <v>0.11994549035998903</v>
          </cell>
          <cell r="AD222">
            <v>0.25589741401558497</v>
          </cell>
          <cell r="AE222">
            <v>0.78894472361809242</v>
          </cell>
          <cell r="AF222">
            <v>0.78894472361809242</v>
          </cell>
          <cell r="AG222">
            <v>0.78894472361809242</v>
          </cell>
          <cell r="AH222">
            <v>0.78894472361809242</v>
          </cell>
          <cell r="AI222">
            <v>0.78894472361809242</v>
          </cell>
          <cell r="AJ222">
            <v>0.78894472361809242</v>
          </cell>
          <cell r="AK222">
            <v>0.78894472361809242</v>
          </cell>
          <cell r="AL222">
            <v>0.78894472361809242</v>
          </cell>
          <cell r="AM222">
            <v>0.78894472361809242</v>
          </cell>
          <cell r="AN222">
            <v>0.78894472361809242</v>
          </cell>
          <cell r="AO222">
            <v>0.78894472361809242</v>
          </cell>
          <cell r="AP222">
            <v>0.78894472361809242</v>
          </cell>
          <cell r="AR222">
            <v>0.78894472361809254</v>
          </cell>
        </row>
        <row r="223">
          <cell r="C223">
            <v>0.79396984924623326</v>
          </cell>
          <cell r="E223">
            <v>0</v>
          </cell>
          <cell r="F223">
            <v>0</v>
          </cell>
          <cell r="G223">
            <v>9.6294616834256747E-2</v>
          </cell>
          <cell r="H223">
            <v>0.47785029155843561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V223">
            <v>0</v>
          </cell>
          <cell r="W223">
            <v>1</v>
          </cell>
          <cell r="AA223">
            <v>0.20603015075376674</v>
          </cell>
          <cell r="AB223">
            <v>0.20603015075376674</v>
          </cell>
          <cell r="AC223">
            <v>0.10973553391950996</v>
          </cell>
          <cell r="AD223">
            <v>0.27182014080466876</v>
          </cell>
          <cell r="AE223">
            <v>0.79396984924623326</v>
          </cell>
          <cell r="AF223">
            <v>0.79396984924623326</v>
          </cell>
          <cell r="AG223">
            <v>0.79396984924623326</v>
          </cell>
          <cell r="AH223">
            <v>0.79396984924623326</v>
          </cell>
          <cell r="AI223">
            <v>0.79396984924623326</v>
          </cell>
          <cell r="AJ223">
            <v>0.79396984924623326</v>
          </cell>
          <cell r="AK223">
            <v>0.79396984924623326</v>
          </cell>
          <cell r="AL223">
            <v>0.79396984924623326</v>
          </cell>
          <cell r="AM223">
            <v>0.79396984924623326</v>
          </cell>
          <cell r="AN223">
            <v>0.79396984924623326</v>
          </cell>
          <cell r="AO223">
            <v>0.79396984924623326</v>
          </cell>
          <cell r="AP223">
            <v>0.79396984924623326</v>
          </cell>
          <cell r="AR223">
            <v>0.79396984924623326</v>
          </cell>
        </row>
        <row r="224">
          <cell r="C224">
            <v>0.79899497487437399</v>
          </cell>
          <cell r="E224">
            <v>0</v>
          </cell>
          <cell r="F224">
            <v>0</v>
          </cell>
          <cell r="G224">
            <v>0.1015582564983319</v>
          </cell>
          <cell r="H224">
            <v>0.48891353504509227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1</v>
          </cell>
          <cell r="P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V224">
            <v>0</v>
          </cell>
          <cell r="W224">
            <v>1</v>
          </cell>
          <cell r="AA224">
            <v>0.20100502512562601</v>
          </cell>
          <cell r="AB224">
            <v>0.20100502512562601</v>
          </cell>
          <cell r="AC224">
            <v>9.9446768627294069E-2</v>
          </cell>
          <cell r="AD224">
            <v>0.28790850991946626</v>
          </cell>
          <cell r="AE224">
            <v>0.7989949748743741</v>
          </cell>
          <cell r="AF224">
            <v>0.7989949748743741</v>
          </cell>
          <cell r="AG224">
            <v>0.7989949748743741</v>
          </cell>
          <cell r="AH224">
            <v>0.7989949748743741</v>
          </cell>
          <cell r="AI224">
            <v>0.7989949748743741</v>
          </cell>
          <cell r="AJ224">
            <v>0.7989949748743741</v>
          </cell>
          <cell r="AK224">
            <v>0.7989949748743741</v>
          </cell>
          <cell r="AL224">
            <v>0.7989949748743741</v>
          </cell>
          <cell r="AM224">
            <v>0.7989949748743741</v>
          </cell>
          <cell r="AN224">
            <v>0.7989949748743741</v>
          </cell>
          <cell r="AO224">
            <v>0.7989949748743741</v>
          </cell>
          <cell r="AP224">
            <v>0.7989949748743741</v>
          </cell>
          <cell r="AR224">
            <v>0.79899497487437399</v>
          </cell>
        </row>
        <row r="225">
          <cell r="C225">
            <v>0.80402010050251471</v>
          </cell>
          <cell r="E225">
            <v>0</v>
          </cell>
          <cell r="F225">
            <v>0</v>
          </cell>
          <cell r="G225">
            <v>0.10690190289992586</v>
          </cell>
          <cell r="H225">
            <v>0.50014493860238995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  <cell r="R225">
            <v>1</v>
          </cell>
          <cell r="S225">
            <v>1</v>
          </cell>
          <cell r="T225">
            <v>1</v>
          </cell>
          <cell r="V225">
            <v>0</v>
          </cell>
          <cell r="W225">
            <v>1</v>
          </cell>
          <cell r="AA225">
            <v>0.19597989949748529</v>
          </cell>
          <cell r="AB225">
            <v>0.19597989949748529</v>
          </cell>
          <cell r="AC225">
            <v>8.9077996597559439E-2</v>
          </cell>
          <cell r="AD225">
            <v>0.30416503910490467</v>
          </cell>
          <cell r="AE225">
            <v>0.80402010050251471</v>
          </cell>
          <cell r="AF225">
            <v>0.80402010050251471</v>
          </cell>
          <cell r="AG225">
            <v>0.80402010050251471</v>
          </cell>
          <cell r="AH225">
            <v>0.80402010050251471</v>
          </cell>
          <cell r="AI225">
            <v>0.80402010050251471</v>
          </cell>
          <cell r="AJ225">
            <v>0.80402010050251471</v>
          </cell>
          <cell r="AK225">
            <v>0.80402010050251471</v>
          </cell>
          <cell r="AL225">
            <v>0.80402010050251471</v>
          </cell>
          <cell r="AM225">
            <v>0.80402010050251471</v>
          </cell>
          <cell r="AN225">
            <v>0.80402010050251471</v>
          </cell>
          <cell r="AO225">
            <v>0.80402010050251471</v>
          </cell>
          <cell r="AP225">
            <v>0.80402010050251471</v>
          </cell>
          <cell r="AR225">
            <v>0.80402010050251471</v>
          </cell>
        </row>
        <row r="226">
          <cell r="C226">
            <v>0.80904522613065544</v>
          </cell>
          <cell r="E226">
            <v>0</v>
          </cell>
          <cell r="F226">
            <v>0</v>
          </cell>
          <cell r="G226">
            <v>0.11232677213255152</v>
          </cell>
          <cell r="H226">
            <v>0.51154705824470204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  <cell r="R226">
            <v>1</v>
          </cell>
          <cell r="S226">
            <v>1</v>
          </cell>
          <cell r="T226">
            <v>1</v>
          </cell>
          <cell r="V226">
            <v>0</v>
          </cell>
          <cell r="W226">
            <v>1</v>
          </cell>
          <cell r="AA226">
            <v>0.19095477386934456</v>
          </cell>
          <cell r="AB226">
            <v>0.19095477386934456</v>
          </cell>
          <cell r="AC226">
            <v>7.8628001736793074E-2</v>
          </cell>
          <cell r="AD226">
            <v>0.32059228437535747</v>
          </cell>
          <cell r="AE226">
            <v>0.80904522613065533</v>
          </cell>
          <cell r="AF226">
            <v>0.80904522613065533</v>
          </cell>
          <cell r="AG226">
            <v>0.80904522613065533</v>
          </cell>
          <cell r="AH226">
            <v>0.80904522613065533</v>
          </cell>
          <cell r="AI226">
            <v>0.80904522613065533</v>
          </cell>
          <cell r="AJ226">
            <v>0.80904522613065533</v>
          </cell>
          <cell r="AK226">
            <v>0.80904522613065533</v>
          </cell>
          <cell r="AL226">
            <v>0.80904522613065533</v>
          </cell>
          <cell r="AM226">
            <v>0.80904522613065533</v>
          </cell>
          <cell r="AN226">
            <v>0.80904522613065533</v>
          </cell>
          <cell r="AO226">
            <v>0.80904522613065533</v>
          </cell>
          <cell r="AP226">
            <v>0.80904522613065533</v>
          </cell>
          <cell r="AR226">
            <v>0.80904522613065544</v>
          </cell>
        </row>
        <row r="227">
          <cell r="C227">
            <v>0.81407035175879616</v>
          </cell>
          <cell r="E227">
            <v>0</v>
          </cell>
          <cell r="F227">
            <v>0</v>
          </cell>
          <cell r="G227">
            <v>0.11783409877420674</v>
          </cell>
          <cell r="H227">
            <v>0.52312248883753543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Q227">
            <v>1</v>
          </cell>
          <cell r="R227">
            <v>1</v>
          </cell>
          <cell r="S227">
            <v>1</v>
          </cell>
          <cell r="T227">
            <v>1</v>
          </cell>
          <cell r="V227">
            <v>0</v>
          </cell>
          <cell r="W227">
            <v>1</v>
          </cell>
          <cell r="AA227">
            <v>0.18592964824120384</v>
          </cell>
          <cell r="AB227">
            <v>0.18592964824120384</v>
          </cell>
          <cell r="AC227">
            <v>6.8095549466997141E-2</v>
          </cell>
          <cell r="AD227">
            <v>0.33719284059633159</v>
          </cell>
          <cell r="AE227">
            <v>0.81407035175879616</v>
          </cell>
          <cell r="AF227">
            <v>0.81407035175879616</v>
          </cell>
          <cell r="AG227">
            <v>0.81407035175879616</v>
          </cell>
          <cell r="AH227">
            <v>0.81407035175879616</v>
          </cell>
          <cell r="AI227">
            <v>0.81407035175879616</v>
          </cell>
          <cell r="AJ227">
            <v>0.81407035175879616</v>
          </cell>
          <cell r="AK227">
            <v>0.81407035175879616</v>
          </cell>
          <cell r="AL227">
            <v>0.81407035175879616</v>
          </cell>
          <cell r="AM227">
            <v>0.81407035175879616</v>
          </cell>
          <cell r="AN227">
            <v>0.81407035175879616</v>
          </cell>
          <cell r="AO227">
            <v>0.81407035175879616</v>
          </cell>
          <cell r="AP227">
            <v>0.81407035175879616</v>
          </cell>
          <cell r="AR227">
            <v>0.81407035175879616</v>
          </cell>
        </row>
        <row r="228">
          <cell r="C228">
            <v>0.81909547738693689</v>
          </cell>
          <cell r="E228">
            <v>0</v>
          </cell>
          <cell r="F228">
            <v>0</v>
          </cell>
          <cell r="G228">
            <v>0.12342513616834033</v>
          </cell>
          <cell r="H228">
            <v>0.53487386468806275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Q228">
            <v>1</v>
          </cell>
          <cell r="R228">
            <v>1</v>
          </cell>
          <cell r="S228">
            <v>1</v>
          </cell>
          <cell r="T228">
            <v>1</v>
          </cell>
          <cell r="V228">
            <v>0</v>
          </cell>
          <cell r="W228">
            <v>1</v>
          </cell>
          <cell r="AA228">
            <v>0.18090452261306311</v>
          </cell>
          <cell r="AB228">
            <v>0.18090452261306311</v>
          </cell>
          <cell r="AC228">
            <v>5.7479386444722724E-2</v>
          </cell>
          <cell r="AD228">
            <v>0.35396934207499964</v>
          </cell>
          <cell r="AE228">
            <v>0.819095477386937</v>
          </cell>
          <cell r="AF228">
            <v>0.819095477386937</v>
          </cell>
          <cell r="AG228">
            <v>0.819095477386937</v>
          </cell>
          <cell r="AH228">
            <v>0.819095477386937</v>
          </cell>
          <cell r="AI228">
            <v>0.819095477386937</v>
          </cell>
          <cell r="AJ228">
            <v>0.819095477386937</v>
          </cell>
          <cell r="AK228">
            <v>0.819095477386937</v>
          </cell>
          <cell r="AL228">
            <v>0.819095477386937</v>
          </cell>
          <cell r="AM228">
            <v>0.819095477386937</v>
          </cell>
          <cell r="AN228">
            <v>0.819095477386937</v>
          </cell>
          <cell r="AO228">
            <v>0.819095477386937</v>
          </cell>
          <cell r="AP228">
            <v>0.819095477386937</v>
          </cell>
          <cell r="AR228">
            <v>0.81909547738693689</v>
          </cell>
        </row>
        <row r="229">
          <cell r="C229">
            <v>0.82412060301507761</v>
          </cell>
          <cell r="E229">
            <v>0</v>
          </cell>
          <cell r="F229">
            <v>0</v>
          </cell>
          <cell r="G229">
            <v>0.12910115670907893</v>
          </cell>
          <cell r="H229">
            <v>0.54680386014463556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V229">
            <v>0</v>
          </cell>
          <cell r="W229">
            <v>1</v>
          </cell>
          <cell r="AA229">
            <v>0.17587939698492239</v>
          </cell>
          <cell r="AB229">
            <v>0.17587939698492239</v>
          </cell>
          <cell r="AC229">
            <v>4.677824027584343E-2</v>
          </cell>
          <cell r="AD229">
            <v>0.37092446315971328</v>
          </cell>
          <cell r="AE229">
            <v>0.82412060301507761</v>
          </cell>
          <cell r="AF229">
            <v>0.82412060301507761</v>
          </cell>
          <cell r="AG229">
            <v>0.82412060301507761</v>
          </cell>
          <cell r="AH229">
            <v>0.82412060301507761</v>
          </cell>
          <cell r="AI229">
            <v>0.82412060301507761</v>
          </cell>
          <cell r="AJ229">
            <v>0.82412060301507761</v>
          </cell>
          <cell r="AK229">
            <v>0.82412060301507761</v>
          </cell>
          <cell r="AL229">
            <v>0.82412060301507761</v>
          </cell>
          <cell r="AM229">
            <v>0.82412060301507761</v>
          </cell>
          <cell r="AN229">
            <v>0.82412060301507761</v>
          </cell>
          <cell r="AO229">
            <v>0.82412060301507761</v>
          </cell>
          <cell r="AP229">
            <v>0.82412060301507761</v>
          </cell>
          <cell r="AR229">
            <v>0.82412060301507761</v>
          </cell>
        </row>
        <row r="230">
          <cell r="C230">
            <v>0.82914572864321834</v>
          </cell>
          <cell r="E230">
            <v>0</v>
          </cell>
          <cell r="F230">
            <v>0</v>
          </cell>
          <cell r="G230">
            <v>0.13486345213079992</v>
          </cell>
          <cell r="H230">
            <v>0.55891519020540026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  <cell r="R230">
            <v>1</v>
          </cell>
          <cell r="S230">
            <v>1</v>
          </cell>
          <cell r="T230">
            <v>1</v>
          </cell>
          <cell r="V230">
            <v>0</v>
          </cell>
          <cell r="W230">
            <v>1</v>
          </cell>
          <cell r="AA230">
            <v>0.17085427135678166</v>
          </cell>
          <cell r="AB230">
            <v>0.17085427135678166</v>
          </cell>
          <cell r="AC230">
            <v>3.5990819225981685E-2</v>
          </cell>
          <cell r="AD230">
            <v>0.3880609188486186</v>
          </cell>
          <cell r="AE230">
            <v>0.82914572864321823</v>
          </cell>
          <cell r="AF230">
            <v>0.82914572864321823</v>
          </cell>
          <cell r="AG230">
            <v>0.82914572864321823</v>
          </cell>
          <cell r="AH230">
            <v>0.82914572864321823</v>
          </cell>
          <cell r="AI230">
            <v>0.82914572864321823</v>
          </cell>
          <cell r="AJ230">
            <v>0.82914572864321823</v>
          </cell>
          <cell r="AK230">
            <v>0.82914572864321823</v>
          </cell>
          <cell r="AL230">
            <v>0.82914572864321823</v>
          </cell>
          <cell r="AM230">
            <v>0.82914572864321823</v>
          </cell>
          <cell r="AN230">
            <v>0.82914572864321823</v>
          </cell>
          <cell r="AO230">
            <v>0.82914572864321823</v>
          </cell>
          <cell r="AP230">
            <v>0.82914572864321823</v>
          </cell>
          <cell r="AR230">
            <v>0.82914572864321834</v>
          </cell>
        </row>
        <row r="231">
          <cell r="C231">
            <v>0.83417085427135906</v>
          </cell>
          <cell r="E231">
            <v>0</v>
          </cell>
          <cell r="F231">
            <v>0</v>
          </cell>
          <cell r="G231">
            <v>0.14071333380209994</v>
          </cell>
          <cell r="H231">
            <v>0.57121061113617289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  <cell r="S231">
            <v>1</v>
          </cell>
          <cell r="T231">
            <v>1</v>
          </cell>
          <cell r="V231">
            <v>0</v>
          </cell>
          <cell r="W231">
            <v>1</v>
          </cell>
          <cell r="AA231">
            <v>0.16582914572864094</v>
          </cell>
          <cell r="AB231">
            <v>0.16582914572864094</v>
          </cell>
          <cell r="AC231">
            <v>2.5115811926540998E-2</v>
          </cell>
          <cell r="AD231">
            <v>0.40538146540753184</v>
          </cell>
          <cell r="AE231">
            <v>0.83417085427135906</v>
          </cell>
          <cell r="AF231">
            <v>0.83417085427135906</v>
          </cell>
          <cell r="AG231">
            <v>0.83417085427135906</v>
          </cell>
          <cell r="AH231">
            <v>0.83417085427135906</v>
          </cell>
          <cell r="AI231">
            <v>0.83417085427135906</v>
          </cell>
          <cell r="AJ231">
            <v>0.83417085427135906</v>
          </cell>
          <cell r="AK231">
            <v>0.83417085427135906</v>
          </cell>
          <cell r="AL231">
            <v>0.83417085427135906</v>
          </cell>
          <cell r="AM231">
            <v>0.83417085427135906</v>
          </cell>
          <cell r="AN231">
            <v>0.83417085427135906</v>
          </cell>
          <cell r="AO231">
            <v>0.83417085427135906</v>
          </cell>
          <cell r="AP231">
            <v>0.83417085427135906</v>
          </cell>
          <cell r="AR231">
            <v>0.83417085427135906</v>
          </cell>
        </row>
        <row r="232">
          <cell r="C232">
            <v>0.83919597989949979</v>
          </cell>
          <cell r="E232">
            <v>0</v>
          </cell>
          <cell r="F232">
            <v>0</v>
          </cell>
          <cell r="G232">
            <v>0.14665213302423183</v>
          </cell>
          <cell r="H232">
            <v>0.58369292109770798</v>
          </cell>
          <cell r="I232">
            <v>1</v>
          </cell>
          <cell r="J232">
            <v>1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Q232">
            <v>1</v>
          </cell>
          <cell r="R232">
            <v>1</v>
          </cell>
          <cell r="S232">
            <v>1</v>
          </cell>
          <cell r="T232">
            <v>1</v>
          </cell>
          <cell r="V232">
            <v>0</v>
          </cell>
          <cell r="W232">
            <v>1</v>
          </cell>
          <cell r="AA232">
            <v>0.16080402010050021</v>
          </cell>
          <cell r="AB232">
            <v>0.16080402010050021</v>
          </cell>
          <cell r="AC232">
            <v>1.4151887076268355E-2</v>
          </cell>
          <cell r="AD232">
            <v>0.42288890099720788</v>
          </cell>
          <cell r="AE232">
            <v>0.8391959798994999</v>
          </cell>
          <cell r="AF232">
            <v>0.8391959798994999</v>
          </cell>
          <cell r="AG232">
            <v>0.8391959798994999</v>
          </cell>
          <cell r="AH232">
            <v>0.8391959798994999</v>
          </cell>
          <cell r="AI232">
            <v>0.8391959798994999</v>
          </cell>
          <cell r="AJ232">
            <v>0.8391959798994999</v>
          </cell>
          <cell r="AK232">
            <v>0.8391959798994999</v>
          </cell>
          <cell r="AL232">
            <v>0.8391959798994999</v>
          </cell>
          <cell r="AM232">
            <v>0.8391959798994999</v>
          </cell>
          <cell r="AN232">
            <v>0.8391959798994999</v>
          </cell>
          <cell r="AO232">
            <v>0.8391959798994999</v>
          </cell>
          <cell r="AP232">
            <v>0.8391959798994999</v>
          </cell>
          <cell r="AR232">
            <v>0.83919597989949979</v>
          </cell>
        </row>
        <row r="233">
          <cell r="C233">
            <v>0.84422110552764051</v>
          </cell>
          <cell r="E233">
            <v>0</v>
          </cell>
          <cell r="F233">
            <v>0</v>
          </cell>
          <cell r="G233">
            <v>0.15268120133407984</v>
          </cell>
          <cell r="H233">
            <v>0.59636496078248569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V233">
            <v>0</v>
          </cell>
          <cell r="W233">
            <v>1</v>
          </cell>
          <cell r="AA233">
            <v>0.15577889447235949</v>
          </cell>
          <cell r="AB233">
            <v>0.15577889447235949</v>
          </cell>
          <cell r="AC233">
            <v>3.097693138279678E-3</v>
          </cell>
          <cell r="AD233">
            <v>0.4405860663101262</v>
          </cell>
          <cell r="AE233">
            <v>0.84422110552764051</v>
          </cell>
          <cell r="AF233">
            <v>0.84422110552764051</v>
          </cell>
          <cell r="AG233">
            <v>0.84422110552764051</v>
          </cell>
          <cell r="AH233">
            <v>0.84422110552764051</v>
          </cell>
          <cell r="AI233">
            <v>0.84422110552764051</v>
          </cell>
          <cell r="AJ233">
            <v>0.84422110552764051</v>
          </cell>
          <cell r="AK233">
            <v>0.84422110552764051</v>
          </cell>
          <cell r="AL233">
            <v>0.84422110552764051</v>
          </cell>
          <cell r="AM233">
            <v>0.84422110552764051</v>
          </cell>
          <cell r="AN233">
            <v>0.84422110552764051</v>
          </cell>
          <cell r="AO233">
            <v>0.84422110552764051</v>
          </cell>
          <cell r="AP233">
            <v>0.84422110552764051</v>
          </cell>
          <cell r="AR233">
            <v>0.84422110552764051</v>
          </cell>
        </row>
        <row r="234">
          <cell r="C234">
            <v>0.84924623115578124</v>
          </cell>
          <cell r="E234">
            <v>0</v>
          </cell>
          <cell r="F234">
            <v>0</v>
          </cell>
          <cell r="G234">
            <v>0.15880191081173883</v>
          </cell>
          <cell r="H234">
            <v>0.60922961406120035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  <cell r="S234">
            <v>1</v>
          </cell>
          <cell r="T234">
            <v>1</v>
          </cell>
          <cell r="V234">
            <v>0</v>
          </cell>
          <cell r="W234">
            <v>1</v>
          </cell>
          <cell r="AA234">
            <v>0.15075376884421876</v>
          </cell>
          <cell r="AB234">
            <v>0.15075376884421876</v>
          </cell>
          <cell r="AC234">
            <v>8.0481419675200172E-3</v>
          </cell>
          <cell r="AD234">
            <v>0.4584758452169817</v>
          </cell>
          <cell r="AE234">
            <v>0.84924623115578113</v>
          </cell>
          <cell r="AF234">
            <v>0.84924623115578113</v>
          </cell>
          <cell r="AG234">
            <v>0.84924623115578113</v>
          </cell>
          <cell r="AH234">
            <v>0.84924623115578113</v>
          </cell>
          <cell r="AI234">
            <v>0.84924623115578113</v>
          </cell>
          <cell r="AJ234">
            <v>0.84924623115578113</v>
          </cell>
          <cell r="AK234">
            <v>0.84924623115578113</v>
          </cell>
          <cell r="AL234">
            <v>0.84924623115578113</v>
          </cell>
          <cell r="AM234">
            <v>0.84924623115578113</v>
          </cell>
          <cell r="AN234">
            <v>0.84924623115578113</v>
          </cell>
          <cell r="AO234">
            <v>0.84924623115578113</v>
          </cell>
          <cell r="AP234">
            <v>0.84924623115578113</v>
          </cell>
          <cell r="AR234">
            <v>0.84924623115578124</v>
          </cell>
        </row>
        <row r="235">
          <cell r="C235">
            <v>0.85427135678392196</v>
          </cell>
          <cell r="E235">
            <v>0</v>
          </cell>
          <cell r="F235">
            <v>0</v>
          </cell>
          <cell r="G235">
            <v>0.16501565439276639</v>
          </cell>
          <cell r="H235">
            <v>0.62228980863905936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1</v>
          </cell>
          <cell r="P235">
            <v>1</v>
          </cell>
          <cell r="Q235">
            <v>1</v>
          </cell>
          <cell r="R235">
            <v>1</v>
          </cell>
          <cell r="S235">
            <v>1</v>
          </cell>
          <cell r="T235">
            <v>1</v>
          </cell>
          <cell r="V235">
            <v>0</v>
          </cell>
          <cell r="W235">
            <v>1</v>
          </cell>
          <cell r="AA235">
            <v>0.14572864321607804</v>
          </cell>
          <cell r="AB235">
            <v>0.14572864321607804</v>
          </cell>
          <cell r="AC235">
            <v>1.9287011176688296E-2</v>
          </cell>
          <cell r="AD235">
            <v>0.47656116542298133</v>
          </cell>
          <cell r="AE235">
            <v>0.85427135678392196</v>
          </cell>
          <cell r="AF235">
            <v>0.85427135678392196</v>
          </cell>
          <cell r="AG235">
            <v>0.85427135678392196</v>
          </cell>
          <cell r="AH235">
            <v>0.85427135678392196</v>
          </cell>
          <cell r="AI235">
            <v>0.85427135678392196</v>
          </cell>
          <cell r="AJ235">
            <v>0.85427135678392196</v>
          </cell>
          <cell r="AK235">
            <v>0.85427135678392196</v>
          </cell>
          <cell r="AL235">
            <v>0.85427135678392196</v>
          </cell>
          <cell r="AM235">
            <v>0.85427135678392196</v>
          </cell>
          <cell r="AN235">
            <v>0.85427135678392196</v>
          </cell>
          <cell r="AO235">
            <v>0.85427135678392196</v>
          </cell>
          <cell r="AP235">
            <v>0.85427135678392196</v>
          </cell>
          <cell r="AR235">
            <v>0.85427135678392196</v>
          </cell>
        </row>
        <row r="236">
          <cell r="C236">
            <v>0.85929648241206269</v>
          </cell>
          <cell r="E236">
            <v>0</v>
          </cell>
          <cell r="F236">
            <v>0</v>
          </cell>
          <cell r="G236">
            <v>0.17132384618518898</v>
          </cell>
          <cell r="H236">
            <v>0.63554851672206314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  <cell r="S236">
            <v>1</v>
          </cell>
          <cell r="T236">
            <v>1</v>
          </cell>
          <cell r="V236">
            <v>0</v>
          </cell>
          <cell r="W236">
            <v>1</v>
          </cell>
          <cell r="AA236">
            <v>0.14070351758793731</v>
          </cell>
          <cell r="AB236">
            <v>0.14070351758793731</v>
          </cell>
          <cell r="AC236">
            <v>3.0620328597251723E-2</v>
          </cell>
          <cell r="AD236">
            <v>0.49484499913412572</v>
          </cell>
          <cell r="AE236">
            <v>0.8592964824120628</v>
          </cell>
          <cell r="AF236">
            <v>0.8592964824120628</v>
          </cell>
          <cell r="AG236">
            <v>0.8592964824120628</v>
          </cell>
          <cell r="AH236">
            <v>0.8592964824120628</v>
          </cell>
          <cell r="AI236">
            <v>0.8592964824120628</v>
          </cell>
          <cell r="AJ236">
            <v>0.8592964824120628</v>
          </cell>
          <cell r="AK236">
            <v>0.8592964824120628</v>
          </cell>
          <cell r="AL236">
            <v>0.8592964824120628</v>
          </cell>
          <cell r="AM236">
            <v>0.8592964824120628</v>
          </cell>
          <cell r="AN236">
            <v>0.8592964824120628</v>
          </cell>
          <cell r="AO236">
            <v>0.8592964824120628</v>
          </cell>
          <cell r="AP236">
            <v>0.8592964824120628</v>
          </cell>
          <cell r="AR236">
            <v>0.85929648241206269</v>
          </cell>
        </row>
        <row r="237">
          <cell r="C237">
            <v>0.86432160804020342</v>
          </cell>
          <cell r="E237">
            <v>0</v>
          </cell>
          <cell r="F237">
            <v>0</v>
          </cell>
          <cell r="G237">
            <v>0.17772792179131514</v>
          </cell>
          <cell r="H237">
            <v>0.64900875569341399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  <cell r="R237">
            <v>1</v>
          </cell>
          <cell r="S237">
            <v>1</v>
          </cell>
          <cell r="T237">
            <v>1</v>
          </cell>
          <cell r="V237">
            <v>0</v>
          </cell>
          <cell r="W237">
            <v>1</v>
          </cell>
          <cell r="AA237">
            <v>0.13567839195979658</v>
          </cell>
          <cell r="AB237">
            <v>0.13567839195979658</v>
          </cell>
          <cell r="AC237">
            <v>4.2049529831518662E-2</v>
          </cell>
          <cell r="AD237">
            <v>0.51333036373361729</v>
          </cell>
          <cell r="AE237">
            <v>0.86432160804020342</v>
          </cell>
          <cell r="AF237">
            <v>0.86432160804020342</v>
          </cell>
          <cell r="AG237">
            <v>0.86432160804020342</v>
          </cell>
          <cell r="AH237">
            <v>0.86432160804020342</v>
          </cell>
          <cell r="AI237">
            <v>0.86432160804020342</v>
          </cell>
          <cell r="AJ237">
            <v>0.86432160804020342</v>
          </cell>
          <cell r="AK237">
            <v>0.86432160804020342</v>
          </cell>
          <cell r="AL237">
            <v>0.86432160804020342</v>
          </cell>
          <cell r="AM237">
            <v>0.86432160804020342</v>
          </cell>
          <cell r="AN237">
            <v>0.86432160804020342</v>
          </cell>
          <cell r="AO237">
            <v>0.86432160804020342</v>
          </cell>
          <cell r="AP237">
            <v>0.86432160804020342</v>
          </cell>
          <cell r="AR237">
            <v>0.86432160804020342</v>
          </cell>
        </row>
        <row r="238">
          <cell r="C238">
            <v>0.86934673366834414</v>
          </cell>
          <cell r="E238">
            <v>0</v>
          </cell>
          <cell r="F238">
            <v>0</v>
          </cell>
          <cell r="G238">
            <v>0.18422933863445004</v>
          </cell>
          <cell r="H238">
            <v>0.66267358880020044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1</v>
          </cell>
          <cell r="S238">
            <v>1</v>
          </cell>
          <cell r="T238">
            <v>1</v>
          </cell>
          <cell r="V238">
            <v>0</v>
          </cell>
          <cell r="W238">
            <v>1</v>
          </cell>
          <cell r="AA238">
            <v>0.13065326633165586</v>
          </cell>
          <cell r="AB238">
            <v>0.13065326633165586</v>
          </cell>
          <cell r="AC238">
            <v>5.3576072302794264E-2</v>
          </cell>
          <cell r="AD238">
            <v>0.53202032246854447</v>
          </cell>
          <cell r="AE238">
            <v>0.86934673366834403</v>
          </cell>
          <cell r="AF238">
            <v>0.86934673366834403</v>
          </cell>
          <cell r="AG238">
            <v>0.86934673366834403</v>
          </cell>
          <cell r="AH238">
            <v>0.86934673366834403</v>
          </cell>
          <cell r="AI238">
            <v>0.86934673366834403</v>
          </cell>
          <cell r="AJ238">
            <v>0.86934673366834403</v>
          </cell>
          <cell r="AK238">
            <v>0.86934673366834403</v>
          </cell>
          <cell r="AL238">
            <v>0.86934673366834403</v>
          </cell>
          <cell r="AM238">
            <v>0.86934673366834403</v>
          </cell>
          <cell r="AN238">
            <v>0.86934673366834403</v>
          </cell>
          <cell r="AO238">
            <v>0.86934673366834403</v>
          </cell>
          <cell r="AP238">
            <v>0.86934673366834403</v>
          </cell>
          <cell r="AR238">
            <v>0.86934673366834414</v>
          </cell>
        </row>
        <row r="239">
          <cell r="C239">
            <v>0.87437185929648487</v>
          </cell>
          <cell r="E239">
            <v>0</v>
          </cell>
          <cell r="F239">
            <v>0</v>
          </cell>
          <cell r="G239">
            <v>0.1908295762905709</v>
          </cell>
          <cell r="H239">
            <v>0.67654612585052976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1</v>
          </cell>
          <cell r="S239">
            <v>1</v>
          </cell>
          <cell r="T239">
            <v>1</v>
          </cell>
          <cell r="V239">
            <v>0</v>
          </cell>
          <cell r="W239">
            <v>1</v>
          </cell>
          <cell r="AA239">
            <v>0.12562814070351513</v>
          </cell>
          <cell r="AB239">
            <v>0.12562814070351513</v>
          </cell>
          <cell r="AC239">
            <v>6.5201435587055823E-2</v>
          </cell>
          <cell r="AD239">
            <v>0.55091798514701473</v>
          </cell>
          <cell r="AE239">
            <v>0.87437185929648487</v>
          </cell>
          <cell r="AF239">
            <v>0.87437185929648487</v>
          </cell>
          <cell r="AG239">
            <v>0.87437185929648487</v>
          </cell>
          <cell r="AH239">
            <v>0.87437185929648487</v>
          </cell>
          <cell r="AI239">
            <v>0.87437185929648487</v>
          </cell>
          <cell r="AJ239">
            <v>0.87437185929648487</v>
          </cell>
          <cell r="AK239">
            <v>0.87437185929648487</v>
          </cell>
          <cell r="AL239">
            <v>0.87437185929648487</v>
          </cell>
          <cell r="AM239">
            <v>0.87437185929648487</v>
          </cell>
          <cell r="AN239">
            <v>0.87437185929648487</v>
          </cell>
          <cell r="AO239">
            <v>0.87437185929648487</v>
          </cell>
          <cell r="AP239">
            <v>0.87437185929648487</v>
          </cell>
          <cell r="AR239">
            <v>0.87437185929648487</v>
          </cell>
        </row>
        <row r="240">
          <cell r="C240">
            <v>0.87939698492462559</v>
          </cell>
          <cell r="E240">
            <v>0</v>
          </cell>
          <cell r="F240">
            <v>0</v>
          </cell>
          <cell r="G240">
            <v>0.19753013682504594</v>
          </cell>
          <cell r="H240">
            <v>0.69062952392124322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  <cell r="R240">
            <v>1</v>
          </cell>
          <cell r="S240">
            <v>1</v>
          </cell>
          <cell r="T240">
            <v>1</v>
          </cell>
          <cell r="V240">
            <v>0</v>
          </cell>
          <cell r="W240">
            <v>1</v>
          </cell>
          <cell r="AA240">
            <v>0.12060301507537441</v>
          </cell>
          <cell r="AB240">
            <v>0.12060301507537441</v>
          </cell>
          <cell r="AC240">
            <v>7.6927121749671645E-2</v>
          </cell>
          <cell r="AD240">
            <v>0.57002650884586892</v>
          </cell>
          <cell r="AE240">
            <v>0.8793969849246257</v>
          </cell>
          <cell r="AF240">
            <v>0.8793969849246257</v>
          </cell>
          <cell r="AG240">
            <v>0.8793969849246257</v>
          </cell>
          <cell r="AH240">
            <v>0.8793969849246257</v>
          </cell>
          <cell r="AI240">
            <v>0.8793969849246257</v>
          </cell>
          <cell r="AJ240">
            <v>0.8793969849246257</v>
          </cell>
          <cell r="AK240">
            <v>0.8793969849246257</v>
          </cell>
          <cell r="AL240">
            <v>0.8793969849246257</v>
          </cell>
          <cell r="AM240">
            <v>0.8793969849246257</v>
          </cell>
          <cell r="AN240">
            <v>0.8793969849246257</v>
          </cell>
          <cell r="AO240">
            <v>0.8793969849246257</v>
          </cell>
          <cell r="AP240">
            <v>0.8793969849246257</v>
          </cell>
          <cell r="AR240">
            <v>0.87939698492462559</v>
          </cell>
        </row>
        <row r="241">
          <cell r="C241">
            <v>0.88442211055276632</v>
          </cell>
          <cell r="E241">
            <v>0</v>
          </cell>
          <cell r="F241">
            <v>0</v>
          </cell>
          <cell r="G241">
            <v>0.20433254513446741</v>
          </cell>
          <cell r="H241">
            <v>0.70492698807640108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  <cell r="R241">
            <v>1</v>
          </cell>
          <cell r="S241">
            <v>1</v>
          </cell>
          <cell r="T241">
            <v>1</v>
          </cell>
          <cell r="V241">
            <v>0</v>
          </cell>
          <cell r="W241">
            <v>1</v>
          </cell>
          <cell r="AA241">
            <v>0.11557788944723368</v>
          </cell>
          <cell r="AB241">
            <v>0.11557788944723368</v>
          </cell>
          <cell r="AC241">
            <v>8.8754655687233619E-2</v>
          </cell>
          <cell r="AD241">
            <v>0.5893490986291674</v>
          </cell>
          <cell r="AE241">
            <v>0.88442211055276632</v>
          </cell>
          <cell r="AF241">
            <v>0.88442211055276632</v>
          </cell>
          <cell r="AG241">
            <v>0.88442211055276632</v>
          </cell>
          <cell r="AH241">
            <v>0.88442211055276632</v>
          </cell>
          <cell r="AI241">
            <v>0.88442211055276632</v>
          </cell>
          <cell r="AJ241">
            <v>0.88442211055276632</v>
          </cell>
          <cell r="AK241">
            <v>0.88442211055276632</v>
          </cell>
          <cell r="AL241">
            <v>0.88442211055276632</v>
          </cell>
          <cell r="AM241">
            <v>0.88442211055276632</v>
          </cell>
          <cell r="AN241">
            <v>0.88442211055276632</v>
          </cell>
          <cell r="AO241">
            <v>0.88442211055276632</v>
          </cell>
          <cell r="AP241">
            <v>0.88442211055276632</v>
          </cell>
          <cell r="AR241">
            <v>0.88442211055276632</v>
          </cell>
        </row>
        <row r="242">
          <cell r="C242">
            <v>0.88944723618090704</v>
          </cell>
          <cell r="E242">
            <v>0</v>
          </cell>
          <cell r="F242">
            <v>0</v>
          </cell>
          <cell r="G242">
            <v>0.21123834929368882</v>
          </cell>
          <cell r="H242">
            <v>0.7194417720966817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1</v>
          </cell>
          <cell r="Q242">
            <v>1</v>
          </cell>
          <cell r="R242">
            <v>1</v>
          </cell>
          <cell r="S242">
            <v>1</v>
          </cell>
          <cell r="T242">
            <v>1</v>
          </cell>
          <cell r="V242">
            <v>0</v>
          </cell>
          <cell r="W242">
            <v>1</v>
          </cell>
          <cell r="AA242">
            <v>0.11055276381909296</v>
          </cell>
          <cell r="AB242">
            <v>0.11055276381909296</v>
          </cell>
          <cell r="AC242">
            <v>0.10068558547459583</v>
          </cell>
          <cell r="AD242">
            <v>0.60888900827758885</v>
          </cell>
          <cell r="AE242">
            <v>0.88944723618090693</v>
          </cell>
          <cell r="AF242">
            <v>0.88944723618090693</v>
          </cell>
          <cell r="AG242">
            <v>0.88944723618090693</v>
          </cell>
          <cell r="AH242">
            <v>0.88944723618090693</v>
          </cell>
          <cell r="AI242">
            <v>0.88944723618090693</v>
          </cell>
          <cell r="AJ242">
            <v>0.88944723618090693</v>
          </cell>
          <cell r="AK242">
            <v>0.88944723618090693</v>
          </cell>
          <cell r="AL242">
            <v>0.88944723618090693</v>
          </cell>
          <cell r="AM242">
            <v>0.88944723618090693</v>
          </cell>
          <cell r="AN242">
            <v>0.88944723618090693</v>
          </cell>
          <cell r="AO242">
            <v>0.88944723618090693</v>
          </cell>
          <cell r="AP242">
            <v>0.88944723618090693</v>
          </cell>
          <cell r="AR242">
            <v>0.88944723618090704</v>
          </cell>
        </row>
        <row r="243">
          <cell r="C243">
            <v>0.89447236180904777</v>
          </cell>
          <cell r="E243">
            <v>0</v>
          </cell>
          <cell r="F243">
            <v>0</v>
          </cell>
          <cell r="G243">
            <v>0.21824912090812831</v>
          </cell>
          <cell r="H243">
            <v>0.73417717921986447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  <cell r="R243">
            <v>1</v>
          </cell>
          <cell r="S243">
            <v>1</v>
          </cell>
          <cell r="T243">
            <v>1</v>
          </cell>
          <cell r="V243">
            <v>0</v>
          </cell>
          <cell r="W243">
            <v>1</v>
          </cell>
          <cell r="AA243">
            <v>0.10552763819095223</v>
          </cell>
          <cell r="AB243">
            <v>0.10552763819095223</v>
          </cell>
          <cell r="AC243">
            <v>0.11272148271717608</v>
          </cell>
          <cell r="AD243">
            <v>0.62864954102891213</v>
          </cell>
          <cell r="AE243">
            <v>0.89447236180904777</v>
          </cell>
          <cell r="AF243">
            <v>0.89447236180904777</v>
          </cell>
          <cell r="AG243">
            <v>0.89447236180904777</v>
          </cell>
          <cell r="AH243">
            <v>0.89447236180904777</v>
          </cell>
          <cell r="AI243">
            <v>0.89447236180904777</v>
          </cell>
          <cell r="AJ243">
            <v>0.89447236180904777</v>
          </cell>
          <cell r="AK243">
            <v>0.89447236180904777</v>
          </cell>
          <cell r="AL243">
            <v>0.89447236180904777</v>
          </cell>
          <cell r="AM243">
            <v>0.89447236180904777</v>
          </cell>
          <cell r="AN243">
            <v>0.89447236180904777</v>
          </cell>
          <cell r="AO243">
            <v>0.89447236180904777</v>
          </cell>
          <cell r="AP243">
            <v>0.89447236180904777</v>
          </cell>
          <cell r="AR243">
            <v>0.89447236180904777</v>
          </cell>
        </row>
        <row r="244">
          <cell r="C244">
            <v>0.89949748743718849</v>
          </cell>
          <cell r="E244">
            <v>0</v>
          </cell>
          <cell r="F244">
            <v>0</v>
          </cell>
          <cell r="G244">
            <v>0.22536645547143166</v>
          </cell>
          <cell r="H244">
            <v>0.74913656289257902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V244">
            <v>0</v>
          </cell>
          <cell r="W244">
            <v>1</v>
          </cell>
          <cell r="AA244">
            <v>0.10050251256281151</v>
          </cell>
          <cell r="AB244">
            <v>0.10050251256281151</v>
          </cell>
          <cell r="AC244">
            <v>0.12486394290862024</v>
          </cell>
          <cell r="AD244">
            <v>0.6486340503297674</v>
          </cell>
          <cell r="AE244">
            <v>0.8994974874371886</v>
          </cell>
          <cell r="AF244">
            <v>0.8994974874371886</v>
          </cell>
          <cell r="AG244">
            <v>0.8994974874371886</v>
          </cell>
          <cell r="AH244">
            <v>0.8994974874371886</v>
          </cell>
          <cell r="AI244">
            <v>0.8994974874371886</v>
          </cell>
          <cell r="AJ244">
            <v>0.8994974874371886</v>
          </cell>
          <cell r="AK244">
            <v>0.8994974874371886</v>
          </cell>
          <cell r="AL244">
            <v>0.8994974874371886</v>
          </cell>
          <cell r="AM244">
            <v>0.8994974874371886</v>
          </cell>
          <cell r="AN244">
            <v>0.8994974874371886</v>
          </cell>
          <cell r="AO244">
            <v>0.8994974874371886</v>
          </cell>
          <cell r="AP244">
            <v>0.8994974874371886</v>
          </cell>
          <cell r="AR244">
            <v>0.89949748743718849</v>
          </cell>
        </row>
        <row r="245">
          <cell r="C245">
            <v>0.90452261306532922</v>
          </cell>
          <cell r="E245">
            <v>0</v>
          </cell>
          <cell r="F245">
            <v>0</v>
          </cell>
          <cell r="G245">
            <v>0.23259197272857102</v>
          </cell>
          <cell r="H245">
            <v>0.76432332753346999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  <cell r="R245">
            <v>1</v>
          </cell>
          <cell r="S245">
            <v>1</v>
          </cell>
          <cell r="T245">
            <v>1</v>
          </cell>
          <cell r="V245">
            <v>0</v>
          </cell>
          <cell r="W245">
            <v>1</v>
          </cell>
          <cell r="AA245">
            <v>9.5477386934670783E-2</v>
          </cell>
          <cell r="AB245">
            <v>9.5477386934670783E-2</v>
          </cell>
          <cell r="AC245">
            <v>0.13711458579390023</v>
          </cell>
          <cell r="AD245">
            <v>0.6688459405987992</v>
          </cell>
          <cell r="AE245">
            <v>0.90452261306532922</v>
          </cell>
          <cell r="AF245">
            <v>0.90452261306532922</v>
          </cell>
          <cell r="AG245">
            <v>0.90452261306532922</v>
          </cell>
          <cell r="AH245">
            <v>0.90452261306532922</v>
          </cell>
          <cell r="AI245">
            <v>0.90452261306532922</v>
          </cell>
          <cell r="AJ245">
            <v>0.90452261306532922</v>
          </cell>
          <cell r="AK245">
            <v>0.90452261306532922</v>
          </cell>
          <cell r="AL245">
            <v>0.90452261306532922</v>
          </cell>
          <cell r="AM245">
            <v>0.90452261306532922</v>
          </cell>
          <cell r="AN245">
            <v>0.90452261306532922</v>
          </cell>
          <cell r="AO245">
            <v>0.90452261306532922</v>
          </cell>
          <cell r="AP245">
            <v>0.90452261306532922</v>
          </cell>
          <cell r="AR245">
            <v>0.90452261306532922</v>
          </cell>
        </row>
        <row r="246">
          <cell r="C246">
            <v>0.90954773869346994</v>
          </cell>
          <cell r="E246">
            <v>0</v>
          </cell>
          <cell r="F246">
            <v>0</v>
          </cell>
          <cell r="G246">
            <v>0.23992731704446116</v>
          </cell>
          <cell r="H246">
            <v>0.77974092930796568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  <cell r="R246">
            <v>1</v>
          </cell>
          <cell r="S246">
            <v>1</v>
          </cell>
          <cell r="T246">
            <v>1</v>
          </cell>
          <cell r="V246">
            <v>0</v>
          </cell>
          <cell r="W246">
            <v>1</v>
          </cell>
          <cell r="AA246">
            <v>9.0452261306530057E-2</v>
          </cell>
          <cell r="AB246">
            <v>9.0452261306530057E-2</v>
          </cell>
          <cell r="AC246">
            <v>0.14947505573793118</v>
          </cell>
          <cell r="AD246">
            <v>0.68928866800143562</v>
          </cell>
          <cell r="AE246">
            <v>0.90954773869346983</v>
          </cell>
          <cell r="AF246">
            <v>0.90954773869346983</v>
          </cell>
          <cell r="AG246">
            <v>0.90954773869346983</v>
          </cell>
          <cell r="AH246">
            <v>0.90954773869346983</v>
          </cell>
          <cell r="AI246">
            <v>0.90954773869346983</v>
          </cell>
          <cell r="AJ246">
            <v>0.90954773869346983</v>
          </cell>
          <cell r="AK246">
            <v>0.90954773869346983</v>
          </cell>
          <cell r="AL246">
            <v>0.90954773869346983</v>
          </cell>
          <cell r="AM246">
            <v>0.90954773869346983</v>
          </cell>
          <cell r="AN246">
            <v>0.90954773869346983</v>
          </cell>
          <cell r="AO246">
            <v>0.90954773869346983</v>
          </cell>
          <cell r="AP246">
            <v>0.90954773869346983</v>
          </cell>
          <cell r="AR246">
            <v>0.90954773869346994</v>
          </cell>
        </row>
        <row r="247">
          <cell r="C247">
            <v>0.91457286432161067</v>
          </cell>
          <cell r="E247">
            <v>0</v>
          </cell>
          <cell r="F247">
            <v>0</v>
          </cell>
          <cell r="G247">
            <v>0.24737415777818073</v>
          </cell>
          <cell r="H247">
            <v>0.79539287691482352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  <cell r="R247">
            <v>1</v>
          </cell>
          <cell r="S247">
            <v>1</v>
          </cell>
          <cell r="T247">
            <v>1</v>
          </cell>
          <cell r="V247">
            <v>0</v>
          </cell>
          <cell r="W247">
            <v>1</v>
          </cell>
          <cell r="AA247">
            <v>8.5427135678389332E-2</v>
          </cell>
          <cell r="AB247">
            <v>8.5427135678389332E-2</v>
          </cell>
          <cell r="AC247">
            <v>0.16194702209979139</v>
          </cell>
          <cell r="AD247">
            <v>0.70996574123643419</v>
          </cell>
          <cell r="AE247">
            <v>0.91457286432161067</v>
          </cell>
          <cell r="AF247">
            <v>0.91457286432161067</v>
          </cell>
          <cell r="AG247">
            <v>0.91457286432161067</v>
          </cell>
          <cell r="AH247">
            <v>0.91457286432161067</v>
          </cell>
          <cell r="AI247">
            <v>0.91457286432161067</v>
          </cell>
          <cell r="AJ247">
            <v>0.91457286432161067</v>
          </cell>
          <cell r="AK247">
            <v>0.91457286432161067</v>
          </cell>
          <cell r="AL247">
            <v>0.91457286432161067</v>
          </cell>
          <cell r="AM247">
            <v>0.91457286432161067</v>
          </cell>
          <cell r="AN247">
            <v>0.91457286432161067</v>
          </cell>
          <cell r="AO247">
            <v>0.91457286432161067</v>
          </cell>
          <cell r="AP247">
            <v>0.91457286432161067</v>
          </cell>
          <cell r="AR247">
            <v>0.91457286432161067</v>
          </cell>
        </row>
        <row r="248">
          <cell r="C248">
            <v>0.91959798994975139</v>
          </cell>
          <cell r="E248">
            <v>0</v>
          </cell>
          <cell r="F248">
            <v>0</v>
          </cell>
          <cell r="G248">
            <v>0.25493418966288139</v>
          </cell>
          <cell r="H248">
            <v>0.81128273238463711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  <cell r="R248">
            <v>1</v>
          </cell>
          <cell r="S248">
            <v>1</v>
          </cell>
          <cell r="T248">
            <v>1</v>
          </cell>
          <cell r="V248">
            <v>0</v>
          </cell>
          <cell r="W248">
            <v>1</v>
          </cell>
          <cell r="AA248">
            <v>8.0402010050248607E-2</v>
          </cell>
          <cell r="AB248">
            <v>8.0402010050248607E-2</v>
          </cell>
          <cell r="AC248">
            <v>0.1745321796126329</v>
          </cell>
          <cell r="AD248">
            <v>0.7308807223343885</v>
          </cell>
          <cell r="AE248">
            <v>0.9195979899497515</v>
          </cell>
          <cell r="AF248">
            <v>0.9195979899497515</v>
          </cell>
          <cell r="AG248">
            <v>0.9195979899497515</v>
          </cell>
          <cell r="AH248">
            <v>0.9195979899497515</v>
          </cell>
          <cell r="AI248">
            <v>0.9195979899497515</v>
          </cell>
          <cell r="AJ248">
            <v>0.9195979899497515</v>
          </cell>
          <cell r="AK248">
            <v>0.9195979899497515</v>
          </cell>
          <cell r="AL248">
            <v>0.9195979899497515</v>
          </cell>
          <cell r="AM248">
            <v>0.9195979899497515</v>
          </cell>
          <cell r="AN248">
            <v>0.9195979899497515</v>
          </cell>
          <cell r="AO248">
            <v>0.9195979899497515</v>
          </cell>
          <cell r="AP248">
            <v>0.9195979899497515</v>
          </cell>
          <cell r="AR248">
            <v>0.91959798994975139</v>
          </cell>
        </row>
        <row r="249">
          <cell r="C249">
            <v>0.92462311557789212</v>
          </cell>
          <cell r="E249">
            <v>0</v>
          </cell>
          <cell r="F249">
            <v>0</v>
          </cell>
          <cell r="G249">
            <v>0.26260913319147006</v>
          </cell>
          <cell r="H249">
            <v>0.82741411189046266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  <cell r="R249">
            <v>1</v>
          </cell>
          <cell r="S249">
            <v>1</v>
          </cell>
          <cell r="T249">
            <v>1</v>
          </cell>
          <cell r="V249">
            <v>0</v>
          </cell>
          <cell r="W249">
            <v>1</v>
          </cell>
          <cell r="AA249">
            <v>7.5376884422107882E-2</v>
          </cell>
          <cell r="AB249">
            <v>7.5376884422107882E-2</v>
          </cell>
          <cell r="AC249">
            <v>0.18723224876936229</v>
          </cell>
          <cell r="AD249">
            <v>0.75203722746835489</v>
          </cell>
          <cell r="AE249">
            <v>0.92462311557789212</v>
          </cell>
          <cell r="AF249">
            <v>0.92462311557789212</v>
          </cell>
          <cell r="AG249">
            <v>0.92462311557789212</v>
          </cell>
          <cell r="AH249">
            <v>0.92462311557789212</v>
          </cell>
          <cell r="AI249">
            <v>0.92462311557789212</v>
          </cell>
          <cell r="AJ249">
            <v>0.92462311557789212</v>
          </cell>
          <cell r="AK249">
            <v>0.92462311557789212</v>
          </cell>
          <cell r="AL249">
            <v>0.92462311557789212</v>
          </cell>
          <cell r="AM249">
            <v>0.92462311557789212</v>
          </cell>
          <cell r="AN249">
            <v>0.92462311557789212</v>
          </cell>
          <cell r="AO249">
            <v>0.92462311557789212</v>
          </cell>
          <cell r="AP249">
            <v>0.92462311557789212</v>
          </cell>
          <cell r="AR249">
            <v>0.92462311557789212</v>
          </cell>
        </row>
        <row r="250">
          <cell r="C250">
            <v>0.92964824120603284</v>
          </cell>
          <cell r="E250">
            <v>0</v>
          </cell>
          <cell r="F250">
            <v>0</v>
          </cell>
          <cell r="G250">
            <v>0.27040073500815487</v>
          </cell>
          <cell r="H250">
            <v>0.84379068657078815</v>
          </cell>
          <cell r="I250">
            <v>1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Q250">
            <v>1</v>
          </cell>
          <cell r="R250">
            <v>1</v>
          </cell>
          <cell r="S250">
            <v>1</v>
          </cell>
          <cell r="T250">
            <v>1</v>
          </cell>
          <cell r="V250">
            <v>0</v>
          </cell>
          <cell r="W250">
            <v>1</v>
          </cell>
          <cell r="AA250">
            <v>7.0351758793967156E-2</v>
          </cell>
          <cell r="AB250">
            <v>7.0351758793967156E-2</v>
          </cell>
          <cell r="AC250">
            <v>0.20004897621418771</v>
          </cell>
          <cell r="AD250">
            <v>0.77343892777682099</v>
          </cell>
          <cell r="AE250">
            <v>0.92964824120603273</v>
          </cell>
          <cell r="AF250">
            <v>0.92964824120603273</v>
          </cell>
          <cell r="AG250">
            <v>0.92964824120603273</v>
          </cell>
          <cell r="AH250">
            <v>0.92964824120603273</v>
          </cell>
          <cell r="AI250">
            <v>0.92964824120603273</v>
          </cell>
          <cell r="AJ250">
            <v>0.92964824120603273</v>
          </cell>
          <cell r="AK250">
            <v>0.92964824120603273</v>
          </cell>
          <cell r="AL250">
            <v>0.92964824120603273</v>
          </cell>
          <cell r="AM250">
            <v>0.92964824120603273</v>
          </cell>
          <cell r="AN250">
            <v>0.92964824120603273</v>
          </cell>
          <cell r="AO250">
            <v>0.92964824120603273</v>
          </cell>
          <cell r="AP250">
            <v>0.92964824120603273</v>
          </cell>
          <cell r="AR250">
            <v>0.92964824120603284</v>
          </cell>
        </row>
        <row r="251">
          <cell r="C251">
            <v>0.93467336683417357</v>
          </cell>
          <cell r="E251">
            <v>0</v>
          </cell>
          <cell r="F251">
            <v>1.3582493567345822E-3</v>
          </cell>
          <cell r="G251">
            <v>0.27831076830593982</v>
          </cell>
          <cell r="H251">
            <v>0.86041618336499781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  <cell r="R251">
            <v>1</v>
          </cell>
          <cell r="S251">
            <v>1</v>
          </cell>
          <cell r="T251">
            <v>1</v>
          </cell>
          <cell r="V251">
            <v>0</v>
          </cell>
          <cell r="W251">
            <v>1</v>
          </cell>
          <cell r="AA251">
            <v>6.5326633165826431E-2</v>
          </cell>
          <cell r="AB251">
            <v>6.3968383809091867E-2</v>
          </cell>
          <cell r="AC251">
            <v>0.21298413514011338</v>
          </cell>
          <cell r="AD251">
            <v>0.79508955019917149</v>
          </cell>
          <cell r="AE251">
            <v>0.93467336683417357</v>
          </cell>
          <cell r="AF251">
            <v>0.93467336683417357</v>
          </cell>
          <cell r="AG251">
            <v>0.93467336683417357</v>
          </cell>
          <cell r="AH251">
            <v>0.93467336683417357</v>
          </cell>
          <cell r="AI251">
            <v>0.93467336683417357</v>
          </cell>
          <cell r="AJ251">
            <v>0.93467336683417357</v>
          </cell>
          <cell r="AK251">
            <v>0.93467336683417357</v>
          </cell>
          <cell r="AL251">
            <v>0.93467336683417357</v>
          </cell>
          <cell r="AM251">
            <v>0.93467336683417357</v>
          </cell>
          <cell r="AN251">
            <v>0.93467336683417357</v>
          </cell>
          <cell r="AO251">
            <v>0.93467336683417357</v>
          </cell>
          <cell r="AP251">
            <v>0.93467336683417357</v>
          </cell>
          <cell r="AR251">
            <v>0.93467336683417357</v>
          </cell>
        </row>
        <row r="252">
          <cell r="C252">
            <v>0.93969849246231429</v>
          </cell>
          <cell r="E252">
            <v>0</v>
          </cell>
          <cell r="F252">
            <v>5.1788667931295506E-3</v>
          </cell>
          <cell r="G252">
            <v>0.28634103323016835</v>
          </cell>
          <cell r="H252">
            <v>0.87729438586154063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V252">
            <v>0</v>
          </cell>
          <cell r="W252">
            <v>1</v>
          </cell>
          <cell r="AA252">
            <v>6.0301507537685706E-2</v>
          </cell>
          <cell r="AB252">
            <v>5.5122640744556195E-2</v>
          </cell>
          <cell r="AC252">
            <v>0.22603952569248253</v>
          </cell>
          <cell r="AD252">
            <v>0.81699287832385492</v>
          </cell>
          <cell r="AE252">
            <v>0.93969849246231441</v>
          </cell>
          <cell r="AF252">
            <v>0.93969849246231441</v>
          </cell>
          <cell r="AG252">
            <v>0.93969849246231441</v>
          </cell>
          <cell r="AH252">
            <v>0.93969849246231441</v>
          </cell>
          <cell r="AI252">
            <v>0.93969849246231441</v>
          </cell>
          <cell r="AJ252">
            <v>0.93969849246231441</v>
          </cell>
          <cell r="AK252">
            <v>0.93969849246231441</v>
          </cell>
          <cell r="AL252">
            <v>0.93969849246231441</v>
          </cell>
          <cell r="AM252">
            <v>0.93969849246231441</v>
          </cell>
          <cell r="AN252">
            <v>0.93969849246231441</v>
          </cell>
          <cell r="AO252">
            <v>0.93969849246231441</v>
          </cell>
          <cell r="AP252">
            <v>0.93969849246231441</v>
          </cell>
          <cell r="AR252">
            <v>0.93969849246231429</v>
          </cell>
        </row>
        <row r="253">
          <cell r="C253">
            <v>0.94472361809045502</v>
          </cell>
          <cell r="E253">
            <v>0</v>
          </cell>
          <cell r="F253">
            <v>9.0575571896626527E-3</v>
          </cell>
          <cell r="G253">
            <v>0.29449335728819065</v>
          </cell>
          <cell r="H253">
            <v>0.89442913515898737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  <cell r="S253">
            <v>1</v>
          </cell>
          <cell r="T253">
            <v>1</v>
          </cell>
          <cell r="V253">
            <v>0</v>
          </cell>
          <cell r="W253">
            <v>1</v>
          </cell>
          <cell r="AA253">
            <v>5.527638190954498E-2</v>
          </cell>
          <cell r="AB253">
            <v>4.6218824719882368E-2</v>
          </cell>
          <cell r="AC253">
            <v>0.23921697537864572</v>
          </cell>
          <cell r="AD253">
            <v>0.83915275324944227</v>
          </cell>
          <cell r="AE253">
            <v>0.94472361809045502</v>
          </cell>
          <cell r="AF253">
            <v>0.94472361809045502</v>
          </cell>
          <cell r="AG253">
            <v>0.94472361809045502</v>
          </cell>
          <cell r="AH253">
            <v>0.94472361809045502</v>
          </cell>
          <cell r="AI253">
            <v>0.94472361809045502</v>
          </cell>
          <cell r="AJ253">
            <v>0.94472361809045502</v>
          </cell>
          <cell r="AK253">
            <v>0.94472361809045502</v>
          </cell>
          <cell r="AL253">
            <v>0.94472361809045502</v>
          </cell>
          <cell r="AM253">
            <v>0.94472361809045502</v>
          </cell>
          <cell r="AN253">
            <v>0.94472361809045502</v>
          </cell>
          <cell r="AO253">
            <v>0.94472361809045502</v>
          </cell>
          <cell r="AP253">
            <v>0.94472361809045502</v>
          </cell>
          <cell r="AR253">
            <v>0.94472361809045502</v>
          </cell>
        </row>
        <row r="254">
          <cell r="C254">
            <v>0.94974874371859574</v>
          </cell>
          <cell r="E254">
            <v>0</v>
          </cell>
          <cell r="F254">
            <v>1.299520324886938E-2</v>
          </cell>
          <cell r="G254">
            <v>0.30276959576526552</v>
          </cell>
          <cell r="H254">
            <v>0.91182433074017899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V254">
            <v>0</v>
          </cell>
          <cell r="W254">
            <v>1</v>
          </cell>
          <cell r="AA254">
            <v>5.0251256281404255E-2</v>
          </cell>
          <cell r="AB254">
            <v>3.7256053032534875E-2</v>
          </cell>
          <cell r="AC254">
            <v>0.25251833948386126</v>
          </cell>
          <cell r="AD254">
            <v>0.86157307445877462</v>
          </cell>
          <cell r="AE254">
            <v>0.94974874371859563</v>
          </cell>
          <cell r="AF254">
            <v>0.94974874371859563</v>
          </cell>
          <cell r="AG254">
            <v>0.94974874371859563</v>
          </cell>
          <cell r="AH254">
            <v>0.94974874371859563</v>
          </cell>
          <cell r="AI254">
            <v>0.94974874371859563</v>
          </cell>
          <cell r="AJ254">
            <v>0.94974874371859563</v>
          </cell>
          <cell r="AK254">
            <v>0.94974874371859563</v>
          </cell>
          <cell r="AL254">
            <v>0.94974874371859563</v>
          </cell>
          <cell r="AM254">
            <v>0.94974874371859563</v>
          </cell>
          <cell r="AN254">
            <v>0.94974874371859563</v>
          </cell>
          <cell r="AO254">
            <v>0.94974874371859563</v>
          </cell>
          <cell r="AP254">
            <v>0.94974874371859563</v>
          </cell>
          <cell r="AR254">
            <v>0.94974874371859574</v>
          </cell>
        </row>
        <row r="255">
          <cell r="C255">
            <v>0.95477386934673647</v>
          </cell>
          <cell r="E255">
            <v>0</v>
          </cell>
          <cell r="F255">
            <v>1.6992701090266387E-2</v>
          </cell>
          <cell r="G255">
            <v>0.31117163214678278</v>
          </cell>
          <cell r="H255">
            <v>0.92948393135966778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  <cell r="S255">
            <v>1</v>
          </cell>
          <cell r="T255">
            <v>1</v>
          </cell>
          <cell r="V255">
            <v>0</v>
          </cell>
          <cell r="W255">
            <v>1</v>
          </cell>
          <cell r="AA255">
            <v>4.522613065326353E-2</v>
          </cell>
          <cell r="AB255">
            <v>2.8233429562997125E-2</v>
          </cell>
          <cell r="AC255">
            <v>0.26594550149351925</v>
          </cell>
          <cell r="AD255">
            <v>0.88425780070640414</v>
          </cell>
          <cell r="AE255">
            <v>0.95477386934673647</v>
          </cell>
          <cell r="AF255">
            <v>0.95477386934673647</v>
          </cell>
          <cell r="AG255">
            <v>0.95477386934673647</v>
          </cell>
          <cell r="AH255">
            <v>0.95477386934673647</v>
          </cell>
          <cell r="AI255">
            <v>0.95477386934673647</v>
          </cell>
          <cell r="AJ255">
            <v>0.95477386934673647</v>
          </cell>
          <cell r="AK255">
            <v>0.95477386934673647</v>
          </cell>
          <cell r="AL255">
            <v>0.95477386934673647</v>
          </cell>
          <cell r="AM255">
            <v>0.95477386934673647</v>
          </cell>
          <cell r="AN255">
            <v>0.95477386934673647</v>
          </cell>
          <cell r="AO255">
            <v>0.95477386934673647</v>
          </cell>
          <cell r="AP255">
            <v>0.95477386934673647</v>
          </cell>
          <cell r="AR255">
            <v>0.95477386934673647</v>
          </cell>
        </row>
        <row r="256">
          <cell r="C256">
            <v>0.9597989949748772</v>
          </cell>
          <cell r="E256">
            <v>0</v>
          </cell>
          <cell r="F256">
            <v>2.1050960454286206E-2</v>
          </cell>
          <cell r="G256">
            <v>0.3197013785468989</v>
          </cell>
          <cell r="H256">
            <v>0.94741195594462935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  <cell r="R256">
            <v>1</v>
          </cell>
          <cell r="S256">
            <v>1</v>
          </cell>
          <cell r="T256">
            <v>1</v>
          </cell>
          <cell r="V256">
            <v>0</v>
          </cell>
          <cell r="W256">
            <v>1</v>
          </cell>
          <cell r="AA256">
            <v>4.0201005025122805E-2</v>
          </cell>
          <cell r="AB256">
            <v>1.9150044570836577E-2</v>
          </cell>
          <cell r="AC256">
            <v>0.27950037352177604</v>
          </cell>
          <cell r="AD256">
            <v>0.90721095091950654</v>
          </cell>
          <cell r="AE256">
            <v>0.95979899497487731</v>
          </cell>
          <cell r="AF256">
            <v>0.95979899497487731</v>
          </cell>
          <cell r="AG256">
            <v>0.95979899497487731</v>
          </cell>
          <cell r="AH256">
            <v>0.95979899497487731</v>
          </cell>
          <cell r="AI256">
            <v>0.95979899497487731</v>
          </cell>
          <cell r="AJ256">
            <v>0.95979899497487731</v>
          </cell>
          <cell r="AK256">
            <v>0.95979899497487731</v>
          </cell>
          <cell r="AL256">
            <v>0.95979899497487731</v>
          </cell>
          <cell r="AM256">
            <v>0.95979899497487731</v>
          </cell>
          <cell r="AN256">
            <v>0.95979899497487731</v>
          </cell>
          <cell r="AO256">
            <v>0.95979899497487731</v>
          </cell>
          <cell r="AP256">
            <v>0.95979899497487731</v>
          </cell>
          <cell r="AR256">
            <v>0.9597989949748772</v>
          </cell>
        </row>
        <row r="257">
          <cell r="C257">
            <v>0.96482412060301792</v>
          </cell>
          <cell r="E257">
            <v>0</v>
          </cell>
          <cell r="F257">
            <v>2.5170904909315651E-2</v>
          </cell>
          <cell r="G257">
            <v>0.32836077614369424</v>
          </cell>
          <cell r="H257">
            <v>0.96561248450948478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  <cell r="R257">
            <v>1</v>
          </cell>
          <cell r="S257">
            <v>1</v>
          </cell>
          <cell r="T257">
            <v>1</v>
          </cell>
          <cell r="V257">
            <v>0</v>
          </cell>
          <cell r="W257">
            <v>1</v>
          </cell>
          <cell r="AA257">
            <v>3.5175879396982079E-2</v>
          </cell>
          <cell r="AB257">
            <v>1.0004974487666463E-2</v>
          </cell>
          <cell r="AC257">
            <v>0.29318489674671211</v>
          </cell>
          <cell r="AD257">
            <v>0.93043660511250259</v>
          </cell>
          <cell r="AE257">
            <v>0.96482412060301792</v>
          </cell>
          <cell r="AF257">
            <v>0.96482412060301792</v>
          </cell>
          <cell r="AG257">
            <v>0.96482412060301792</v>
          </cell>
          <cell r="AH257">
            <v>0.96482412060301792</v>
          </cell>
          <cell r="AI257">
            <v>0.96482412060301792</v>
          </cell>
          <cell r="AJ257">
            <v>0.96482412060301792</v>
          </cell>
          <cell r="AK257">
            <v>0.96482412060301792</v>
          </cell>
          <cell r="AL257">
            <v>0.96482412060301792</v>
          </cell>
          <cell r="AM257">
            <v>0.96482412060301792</v>
          </cell>
          <cell r="AN257">
            <v>0.96482412060301792</v>
          </cell>
          <cell r="AO257">
            <v>0.96482412060301792</v>
          </cell>
          <cell r="AP257">
            <v>0.96482412060301792</v>
          </cell>
          <cell r="AR257">
            <v>0.96482412060301792</v>
          </cell>
        </row>
        <row r="258">
          <cell r="C258">
            <v>0.96984924623115865</v>
          </cell>
          <cell r="E258">
            <v>0</v>
          </cell>
          <cell r="F258">
            <v>2.9353472061878244E-2</v>
          </cell>
          <cell r="G258">
            <v>0.33715179562094089</v>
          </cell>
          <cell r="H258">
            <v>0.98408965908442869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V258">
            <v>0</v>
          </cell>
          <cell r="W258">
            <v>1</v>
          </cell>
          <cell r="AA258">
            <v>3.0150753768841354E-2</v>
          </cell>
          <cell r="AB258">
            <v>7.9728170696313772E-4</v>
          </cell>
          <cell r="AC258">
            <v>0.30700104185209964</v>
          </cell>
          <cell r="AD258">
            <v>0.95393890531558734</v>
          </cell>
          <cell r="AE258">
            <v>0.96984924623115853</v>
          </cell>
          <cell r="AF258">
            <v>0.96984924623115853</v>
          </cell>
          <cell r="AG258">
            <v>0.96984924623115853</v>
          </cell>
          <cell r="AH258">
            <v>0.96984924623115853</v>
          </cell>
          <cell r="AI258">
            <v>0.96984924623115853</v>
          </cell>
          <cell r="AJ258">
            <v>0.96984924623115853</v>
          </cell>
          <cell r="AK258">
            <v>0.96984924623115853</v>
          </cell>
          <cell r="AL258">
            <v>0.96984924623115853</v>
          </cell>
          <cell r="AM258">
            <v>0.96984924623115853</v>
          </cell>
          <cell r="AN258">
            <v>0.96984924623115853</v>
          </cell>
          <cell r="AO258">
            <v>0.96984924623115853</v>
          </cell>
          <cell r="AP258">
            <v>0.96984924623115853</v>
          </cell>
          <cell r="AR258">
            <v>0.96984924623115865</v>
          </cell>
        </row>
        <row r="259">
          <cell r="C259">
            <v>0.97487437185929937</v>
          </cell>
          <cell r="E259">
            <v>0</v>
          </cell>
          <cell r="F259">
            <v>3.3599613770011381E-2</v>
          </cell>
          <cell r="G259">
            <v>0.34607643761658102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1</v>
          </cell>
          <cell r="Q259">
            <v>1</v>
          </cell>
          <cell r="R259">
            <v>1</v>
          </cell>
          <cell r="S259">
            <v>1</v>
          </cell>
          <cell r="T259">
            <v>1</v>
          </cell>
          <cell r="V259">
            <v>0</v>
          </cell>
          <cell r="W259">
            <v>1</v>
          </cell>
          <cell r="AA259">
            <v>2.5125628140700629E-2</v>
          </cell>
          <cell r="AB259">
            <v>8.4739856293107874E-3</v>
          </cell>
          <cell r="AC259">
            <v>0.32095080947588039</v>
          </cell>
          <cell r="AD259">
            <v>0.97487437185929937</v>
          </cell>
          <cell r="AE259">
            <v>0.97487437185929937</v>
          </cell>
          <cell r="AF259">
            <v>0.97487437185929937</v>
          </cell>
          <cell r="AG259">
            <v>0.97487437185929937</v>
          </cell>
          <cell r="AH259">
            <v>0.97487437185929937</v>
          </cell>
          <cell r="AI259">
            <v>0.97487437185929937</v>
          </cell>
          <cell r="AJ259">
            <v>0.97487437185929937</v>
          </cell>
          <cell r="AK259">
            <v>0.97487437185929937</v>
          </cell>
          <cell r="AL259">
            <v>0.97487437185929937</v>
          </cell>
          <cell r="AM259">
            <v>0.97487437185929937</v>
          </cell>
          <cell r="AN259">
            <v>0.97487437185929937</v>
          </cell>
          <cell r="AO259">
            <v>0.97487437185929937</v>
          </cell>
          <cell r="AP259">
            <v>0.97487437185929937</v>
          </cell>
          <cell r="AR259">
            <v>0.97487437185929937</v>
          </cell>
        </row>
        <row r="260">
          <cell r="C260">
            <v>0.9798994974874401</v>
          </cell>
          <cell r="E260">
            <v>0</v>
          </cell>
          <cell r="F260">
            <v>3.7910296359890801E-2</v>
          </cell>
          <cell r="G260">
            <v>0.35513673317803679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  <cell r="R260">
            <v>1</v>
          </cell>
          <cell r="S260">
            <v>1</v>
          </cell>
          <cell r="T260">
            <v>1</v>
          </cell>
          <cell r="V260">
            <v>0</v>
          </cell>
          <cell r="W260">
            <v>1</v>
          </cell>
          <cell r="AA260">
            <v>2.0100502512559904E-2</v>
          </cell>
          <cell r="AB260">
            <v>1.7809793847330946E-2</v>
          </cell>
          <cell r="AC260">
            <v>0.33503623066547683</v>
          </cell>
          <cell r="AD260">
            <v>0.97989949748744021</v>
          </cell>
          <cell r="AE260">
            <v>0.97989949748744021</v>
          </cell>
          <cell r="AF260">
            <v>0.97989949748744021</v>
          </cell>
          <cell r="AG260">
            <v>0.97989949748744021</v>
          </cell>
          <cell r="AH260">
            <v>0.97989949748744021</v>
          </cell>
          <cell r="AI260">
            <v>0.97989949748744021</v>
          </cell>
          <cell r="AJ260">
            <v>0.97989949748744021</v>
          </cell>
          <cell r="AK260">
            <v>0.97989949748744021</v>
          </cell>
          <cell r="AL260">
            <v>0.97989949748744021</v>
          </cell>
          <cell r="AM260">
            <v>0.97989949748744021</v>
          </cell>
          <cell r="AN260">
            <v>0.97989949748744021</v>
          </cell>
          <cell r="AO260">
            <v>0.97989949748744021</v>
          </cell>
          <cell r="AP260">
            <v>0.97989949748744021</v>
          </cell>
          <cell r="AR260">
            <v>0.9798994974874401</v>
          </cell>
        </row>
        <row r="261">
          <cell r="C261">
            <v>0.98492462311558082</v>
          </cell>
          <cell r="E261">
            <v>0</v>
          </cell>
          <cell r="F261">
            <v>4.2286500845740135E-2</v>
          </cell>
          <cell r="G261">
            <v>0.36433474422442069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  <cell r="R261">
            <v>1</v>
          </cell>
          <cell r="S261">
            <v>1</v>
          </cell>
          <cell r="T261">
            <v>1</v>
          </cell>
          <cell r="V261">
            <v>0</v>
          </cell>
          <cell r="W261">
            <v>1</v>
          </cell>
          <cell r="AA261">
            <v>1.5075376884419178E-2</v>
          </cell>
          <cell r="AB261">
            <v>2.721112396132086E-2</v>
          </cell>
          <cell r="AC261">
            <v>0.34925936734000151</v>
          </cell>
          <cell r="AD261">
            <v>0.98492462311558082</v>
          </cell>
          <cell r="AE261">
            <v>0.98492462311558082</v>
          </cell>
          <cell r="AF261">
            <v>0.98492462311558082</v>
          </cell>
          <cell r="AG261">
            <v>0.98492462311558082</v>
          </cell>
          <cell r="AH261">
            <v>0.98492462311558082</v>
          </cell>
          <cell r="AI261">
            <v>0.98492462311558082</v>
          </cell>
          <cell r="AJ261">
            <v>0.98492462311558082</v>
          </cell>
          <cell r="AK261">
            <v>0.98492462311558082</v>
          </cell>
          <cell r="AL261">
            <v>0.98492462311558082</v>
          </cell>
          <cell r="AM261">
            <v>0.98492462311558082</v>
          </cell>
          <cell r="AN261">
            <v>0.98492462311558082</v>
          </cell>
          <cell r="AO261">
            <v>0.98492462311558082</v>
          </cell>
          <cell r="AP261">
            <v>0.98492462311558082</v>
          </cell>
          <cell r="AR261">
            <v>0.98492462311558082</v>
          </cell>
        </row>
        <row r="262">
          <cell r="C262">
            <v>0.98994974874372155</v>
          </cell>
          <cell r="E262">
            <v>0</v>
          </cell>
          <cell r="F262">
            <v>4.6729223153091866E-2</v>
          </cell>
          <cell r="G262">
            <v>0.37367256401578863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Q262">
            <v>1</v>
          </cell>
          <cell r="R262">
            <v>1</v>
          </cell>
          <cell r="S262">
            <v>1</v>
          </cell>
          <cell r="T262">
            <v>1</v>
          </cell>
          <cell r="V262">
            <v>0</v>
          </cell>
          <cell r="W262">
            <v>1</v>
          </cell>
          <cell r="AA262">
            <v>1.0050251256278453E-2</v>
          </cell>
          <cell r="AB262">
            <v>3.6678971896813461E-2</v>
          </cell>
          <cell r="AC262">
            <v>0.36362231275951018</v>
          </cell>
          <cell r="AD262">
            <v>0.98994974874372144</v>
          </cell>
          <cell r="AE262">
            <v>0.98994974874372144</v>
          </cell>
          <cell r="AF262">
            <v>0.98994974874372144</v>
          </cell>
          <cell r="AG262">
            <v>0.98994974874372144</v>
          </cell>
          <cell r="AH262">
            <v>0.98994974874372144</v>
          </cell>
          <cell r="AI262">
            <v>0.98994974874372144</v>
          </cell>
          <cell r="AJ262">
            <v>0.98994974874372144</v>
          </cell>
          <cell r="AK262">
            <v>0.98994974874372144</v>
          </cell>
          <cell r="AL262">
            <v>0.98994974874372144</v>
          </cell>
          <cell r="AM262">
            <v>0.98994974874372144</v>
          </cell>
          <cell r="AN262">
            <v>0.98994974874372144</v>
          </cell>
          <cell r="AO262">
            <v>0.98994974874372144</v>
          </cell>
          <cell r="AP262">
            <v>0.98994974874372144</v>
          </cell>
          <cell r="AR262">
            <v>0.98994974874372155</v>
          </cell>
        </row>
        <row r="263">
          <cell r="C263">
            <v>0.99497487437186227</v>
          </cell>
          <cell r="E263">
            <v>0</v>
          </cell>
          <cell r="F263">
            <v>5.1239474345435278E-2</v>
          </cell>
          <cell r="G263">
            <v>0.38315231762951674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Q263">
            <v>1</v>
          </cell>
          <cell r="R263">
            <v>1</v>
          </cell>
          <cell r="S263">
            <v>1</v>
          </cell>
          <cell r="T263">
            <v>1</v>
          </cell>
          <cell r="V263">
            <v>0</v>
          </cell>
          <cell r="W263">
            <v>1</v>
          </cell>
          <cell r="AA263">
            <v>5.0251256281377277E-3</v>
          </cell>
          <cell r="AB263">
            <v>4.621434871729746E-2</v>
          </cell>
          <cell r="AC263">
            <v>0.3781271920013789</v>
          </cell>
          <cell r="AD263">
            <v>0.99497487437186227</v>
          </cell>
          <cell r="AE263">
            <v>0.99497487437186227</v>
          </cell>
          <cell r="AF263">
            <v>0.99497487437186227</v>
          </cell>
          <cell r="AG263">
            <v>0.99497487437186227</v>
          </cell>
          <cell r="AH263">
            <v>0.99497487437186227</v>
          </cell>
          <cell r="AI263">
            <v>0.99497487437186227</v>
          </cell>
          <cell r="AJ263">
            <v>0.99497487437186227</v>
          </cell>
          <cell r="AK263">
            <v>0.99497487437186227</v>
          </cell>
          <cell r="AL263">
            <v>0.99497487437186227</v>
          </cell>
          <cell r="AM263">
            <v>0.99497487437186227</v>
          </cell>
          <cell r="AN263">
            <v>0.99497487437186227</v>
          </cell>
          <cell r="AO263">
            <v>0.99497487437186227</v>
          </cell>
          <cell r="AP263">
            <v>0.99497487437186227</v>
          </cell>
          <cell r="AR263">
            <v>0.99497487437186227</v>
          </cell>
        </row>
        <row r="264">
          <cell r="C264">
            <v>1.0000000000000029</v>
          </cell>
          <cell r="E264">
            <v>0</v>
          </cell>
          <cell r="F264">
            <v>5.5818280854312334E-2</v>
          </cell>
          <cell r="G264">
            <v>0.39277616244391866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  <cell r="R264">
            <v>1</v>
          </cell>
          <cell r="S264">
            <v>1</v>
          </cell>
          <cell r="T264">
            <v>1</v>
          </cell>
          <cell r="V264">
            <v>0</v>
          </cell>
          <cell r="W264">
            <v>1</v>
          </cell>
          <cell r="AA264">
            <v>2.886579864025407E-15</v>
          </cell>
          <cell r="AB264">
            <v>5.5818280854315283E-2</v>
          </cell>
          <cell r="AC264">
            <v>0.39277616244392144</v>
          </cell>
          <cell r="AD264">
            <v>1.0000000000000027</v>
          </cell>
          <cell r="AE264">
            <v>1.0000000000000027</v>
          </cell>
          <cell r="AF264">
            <v>1.0000000000000027</v>
          </cell>
          <cell r="AG264">
            <v>1.0000000000000027</v>
          </cell>
          <cell r="AH264">
            <v>1.0000000000000027</v>
          </cell>
          <cell r="AI264">
            <v>1.0000000000000027</v>
          </cell>
          <cell r="AJ264">
            <v>1.0000000000000027</v>
          </cell>
          <cell r="AK264">
            <v>1.0000000000000027</v>
          </cell>
          <cell r="AL264">
            <v>1.0000000000000027</v>
          </cell>
          <cell r="AM264">
            <v>1.0000000000000027</v>
          </cell>
          <cell r="AN264">
            <v>1.0000000000000027</v>
          </cell>
          <cell r="AO264">
            <v>1.0000000000000027</v>
          </cell>
          <cell r="AP264">
            <v>1.0000000000000027</v>
          </cell>
          <cell r="AR264">
            <v>1.0000000000000029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s"/>
      <sheetName val="Summary"/>
      <sheetName val="S&amp;U"/>
      <sheetName val="Scenarios"/>
      <sheetName val="Input"/>
      <sheetName val="At A Glance"/>
      <sheetName val="Scen"/>
      <sheetName val="IS"/>
      <sheetName val="BS"/>
      <sheetName val="CFS"/>
      <sheetName val="C&amp;D"/>
      <sheetName val="Debt"/>
      <sheetName val="Returns"/>
      <sheetName val="FSG"/>
      <sheetName val="FSG ppt"/>
      <sheetName val="DCF"/>
      <sheetName val="BP"/>
    </sheetNames>
    <sheetDataSet>
      <sheetData sheetId="0"/>
      <sheetData sheetId="1">
        <row r="1">
          <cell r="B1" t="str">
            <v>Gershwin</v>
          </cell>
        </row>
        <row r="2">
          <cell r="B2" t="str">
            <v>Recap Model - Business Plan Case (incl. Synergies &amp; Restructuring Costs)</v>
          </cell>
        </row>
        <row r="4">
          <cell r="B4" t="str">
            <v>Financial Data &amp; Ratios</v>
          </cell>
          <cell r="C4" t="str">
            <v>HIDE ROW</v>
          </cell>
        </row>
        <row r="6">
          <cell r="D6" t="str">
            <v>Fiscal year end December 31,</v>
          </cell>
        </row>
        <row r="7">
          <cell r="B7" t="str">
            <v>(€ in millions)</v>
          </cell>
          <cell r="C7">
            <v>2010</v>
          </cell>
          <cell r="D7" t="str">
            <v>2010PF</v>
          </cell>
          <cell r="E7">
            <v>2011</v>
          </cell>
          <cell r="F7">
            <v>2012</v>
          </cell>
          <cell r="G7">
            <v>2013</v>
          </cell>
          <cell r="H7">
            <v>2014</v>
          </cell>
          <cell r="I7">
            <v>2015</v>
          </cell>
          <cell r="J7">
            <v>2016</v>
          </cell>
          <cell r="K7">
            <v>2017</v>
          </cell>
          <cell r="L7">
            <v>2018</v>
          </cell>
          <cell r="M7">
            <v>2019</v>
          </cell>
          <cell r="N7">
            <v>2020</v>
          </cell>
        </row>
        <row r="9">
          <cell r="B9" t="str">
            <v>INCOME STATEMENT</v>
          </cell>
        </row>
        <row r="11">
          <cell r="B11" t="str">
            <v>Sales</v>
          </cell>
          <cell r="C11">
            <v>0</v>
          </cell>
          <cell r="D11">
            <v>3786.3482148688408</v>
          </cell>
          <cell r="E11">
            <v>3812.7953491845983</v>
          </cell>
          <cell r="F11">
            <v>4066.4700274594406</v>
          </cell>
          <cell r="G11">
            <v>4206.9832065265718</v>
          </cell>
          <cell r="H11">
            <v>4394.2967435706487</v>
          </cell>
          <cell r="I11">
            <v>4734.7545576167922</v>
          </cell>
          <cell r="J11">
            <v>4971.4922854976321</v>
          </cell>
          <cell r="K11">
            <v>5170.3519769175373</v>
          </cell>
          <cell r="L11">
            <v>5325.4625362250636</v>
          </cell>
          <cell r="M11">
            <v>5485.2264123118157</v>
          </cell>
          <cell r="N11">
            <v>5649.78320468117</v>
          </cell>
        </row>
        <row r="12">
          <cell r="B12" t="str">
            <v>Sales growth</v>
          </cell>
          <cell r="C12" t="str">
            <v>-</v>
          </cell>
          <cell r="D12">
            <v>-2.6186044609917247E-2</v>
          </cell>
          <cell r="E12">
            <v>6.9848658430042843E-3</v>
          </cell>
          <cell r="F12">
            <v>6.6532466351516328E-2</v>
          </cell>
          <cell r="G12">
            <v>3.4554091907304185E-2</v>
          </cell>
          <cell r="H12">
            <v>4.4524431843104395E-2</v>
          </cell>
          <cell r="I12">
            <v>7.7477201453058919E-2</v>
          </cell>
          <cell r="J12">
            <v>5.0000000000000044E-2</v>
          </cell>
          <cell r="K12">
            <v>4.0000000000000036E-2</v>
          </cell>
          <cell r="L12">
            <v>3.0000000000000027E-2</v>
          </cell>
          <cell r="M12">
            <v>3.0000000000000027E-2</v>
          </cell>
          <cell r="N12">
            <v>3.0000000000000027E-2</v>
          </cell>
        </row>
        <row r="13">
          <cell r="B13" t="str">
            <v xml:space="preserve">EBITDA </v>
          </cell>
          <cell r="C13">
            <v>0</v>
          </cell>
          <cell r="D13">
            <v>237.64612205022115</v>
          </cell>
          <cell r="E13">
            <v>190.83541799811655</v>
          </cell>
          <cell r="F13">
            <v>345.01103981768989</v>
          </cell>
          <cell r="G13">
            <v>399.20054539516428</v>
          </cell>
          <cell r="H13">
            <v>438.3016019244111</v>
          </cell>
          <cell r="I13">
            <v>460.24261444582993</v>
          </cell>
          <cell r="J13">
            <v>483.25474516812193</v>
          </cell>
          <cell r="K13">
            <v>502.58493497484613</v>
          </cell>
          <cell r="L13">
            <v>517.6624830240919</v>
          </cell>
          <cell r="M13">
            <v>533.19235751481438</v>
          </cell>
          <cell r="N13">
            <v>549.18812824025918</v>
          </cell>
        </row>
        <row r="14">
          <cell r="B14" t="str">
            <v>EBITDA margin</v>
          </cell>
          <cell r="C14" t="str">
            <v>NA</v>
          </cell>
          <cell r="D14">
            <v>6.2763937325414007E-2</v>
          </cell>
          <cell r="E14">
            <v>5.0051314198893075E-2</v>
          </cell>
          <cell r="F14">
            <v>8.4842882767597397E-2</v>
          </cell>
          <cell r="G14">
            <v>9.4889978352149837E-2</v>
          </cell>
          <cell r="H14">
            <v>9.9743287151851032E-2</v>
          </cell>
          <cell r="I14">
            <v>9.7205168471814096E-2</v>
          </cell>
          <cell r="J14">
            <v>9.7205168471814193E-2</v>
          </cell>
          <cell r="K14">
            <v>9.7205168471814068E-2</v>
          </cell>
          <cell r="L14">
            <v>9.7205168471814138E-2</v>
          </cell>
          <cell r="M14">
            <v>9.7205168471814082E-2</v>
          </cell>
          <cell r="N14">
            <v>9.7205168471814152E-2</v>
          </cell>
        </row>
        <row r="15">
          <cell r="B15" t="str">
            <v>Thereof synergies</v>
          </cell>
          <cell r="D15">
            <v>0</v>
          </cell>
          <cell r="E15">
            <v>38.669302282304969</v>
          </cell>
          <cell r="F15">
            <v>110.01789582594239</v>
          </cell>
          <cell r="G15">
            <v>129.7730246576526</v>
          </cell>
          <cell r="H15">
            <v>133.8912520842579</v>
          </cell>
          <cell r="I15">
            <v>134.41636050735025</v>
          </cell>
          <cell r="J15">
            <v>141.13717853271777</v>
          </cell>
          <cell r="K15">
            <v>146.78266567402648</v>
          </cell>
          <cell r="L15">
            <v>151.18614564424726</v>
          </cell>
          <cell r="M15">
            <v>155.7217300135747</v>
          </cell>
          <cell r="N15">
            <v>160.39338191398193</v>
          </cell>
        </row>
        <row r="16">
          <cell r="B16" t="str">
            <v>Synergies as % of revenues</v>
          </cell>
          <cell r="C16" t="str">
            <v>NA</v>
          </cell>
          <cell r="D16">
            <v>0</v>
          </cell>
          <cell r="E16">
            <v>1.0141982126204272E-2</v>
          </cell>
          <cell r="F16">
            <v>2.7054889150302415E-2</v>
          </cell>
          <cell r="G16">
            <v>3.0847050793149616E-2</v>
          </cell>
          <cell r="H16">
            <v>3.0469324193946594E-2</v>
          </cell>
          <cell r="I16">
            <v>2.8389298509912168E-2</v>
          </cell>
          <cell r="J16">
            <v>2.8389298509912168E-2</v>
          </cell>
          <cell r="K16">
            <v>2.8389298509912168E-2</v>
          </cell>
          <cell r="L16">
            <v>2.8389298509912168E-2</v>
          </cell>
          <cell r="M16">
            <v>2.8389298509912168E-2</v>
          </cell>
          <cell r="N16">
            <v>2.8389298509912168E-2</v>
          </cell>
        </row>
        <row r="17">
          <cell r="B17" t="str">
            <v>Thereof Restr. Costs</v>
          </cell>
          <cell r="D17">
            <v>0</v>
          </cell>
          <cell r="E17">
            <v>107.68187500000001</v>
          </cell>
          <cell r="F17">
            <v>57.776874999999997</v>
          </cell>
          <cell r="G17">
            <v>19.95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>EBITDA Excl. Restructuring Costs</v>
          </cell>
          <cell r="C18">
            <v>0</v>
          </cell>
          <cell r="D18">
            <v>237.64612205022115</v>
          </cell>
          <cell r="E18">
            <v>298.51729299811655</v>
          </cell>
          <cell r="F18">
            <v>402.78791481768991</v>
          </cell>
          <cell r="G18">
            <v>419.15054539516427</v>
          </cell>
          <cell r="H18">
            <v>438.3016019244111</v>
          </cell>
          <cell r="I18">
            <v>460.24261444582993</v>
          </cell>
          <cell r="J18">
            <v>483.25474516812193</v>
          </cell>
          <cell r="K18">
            <v>502.58493497484613</v>
          </cell>
          <cell r="L18">
            <v>517.6624830240919</v>
          </cell>
          <cell r="M18">
            <v>533.19235751481438</v>
          </cell>
          <cell r="N18">
            <v>549.18812824025918</v>
          </cell>
        </row>
        <row r="19">
          <cell r="B19" t="str">
            <v>EBITDA margin</v>
          </cell>
          <cell r="C19" t="str">
            <v>NA</v>
          </cell>
          <cell r="D19">
            <v>6.2763937325414007E-2</v>
          </cell>
          <cell r="E19">
            <v>7.8293552540646391E-2</v>
          </cell>
          <cell r="F19">
            <v>9.9050998064120696E-2</v>
          </cell>
          <cell r="G19">
            <v>9.9632093787516973E-2</v>
          </cell>
          <cell r="H19">
            <v>9.9743287151851032E-2</v>
          </cell>
          <cell r="I19">
            <v>9.7205168471814096E-2</v>
          </cell>
          <cell r="J19">
            <v>9.7205168471814096E-2</v>
          </cell>
          <cell r="K19">
            <v>9.7205168471814096E-2</v>
          </cell>
          <cell r="L19">
            <v>9.7205168471814096E-2</v>
          </cell>
          <cell r="M19">
            <v>9.7205168471814096E-2</v>
          </cell>
          <cell r="N19">
            <v>9.7205168471814096E-2</v>
          </cell>
        </row>
        <row r="21">
          <cell r="B21" t="str">
            <v>Senior cash interest</v>
          </cell>
          <cell r="C21">
            <v>0</v>
          </cell>
          <cell r="D21">
            <v>17.292000000000002</v>
          </cell>
          <cell r="E21">
            <v>17.292000000000002</v>
          </cell>
          <cell r="F21">
            <v>17.292000000000002</v>
          </cell>
          <cell r="G21">
            <v>17.292000000000002</v>
          </cell>
          <cell r="H21">
            <v>17.292000000000002</v>
          </cell>
          <cell r="I21">
            <v>17.292000000000002</v>
          </cell>
          <cell r="J21">
            <v>17.292000000000002</v>
          </cell>
          <cell r="K21">
            <v>17.292000000000002</v>
          </cell>
          <cell r="L21">
            <v>17.292000000000002</v>
          </cell>
          <cell r="M21">
            <v>17.292000000000002</v>
          </cell>
          <cell r="N21">
            <v>17.292000000000002</v>
          </cell>
        </row>
        <row r="22">
          <cell r="B22" t="str">
            <v>Senior + 2nd lien interest</v>
          </cell>
          <cell r="C22">
            <v>0</v>
          </cell>
          <cell r="D22">
            <v>17.292000000000002</v>
          </cell>
          <cell r="E22">
            <v>17.292000000000002</v>
          </cell>
          <cell r="F22">
            <v>17.292000000000002</v>
          </cell>
          <cell r="G22">
            <v>17.292000000000002</v>
          </cell>
          <cell r="H22">
            <v>17.292000000000002</v>
          </cell>
          <cell r="I22">
            <v>17.292000000000002</v>
          </cell>
          <cell r="J22">
            <v>17.292000000000002</v>
          </cell>
          <cell r="K22">
            <v>17.292000000000002</v>
          </cell>
          <cell r="L22">
            <v>17.292000000000002</v>
          </cell>
          <cell r="M22">
            <v>17.292000000000002</v>
          </cell>
          <cell r="N22">
            <v>17.292000000000002</v>
          </cell>
        </row>
        <row r="23">
          <cell r="B23" t="str">
            <v>Total cash interest</v>
          </cell>
          <cell r="C23">
            <v>0</v>
          </cell>
          <cell r="D23">
            <v>52.992000000000004</v>
          </cell>
          <cell r="E23">
            <v>52.992000000000004</v>
          </cell>
          <cell r="F23">
            <v>52.992000000000004</v>
          </cell>
          <cell r="G23">
            <v>52.992000000000004</v>
          </cell>
          <cell r="H23">
            <v>52.992000000000004</v>
          </cell>
          <cell r="I23">
            <v>52.992000000000004</v>
          </cell>
          <cell r="J23">
            <v>52.992000000000004</v>
          </cell>
          <cell r="K23">
            <v>52.992000000000004</v>
          </cell>
          <cell r="L23">
            <v>17.292000000000002</v>
          </cell>
          <cell r="M23">
            <v>17.292000000000002</v>
          </cell>
          <cell r="N23">
            <v>17.292000000000002</v>
          </cell>
        </row>
        <row r="26">
          <cell r="B26" t="str">
            <v>CASH FLOW STATEMENT</v>
          </cell>
        </row>
        <row r="28">
          <cell r="B28" t="str">
            <v>EBITDA</v>
          </cell>
          <cell r="C28">
            <v>0</v>
          </cell>
          <cell r="D28">
            <v>237.64612205022115</v>
          </cell>
          <cell r="E28">
            <v>190.83541799811655</v>
          </cell>
          <cell r="F28">
            <v>345.01103981768989</v>
          </cell>
          <cell r="G28">
            <v>399.20054539516428</v>
          </cell>
          <cell r="H28">
            <v>438.3016019244111</v>
          </cell>
          <cell r="I28">
            <v>460.24261444582993</v>
          </cell>
          <cell r="J28">
            <v>483.25474516812193</v>
          </cell>
          <cell r="K28">
            <v>502.58493497484613</v>
          </cell>
          <cell r="L28">
            <v>517.6624830240919</v>
          </cell>
          <cell r="M28">
            <v>533.19235751481438</v>
          </cell>
          <cell r="N28">
            <v>549.18812824025918</v>
          </cell>
          <cell r="P28">
            <v>253.28806092434655</v>
          </cell>
          <cell r="Q28">
            <v>269.85501878108903</v>
          </cell>
          <cell r="R28">
            <v>308.74544831577083</v>
          </cell>
          <cell r="S28">
            <v>319.63108149728549</v>
          </cell>
          <cell r="T28">
            <v>318.42640654394302</v>
          </cell>
        </row>
        <row r="29">
          <cell r="B29" t="str">
            <v>Change in net working capital</v>
          </cell>
          <cell r="C29">
            <v>0</v>
          </cell>
          <cell r="D29">
            <v>74.222777930196173</v>
          </cell>
          <cell r="E29">
            <v>-15.640328438193876</v>
          </cell>
          <cell r="F29">
            <v>-30.986658371806925</v>
          </cell>
          <cell r="G29">
            <v>-17.138025214815798</v>
          </cell>
          <cell r="H29">
            <v>-22.47448221641389</v>
          </cell>
          <cell r="I29">
            <v>-40.791610503408265</v>
          </cell>
          <cell r="J29">
            <v>-29.718761152206298</v>
          </cell>
          <cell r="K29">
            <v>-24.963759367853186</v>
          </cell>
          <cell r="L29">
            <v>-19.47173230692556</v>
          </cell>
          <cell r="M29">
            <v>-20.05588427613327</v>
          </cell>
          <cell r="N29">
            <v>-20.657560804417471</v>
          </cell>
        </row>
        <row r="30">
          <cell r="B30" t="str">
            <v>Other operating cash flows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B31" t="str">
            <v>Income taxes paid</v>
          </cell>
          <cell r="C31">
            <v>0</v>
          </cell>
          <cell r="D31">
            <v>-58.580839056070765</v>
          </cell>
          <cell r="E31">
            <v>-13.021945778833626</v>
          </cell>
          <cell r="F31">
            <v>-63.055808130112162</v>
          </cell>
          <cell r="G31">
            <v>-82.381438683062996</v>
          </cell>
          <cell r="H31">
            <v>-97.40071316405421</v>
          </cell>
          <cell r="I31">
            <v>-106.65002427620624</v>
          </cell>
          <cell r="J31">
            <v>-116.12429596356772</v>
          </cell>
          <cell r="K31">
            <v>-124.43129376837871</v>
          </cell>
          <cell r="L31">
            <v>-142.31874245528138</v>
          </cell>
          <cell r="M31">
            <v>-149.4710632229704</v>
          </cell>
          <cell r="N31">
            <v>-156.75167524426544</v>
          </cell>
        </row>
        <row r="32">
          <cell r="B32" t="str">
            <v>Operating cash flow</v>
          </cell>
          <cell r="C32">
            <v>0</v>
          </cell>
          <cell r="D32">
            <v>253.28806092434655</v>
          </cell>
          <cell r="E32">
            <v>162.17314378108904</v>
          </cell>
          <cell r="F32">
            <v>250.96857331577081</v>
          </cell>
          <cell r="G32">
            <v>299.6810814972855</v>
          </cell>
          <cell r="H32">
            <v>318.42640654394302</v>
          </cell>
          <cell r="I32">
            <v>312.80097966621543</v>
          </cell>
          <cell r="J32">
            <v>337.41168805234793</v>
          </cell>
          <cell r="K32">
            <v>353.18988183861427</v>
          </cell>
          <cell r="L32">
            <v>355.87200826188496</v>
          </cell>
          <cell r="M32">
            <v>363.66541001571068</v>
          </cell>
          <cell r="N32">
            <v>371.77889219157623</v>
          </cell>
        </row>
        <row r="33">
          <cell r="E33"/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B34" t="str">
            <v xml:space="preserve">Capital expenditures </v>
          </cell>
          <cell r="C34">
            <v>0</v>
          </cell>
          <cell r="D34">
            <v>-69.756904999015603</v>
          </cell>
          <cell r="E34">
            <v>-93.034930603411141</v>
          </cell>
          <cell r="F34">
            <v>-48.630733286864462</v>
          </cell>
          <cell r="G34">
            <v>-27.251532953515383</v>
          </cell>
          <cell r="H34">
            <v>-42.20860734708122</v>
          </cell>
          <cell r="I34">
            <v>-45.8742683096185</v>
          </cell>
          <cell r="J34">
            <v>-48.16798172509943</v>
          </cell>
          <cell r="K34">
            <v>-50.094700994103405</v>
          </cell>
          <cell r="L34">
            <v>-51.597542023926508</v>
          </cell>
          <cell r="M34">
            <v>-53.145468284644309</v>
          </cell>
          <cell r="N34">
            <v>-54.739832333183635</v>
          </cell>
        </row>
        <row r="35">
          <cell r="B35" t="str">
            <v>% of sales</v>
          </cell>
          <cell r="C35" t="str">
            <v>NA</v>
          </cell>
          <cell r="D35">
            <v>1.8423267232813657E-2</v>
          </cell>
          <cell r="E35">
            <v>2.4400714458306168E-2</v>
          </cell>
          <cell r="F35">
            <v>1.1958955299923088E-2</v>
          </cell>
          <cell r="G35">
            <v>6.477689977758474E-3</v>
          </cell>
          <cell r="H35">
            <v>9.6053156648642744E-3</v>
          </cell>
          <cell r="I35">
            <v>9.6888376686433807E-3</v>
          </cell>
          <cell r="J35">
            <v>9.6888376686433807E-3</v>
          </cell>
          <cell r="K35">
            <v>9.6888376686433807E-3</v>
          </cell>
          <cell r="L35">
            <v>9.6888376686433807E-3</v>
          </cell>
          <cell r="M35">
            <v>9.6888376686433807E-3</v>
          </cell>
          <cell r="N35">
            <v>9.6888376686433807E-3</v>
          </cell>
        </row>
        <row r="36">
          <cell r="B36" t="str">
            <v>Capex facility drawdown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B37" t="str">
            <v>Dividend payments</v>
          </cell>
          <cell r="D37">
            <v>0</v>
          </cell>
          <cell r="E37">
            <v>0</v>
          </cell>
          <cell r="F37">
            <v>-60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B38" t="str">
            <v>Other investing cash flows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 t="str">
            <v>Cash flow available for debt service</v>
          </cell>
          <cell r="C39">
            <v>0</v>
          </cell>
          <cell r="D39">
            <v>183.53115592533095</v>
          </cell>
          <cell r="E39">
            <v>69.138213177677898</v>
          </cell>
          <cell r="F39">
            <v>142.33784002890636</v>
          </cell>
          <cell r="G39">
            <v>272.42954854377012</v>
          </cell>
          <cell r="H39">
            <v>276.21779919686179</v>
          </cell>
          <cell r="I39">
            <v>266.92671135659691</v>
          </cell>
          <cell r="J39">
            <v>289.2437063272485</v>
          </cell>
          <cell r="K39">
            <v>303.09518084451088</v>
          </cell>
          <cell r="L39">
            <v>304.27446623795845</v>
          </cell>
          <cell r="M39">
            <v>310.51994173106635</v>
          </cell>
          <cell r="N39">
            <v>317.03905985839259</v>
          </cell>
        </row>
        <row r="40">
          <cell r="B40" t="str">
            <v>Net cash interest paid</v>
          </cell>
          <cell r="C40">
            <v>0</v>
          </cell>
          <cell r="D40">
            <v>-51.881000000000007</v>
          </cell>
          <cell r="E40">
            <v>-51.881000000000007</v>
          </cell>
          <cell r="F40">
            <v>-51.708427868223225</v>
          </cell>
          <cell r="G40">
            <v>-50.802133746616391</v>
          </cell>
          <cell r="H40">
            <v>-48.585859598644859</v>
          </cell>
          <cell r="I40">
            <v>-46.309540202662689</v>
          </cell>
          <cell r="J40">
            <v>-44.103368491123348</v>
          </cell>
          <cell r="K40">
            <v>-41.651965112762092</v>
          </cell>
          <cell r="L40">
            <v>-7.5375329554446022</v>
          </cell>
          <cell r="M40">
            <v>-4.5701636226194644</v>
          </cell>
          <cell r="N40">
            <v>-1.5106658415349958</v>
          </cell>
        </row>
        <row r="41">
          <cell r="B41" t="str">
            <v>Cash flow available for debt repayment</v>
          </cell>
          <cell r="C41">
            <v>0</v>
          </cell>
          <cell r="D41">
            <v>131.65015592533095</v>
          </cell>
          <cell r="E41">
            <v>17.25721317767789</v>
          </cell>
          <cell r="F41">
            <v>90.629412160683131</v>
          </cell>
          <cell r="G41">
            <v>221.62741479715373</v>
          </cell>
          <cell r="H41">
            <v>227.63193959821695</v>
          </cell>
          <cell r="I41">
            <v>220.61717115393424</v>
          </cell>
          <cell r="J41">
            <v>245.14033783612516</v>
          </cell>
          <cell r="K41">
            <v>261.44321573174881</v>
          </cell>
          <cell r="L41">
            <v>296.73693328251386</v>
          </cell>
          <cell r="M41">
            <v>305.94977810844688</v>
          </cell>
          <cell r="N41">
            <v>315.52839401685759</v>
          </cell>
        </row>
        <row r="42">
          <cell r="B42" t="str">
            <v>Cumulative cash flow available for debt repayment</v>
          </cell>
          <cell r="C42">
            <v>0</v>
          </cell>
          <cell r="E42">
            <v>17.25721317767789</v>
          </cell>
          <cell r="F42">
            <v>107.88662533836103</v>
          </cell>
          <cell r="G42">
            <v>329.51404013551473</v>
          </cell>
          <cell r="H42">
            <v>557.14597973373168</v>
          </cell>
          <cell r="I42">
            <v>777.76315088766592</v>
          </cell>
          <cell r="J42">
            <v>1022.903488723791</v>
          </cell>
          <cell r="K42">
            <v>1284.3467044555398</v>
          </cell>
          <cell r="L42">
            <v>1581.0836377380538</v>
          </cell>
          <cell r="M42">
            <v>1887.0334158465007</v>
          </cell>
          <cell r="N42">
            <v>2202.5618098633581</v>
          </cell>
        </row>
        <row r="45">
          <cell r="B45" t="str">
            <v>DEBT SCHEDULE</v>
          </cell>
          <cell r="C45" t="str">
            <v>At Closing</v>
          </cell>
          <cell r="E45"/>
          <cell r="F45"/>
          <cell r="G45"/>
          <cell r="H45"/>
          <cell r="I45"/>
          <cell r="J45"/>
          <cell r="K45"/>
          <cell r="L45"/>
          <cell r="M45"/>
          <cell r="N45"/>
        </row>
        <row r="47">
          <cell r="B47" t="str">
            <v>Drawn capex facility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 t="str">
            <v>Drawn revolver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B49" t="str">
            <v>Securitisation facility</v>
          </cell>
          <cell r="C49">
            <v>250</v>
          </cell>
          <cell r="D49">
            <v>250</v>
          </cell>
          <cell r="E49">
            <v>250</v>
          </cell>
          <cell r="F49">
            <v>250</v>
          </cell>
          <cell r="G49">
            <v>250</v>
          </cell>
          <cell r="H49">
            <v>250</v>
          </cell>
          <cell r="I49">
            <v>250</v>
          </cell>
          <cell r="J49">
            <v>250</v>
          </cell>
          <cell r="K49">
            <v>250</v>
          </cell>
          <cell r="L49">
            <v>250</v>
          </cell>
          <cell r="M49">
            <v>250</v>
          </cell>
          <cell r="N49">
            <v>250</v>
          </cell>
        </row>
        <row r="50">
          <cell r="B50" t="str">
            <v>Term loan 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B51" t="str">
            <v>Term loan B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B52" t="str">
            <v>Term loan C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B53" t="str">
            <v>Financial lease obligations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B54" t="str">
            <v xml:space="preserve">Total senior debt </v>
          </cell>
          <cell r="C54">
            <v>250</v>
          </cell>
          <cell r="D54">
            <v>250</v>
          </cell>
          <cell r="E54">
            <v>250</v>
          </cell>
          <cell r="F54">
            <v>250</v>
          </cell>
          <cell r="G54">
            <v>250</v>
          </cell>
          <cell r="H54">
            <v>250</v>
          </cell>
          <cell r="I54">
            <v>250</v>
          </cell>
          <cell r="J54">
            <v>250</v>
          </cell>
          <cell r="K54">
            <v>250</v>
          </cell>
          <cell r="L54">
            <v>250</v>
          </cell>
          <cell r="M54">
            <v>250</v>
          </cell>
          <cell r="N54">
            <v>250</v>
          </cell>
        </row>
        <row r="56">
          <cell r="B56" t="str">
            <v>2nd lien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B57" t="str">
            <v>Total senior debt thru 2nd lien</v>
          </cell>
          <cell r="C57">
            <v>250</v>
          </cell>
          <cell r="D57">
            <v>250</v>
          </cell>
          <cell r="E57">
            <v>250</v>
          </cell>
          <cell r="F57">
            <v>250</v>
          </cell>
          <cell r="G57">
            <v>250</v>
          </cell>
          <cell r="H57">
            <v>250</v>
          </cell>
          <cell r="I57">
            <v>250</v>
          </cell>
          <cell r="J57">
            <v>250</v>
          </cell>
          <cell r="K57">
            <v>250</v>
          </cell>
          <cell r="L57">
            <v>250</v>
          </cell>
          <cell r="M57">
            <v>250</v>
          </cell>
          <cell r="N57">
            <v>250</v>
          </cell>
        </row>
        <row r="59">
          <cell r="B59" t="str">
            <v>Mezzanine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B60" t="str">
            <v>HY Notes</v>
          </cell>
          <cell r="C60">
            <v>420</v>
          </cell>
          <cell r="D60">
            <v>420</v>
          </cell>
          <cell r="E60">
            <v>420</v>
          </cell>
          <cell r="F60">
            <v>420</v>
          </cell>
          <cell r="G60">
            <v>420</v>
          </cell>
          <cell r="H60">
            <v>420</v>
          </cell>
          <cell r="I60">
            <v>420</v>
          </cell>
          <cell r="J60">
            <v>420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B61" t="str">
            <v>HY bridge / FRN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B62" t="str">
            <v>Other existing debt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B63" t="str">
            <v xml:space="preserve">Total cash-pay debt </v>
          </cell>
          <cell r="C63">
            <v>670</v>
          </cell>
          <cell r="D63">
            <v>670</v>
          </cell>
          <cell r="E63">
            <v>670</v>
          </cell>
          <cell r="F63">
            <v>670</v>
          </cell>
          <cell r="G63">
            <v>670</v>
          </cell>
          <cell r="H63">
            <v>670</v>
          </cell>
          <cell r="I63">
            <v>670</v>
          </cell>
          <cell r="J63">
            <v>670</v>
          </cell>
          <cell r="K63">
            <v>250</v>
          </cell>
          <cell r="L63">
            <v>250</v>
          </cell>
          <cell r="M63">
            <v>250</v>
          </cell>
          <cell r="N63">
            <v>250</v>
          </cell>
          <cell r="Q63">
            <v>40451</v>
          </cell>
        </row>
        <row r="65">
          <cell r="B65" t="str">
            <v>PIK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Q65">
            <v>40586</v>
          </cell>
        </row>
        <row r="66">
          <cell r="B66" t="str">
            <v>Total debt thru PIK</v>
          </cell>
          <cell r="C66">
            <v>670</v>
          </cell>
          <cell r="D66">
            <v>670</v>
          </cell>
          <cell r="E66">
            <v>670</v>
          </cell>
          <cell r="F66">
            <v>670</v>
          </cell>
          <cell r="G66">
            <v>670</v>
          </cell>
          <cell r="H66">
            <v>670</v>
          </cell>
          <cell r="I66">
            <v>670</v>
          </cell>
          <cell r="J66">
            <v>670</v>
          </cell>
          <cell r="K66">
            <v>250</v>
          </cell>
          <cell r="L66">
            <v>250</v>
          </cell>
          <cell r="M66">
            <v>250</v>
          </cell>
          <cell r="N66">
            <v>250</v>
          </cell>
        </row>
        <row r="68">
          <cell r="B68" t="str">
            <v>Cash</v>
          </cell>
          <cell r="C68">
            <v>111.1</v>
          </cell>
          <cell r="D68">
            <v>111.1</v>
          </cell>
          <cell r="E68">
            <v>128.35721317767789</v>
          </cell>
          <cell r="F68">
            <v>218.98662533836102</v>
          </cell>
          <cell r="G68">
            <v>440.61404013551476</v>
          </cell>
          <cell r="H68">
            <v>668.2459797337317</v>
          </cell>
          <cell r="I68">
            <v>888.86315088766594</v>
          </cell>
          <cell r="J68">
            <v>1134.0034887237912</v>
          </cell>
          <cell r="K68">
            <v>975.44670445553993</v>
          </cell>
          <cell r="L68">
            <v>1272.1836377380537</v>
          </cell>
          <cell r="M68">
            <v>1578.1334158465006</v>
          </cell>
          <cell r="N68">
            <v>1893.6618098633583</v>
          </cell>
        </row>
        <row r="69">
          <cell r="B69" t="str">
            <v>Senior net debt</v>
          </cell>
          <cell r="C69">
            <v>138.9</v>
          </cell>
          <cell r="D69">
            <v>138.9</v>
          </cell>
          <cell r="E69">
            <v>121.64278682232211</v>
          </cell>
          <cell r="F69">
            <v>31.013374661638977</v>
          </cell>
          <cell r="G69">
            <v>-190.61404013551476</v>
          </cell>
          <cell r="H69">
            <v>-418.2459797337317</v>
          </cell>
          <cell r="I69">
            <v>-638.86315088766594</v>
          </cell>
          <cell r="J69">
            <v>-884.00348872379118</v>
          </cell>
          <cell r="K69">
            <v>-725.44670445553993</v>
          </cell>
          <cell r="L69">
            <v>-1022.1836377380537</v>
          </cell>
          <cell r="M69">
            <v>-1328.1334158465006</v>
          </cell>
          <cell r="N69">
            <v>-1643.6618098633583</v>
          </cell>
        </row>
        <row r="70">
          <cell r="B70" t="str">
            <v>Senior + 2nd lien net debt</v>
          </cell>
          <cell r="C70">
            <v>138.9</v>
          </cell>
          <cell r="D70">
            <v>138.9</v>
          </cell>
          <cell r="E70">
            <v>121.64278682232211</v>
          </cell>
          <cell r="F70">
            <v>31.013374661638977</v>
          </cell>
          <cell r="G70">
            <v>-190.61404013551476</v>
          </cell>
          <cell r="H70">
            <v>-418.2459797337317</v>
          </cell>
          <cell r="I70">
            <v>-638.86315088766594</v>
          </cell>
          <cell r="J70">
            <v>-884.00348872379118</v>
          </cell>
          <cell r="K70">
            <v>-725.44670445553993</v>
          </cell>
          <cell r="L70">
            <v>-1022.1836377380537</v>
          </cell>
          <cell r="M70">
            <v>-1328.1334158465006</v>
          </cell>
          <cell r="N70">
            <v>-1643.6618098633583</v>
          </cell>
        </row>
        <row r="71">
          <cell r="B71" t="str">
            <v>Total net cash-pay debt</v>
          </cell>
          <cell r="C71">
            <v>558.9</v>
          </cell>
          <cell r="D71">
            <v>558.9</v>
          </cell>
          <cell r="E71">
            <v>541.64278682232214</v>
          </cell>
          <cell r="F71">
            <v>451.01337466163898</v>
          </cell>
          <cell r="G71">
            <v>229.38595986448524</v>
          </cell>
          <cell r="H71">
            <v>1.7540202662682987</v>
          </cell>
          <cell r="I71">
            <v>-218.86315088766594</v>
          </cell>
          <cell r="J71">
            <v>-464.00348872379118</v>
          </cell>
          <cell r="K71">
            <v>-725.44670445553993</v>
          </cell>
          <cell r="L71">
            <v>-1022.1836377380537</v>
          </cell>
          <cell r="M71">
            <v>-1328.1334158465006</v>
          </cell>
          <cell r="N71">
            <v>-1643.6618098633583</v>
          </cell>
        </row>
        <row r="72">
          <cell r="B72" t="str">
            <v>Total net debt thru PIK</v>
          </cell>
          <cell r="C72">
            <v>558.9</v>
          </cell>
          <cell r="D72">
            <v>558.9</v>
          </cell>
          <cell r="E72">
            <v>541.64278682232214</v>
          </cell>
          <cell r="F72">
            <v>451.01337466163898</v>
          </cell>
          <cell r="G72">
            <v>229.38595986448524</v>
          </cell>
          <cell r="H72">
            <v>1.7540202662682987</v>
          </cell>
          <cell r="I72">
            <v>-218.86315088766594</v>
          </cell>
          <cell r="J72">
            <v>-464.00348872379118</v>
          </cell>
          <cell r="K72">
            <v>-725.44670445553993</v>
          </cell>
          <cell r="L72">
            <v>-1022.1836377380537</v>
          </cell>
          <cell r="M72">
            <v>-1328.1334158465006</v>
          </cell>
          <cell r="N72">
            <v>-1643.6618098633583</v>
          </cell>
        </row>
        <row r="75">
          <cell r="B75" t="str">
            <v>CREDIT RATIOS</v>
          </cell>
          <cell r="C75" t="str">
            <v>At Closing</v>
          </cell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</row>
        <row r="77">
          <cell r="B77" t="str">
            <v>EBITDA / Senior cash interest</v>
          </cell>
          <cell r="C77">
            <v>13.743125263140247</v>
          </cell>
          <cell r="D77">
            <v>13.743125263140247</v>
          </cell>
          <cell r="E77">
            <v>11.036052394061795</v>
          </cell>
          <cell r="F77">
            <v>19.952061058159256</v>
          </cell>
          <cell r="G77">
            <v>23.085851572702072</v>
          </cell>
          <cell r="H77">
            <v>25.347073902637696</v>
          </cell>
          <cell r="I77">
            <v>26.615927275377626</v>
          </cell>
          <cell r="J77">
            <v>27.946723639146533</v>
          </cell>
          <cell r="K77">
            <v>29.064592584712358</v>
          </cell>
          <cell r="L77">
            <v>29.936530362253752</v>
          </cell>
          <cell r="M77">
            <v>30.834626273121348</v>
          </cell>
          <cell r="N77">
            <v>31.759665061315008</v>
          </cell>
        </row>
        <row r="78">
          <cell r="B78" t="str">
            <v>EBITDA / Senior + 2nd lien interest</v>
          </cell>
          <cell r="C78">
            <v>13.743125263140247</v>
          </cell>
          <cell r="D78">
            <v>13.743125263140247</v>
          </cell>
          <cell r="E78">
            <v>11.036052394061795</v>
          </cell>
          <cell r="F78">
            <v>19.952061058159256</v>
          </cell>
          <cell r="G78">
            <v>23.085851572702072</v>
          </cell>
          <cell r="H78">
            <v>25.347073902637696</v>
          </cell>
          <cell r="I78">
            <v>26.615927275377626</v>
          </cell>
          <cell r="J78">
            <v>27.946723639146533</v>
          </cell>
          <cell r="K78">
            <v>29.064592584712358</v>
          </cell>
          <cell r="L78">
            <v>29.936530362253752</v>
          </cell>
          <cell r="M78">
            <v>30.834626273121348</v>
          </cell>
          <cell r="N78">
            <v>31.759665061315008</v>
          </cell>
        </row>
        <row r="79">
          <cell r="B79" t="str">
            <v>EBITDA / Total cash interest</v>
          </cell>
          <cell r="C79">
            <v>4.4845660109114798</v>
          </cell>
          <cell r="D79">
            <v>4.4845660109114798</v>
          </cell>
          <cell r="E79">
            <v>3.601211843261559</v>
          </cell>
          <cell r="F79">
            <v>6.5106249965596668</v>
          </cell>
          <cell r="G79">
            <v>7.5332228524147844</v>
          </cell>
          <cell r="H79">
            <v>8.2710900121605349</v>
          </cell>
          <cell r="I79">
            <v>8.6851338776764404</v>
          </cell>
          <cell r="J79">
            <v>9.1193905715602703</v>
          </cell>
          <cell r="K79">
            <v>9.4841661944226701</v>
          </cell>
          <cell r="L79">
            <v>29.936530362253752</v>
          </cell>
          <cell r="M79">
            <v>30.834626273121348</v>
          </cell>
          <cell r="N79">
            <v>31.759665061315008</v>
          </cell>
        </row>
        <row r="80">
          <cell r="B80" t="str">
            <v>EBITDA / Total cash interest (excl. Restructuring)</v>
          </cell>
          <cell r="C80">
            <v>4.4845660109114798</v>
          </cell>
          <cell r="D80">
            <v>4.4845660109114798</v>
          </cell>
          <cell r="E80">
            <v>5.6332520568787086</v>
          </cell>
          <cell r="F80">
            <v>7.6009192862637729</v>
          </cell>
          <cell r="G80">
            <v>7.9096947727046389</v>
          </cell>
          <cell r="H80">
            <v>8.2710900121605349</v>
          </cell>
          <cell r="I80">
            <v>8.6851338776764404</v>
          </cell>
          <cell r="J80">
            <v>9.1193905715602703</v>
          </cell>
          <cell r="K80">
            <v>9.4841661944226701</v>
          </cell>
          <cell r="L80">
            <v>29.936530362253752</v>
          </cell>
          <cell r="M80">
            <v>30.834626273121348</v>
          </cell>
          <cell r="N80">
            <v>31.759665061315008</v>
          </cell>
        </row>
        <row r="81">
          <cell r="C81">
            <v>0</v>
          </cell>
        </row>
        <row r="82">
          <cell r="B82" t="str">
            <v xml:space="preserve">EBITDA - Capex / Net cash interest </v>
          </cell>
          <cell r="C82">
            <v>3.2360443524836748</v>
          </cell>
          <cell r="D82">
            <v>3.2360443524836748</v>
          </cell>
          <cell r="E82">
            <v>1.8850925655770976</v>
          </cell>
          <cell r="F82">
            <v>5.731760154962326</v>
          </cell>
          <cell r="G82">
            <v>7.3215234284607593</v>
          </cell>
          <cell r="H82">
            <v>8.152433606184001</v>
          </cell>
          <cell r="I82">
            <v>8.9477965948879419</v>
          </cell>
          <cell r="J82">
            <v>9.8651594725829632</v>
          </cell>
          <cell r="K82">
            <v>10.863598698302484</v>
          </cell>
          <cell r="L82">
            <v>61.832557649185695</v>
          </cell>
          <cell r="M82">
            <v>105.03932219280658</v>
          </cell>
          <cell r="N82">
            <v>327.30487597751193</v>
          </cell>
        </row>
        <row r="84">
          <cell r="B84" t="str">
            <v>Total senior debt / EBITDA</v>
          </cell>
          <cell r="C84">
            <v>1.0519843448031023</v>
          </cell>
          <cell r="D84">
            <v>1.0519843448031023</v>
          </cell>
          <cell r="E84">
            <v>1.310029357351618</v>
          </cell>
          <cell r="F84">
            <v>0.72461449387852794</v>
          </cell>
          <cell r="G84">
            <v>0.62625164941227152</v>
          </cell>
          <cell r="H84">
            <v>0.57038349598164295</v>
          </cell>
          <cell r="I84">
            <v>0.54319176919551582</v>
          </cell>
          <cell r="J84">
            <v>0.51732549447191922</v>
          </cell>
          <cell r="K84">
            <v>0.49742836006915375</v>
          </cell>
          <cell r="L84">
            <v>0.48294015540694507</v>
          </cell>
          <cell r="M84">
            <v>0.46887393728829641</v>
          </cell>
          <cell r="N84">
            <v>0.45521741484300593</v>
          </cell>
        </row>
        <row r="85">
          <cell r="B85" t="str">
            <v>Total senior + 2nd lien debt / EBITDA</v>
          </cell>
          <cell r="C85">
            <v>1.0519843448031023</v>
          </cell>
          <cell r="D85">
            <v>1.0519843448031023</v>
          </cell>
          <cell r="E85">
            <v>1.310029357351618</v>
          </cell>
          <cell r="F85">
            <v>0.72461449387852794</v>
          </cell>
          <cell r="G85">
            <v>0.62625164941227152</v>
          </cell>
          <cell r="H85">
            <v>0.57038349598164295</v>
          </cell>
          <cell r="I85">
            <v>0.54319176919551582</v>
          </cell>
          <cell r="J85">
            <v>0.51732549447191922</v>
          </cell>
          <cell r="K85">
            <v>0.49742836006915375</v>
          </cell>
          <cell r="L85">
            <v>0.48294015540694507</v>
          </cell>
          <cell r="M85">
            <v>0.46887393728829641</v>
          </cell>
          <cell r="N85">
            <v>0.45521741484300593</v>
          </cell>
        </row>
        <row r="86">
          <cell r="B86" t="str">
            <v xml:space="preserve">Total cash-pay debt / EBITDA </v>
          </cell>
          <cell r="C86">
            <v>2.8193180440723142</v>
          </cell>
          <cell r="D86">
            <v>2.8193180440723142</v>
          </cell>
          <cell r="E86">
            <v>3.510878677702336</v>
          </cell>
          <cell r="F86">
            <v>1.9419668435944548</v>
          </cell>
          <cell r="G86">
            <v>1.6783544204248877</v>
          </cell>
          <cell r="H86">
            <v>1.528627769230803</v>
          </cell>
          <cell r="I86">
            <v>1.4557539414439822</v>
          </cell>
          <cell r="J86">
            <v>1.3864323251847435</v>
          </cell>
          <cell r="K86">
            <v>0.49742836006915375</v>
          </cell>
          <cell r="L86">
            <v>0.48294015540694507</v>
          </cell>
          <cell r="M86">
            <v>0.46887393728829641</v>
          </cell>
          <cell r="N86">
            <v>0.45521741484300593</v>
          </cell>
        </row>
        <row r="87">
          <cell r="C87">
            <v>2.8193180440723142</v>
          </cell>
        </row>
        <row r="88">
          <cell r="B88" t="str">
            <v>Senior net debt / EBITDA</v>
          </cell>
          <cell r="C88">
            <v>0.58448250197260365</v>
          </cell>
          <cell r="D88">
            <v>0.58448250197260365</v>
          </cell>
          <cell r="E88">
            <v>0.63742248738922591</v>
          </cell>
          <cell r="F88">
            <v>8.9890963135634758E-2</v>
          </cell>
          <cell r="G88">
            <v>-0.47748942814401213</v>
          </cell>
          <cell r="H88">
            <v>-0.95424241640317309</v>
          </cell>
          <cell r="I88">
            <v>-1.3881008208179719</v>
          </cell>
          <cell r="J88">
            <v>-1.8292701676757479</v>
          </cell>
          <cell r="K88">
            <v>-1.4434310580595653</v>
          </cell>
          <cell r="L88">
            <v>-1.9746140994546082</v>
          </cell>
          <cell r="M88">
            <v>-2.4909085757284122</v>
          </cell>
          <cell r="N88">
            <v>-2.9928939198486972</v>
          </cell>
        </row>
        <row r="89">
          <cell r="B89" t="str">
            <v>Senior net debt / EBITDA</v>
          </cell>
          <cell r="C89">
            <v>0.58448250197260365</v>
          </cell>
          <cell r="D89">
            <v>0.58448250197260365</v>
          </cell>
          <cell r="E89">
            <v>0.40748991658278771</v>
          </cell>
          <cell r="F89">
            <v>7.6996785456376629E-2</v>
          </cell>
          <cell r="G89">
            <v>-0.45476271528123335</v>
          </cell>
          <cell r="H89">
            <v>-0.95424241640317309</v>
          </cell>
          <cell r="I89">
            <v>-1.3881008208179719</v>
          </cell>
          <cell r="J89">
            <v>-1.8292701676757479</v>
          </cell>
          <cell r="K89">
            <v>-1.4434310580595653</v>
          </cell>
          <cell r="L89">
            <v>-1.9746140994546082</v>
          </cell>
          <cell r="M89">
            <v>-2.4909085757284122</v>
          </cell>
          <cell r="N89">
            <v>-2.9928939198486972</v>
          </cell>
        </row>
        <row r="90">
          <cell r="B90" t="str">
            <v>Senior + 2nd lien net debt / EBITDA</v>
          </cell>
          <cell r="C90">
            <v>0.58448250197260365</v>
          </cell>
          <cell r="D90">
            <v>0.58448250197260365</v>
          </cell>
          <cell r="E90">
            <v>0.63742248738922591</v>
          </cell>
          <cell r="F90">
            <v>8.9890963135634758E-2</v>
          </cell>
          <cell r="G90">
            <v>-0.47748942814401213</v>
          </cell>
          <cell r="H90">
            <v>-0.95424241640317309</v>
          </cell>
          <cell r="I90">
            <v>-1.3881008208179719</v>
          </cell>
          <cell r="J90">
            <v>-1.8292701676757479</v>
          </cell>
          <cell r="K90">
            <v>-1.4434310580595653</v>
          </cell>
          <cell r="L90">
            <v>-1.9746140994546082</v>
          </cell>
          <cell r="M90">
            <v>-2.4909085757284122</v>
          </cell>
          <cell r="N90">
            <v>-2.9928939198486972</v>
          </cell>
        </row>
        <row r="91">
          <cell r="B91" t="str">
            <v xml:space="preserve">Total net cash-pay debt / EBITDA </v>
          </cell>
          <cell r="C91">
            <v>2.3518162012418156</v>
          </cell>
          <cell r="D91">
            <v>2.3518162012418156</v>
          </cell>
          <cell r="E91">
            <v>2.838271807739944</v>
          </cell>
          <cell r="F91">
            <v>1.3072433128515617</v>
          </cell>
          <cell r="G91">
            <v>0.57461334286860399</v>
          </cell>
          <cell r="H91">
            <v>4.001856845987058E-3</v>
          </cell>
          <cell r="I91">
            <v>-0.47553864856950551</v>
          </cell>
          <cell r="J91">
            <v>-0.96016333696292344</v>
          </cell>
          <cell r="K91">
            <v>-1.4434310580595653</v>
          </cell>
          <cell r="L91">
            <v>-1.9746140994546082</v>
          </cell>
          <cell r="M91">
            <v>-2.4909085757284122</v>
          </cell>
          <cell r="N91">
            <v>-2.9928939198486972</v>
          </cell>
        </row>
        <row r="92">
          <cell r="B92" t="str">
            <v>Total net cash-pay debt / EBITDA Excl. Restr. Costs</v>
          </cell>
          <cell r="C92">
            <v>2.3518162012418156</v>
          </cell>
          <cell r="D92">
            <v>2.3518162012418156</v>
          </cell>
          <cell r="E92">
            <v>1.8144435834266377</v>
          </cell>
          <cell r="F92">
            <v>1.1197291628418815</v>
          </cell>
          <cell r="G92">
            <v>0.54726389452321034</v>
          </cell>
          <cell r="H92">
            <v>4.001856845987058E-3</v>
          </cell>
          <cell r="I92">
            <v>-0.47553864856950551</v>
          </cell>
          <cell r="J92">
            <v>-0.96016333696292344</v>
          </cell>
          <cell r="K92">
            <v>-1.4434310580595653</v>
          </cell>
          <cell r="L92">
            <v>-1.9746140994546082</v>
          </cell>
          <cell r="M92">
            <v>-2.4909085757284122</v>
          </cell>
          <cell r="N92">
            <v>-2.9928939198486972</v>
          </cell>
        </row>
        <row r="94">
          <cell r="B94" t="str">
            <v>Senior net debt / EBITDA - capex</v>
          </cell>
          <cell r="C94">
            <v>0.8273312749897217</v>
          </cell>
          <cell r="D94">
            <v>0.8273312749897217</v>
          </cell>
          <cell r="E94">
            <v>1.2437850777920298</v>
          </cell>
          <cell r="F94">
            <v>0.1046404702952603</v>
          </cell>
          <cell r="G94">
            <v>-0.51247357503178781</v>
          </cell>
          <cell r="H94">
            <v>-1.0559287476922969</v>
          </cell>
          <cell r="I94">
            <v>-1.5417759509015645</v>
          </cell>
          <cell r="J94">
            <v>-2.0317866756697076</v>
          </cell>
          <cell r="K94">
            <v>-1.6032317384476718</v>
          </cell>
          <cell r="L94">
            <v>-2.1932214758408333</v>
          </cell>
          <cell r="M94">
            <v>-2.7666743512834118</v>
          </cell>
          <cell r="N94">
            <v>-3.3242339461359189</v>
          </cell>
        </row>
        <row r="95">
          <cell r="B95" t="str">
            <v>Senior + 2nd lien net debt / EBITDA - capex</v>
          </cell>
          <cell r="C95">
            <v>0.8273312749897217</v>
          </cell>
          <cell r="D95">
            <v>0.8273312749897217</v>
          </cell>
          <cell r="E95">
            <v>1.2437850777920298</v>
          </cell>
          <cell r="F95">
            <v>0.1046404702952603</v>
          </cell>
          <cell r="G95">
            <v>-0.51247357503178781</v>
          </cell>
          <cell r="H95">
            <v>-1.0559287476922969</v>
          </cell>
          <cell r="I95">
            <v>-1.5417759509015645</v>
          </cell>
          <cell r="J95">
            <v>-2.0317866756697076</v>
          </cell>
          <cell r="K95">
            <v>-1.6032317384476718</v>
          </cell>
          <cell r="L95">
            <v>-2.1932214758408333</v>
          </cell>
          <cell r="M95">
            <v>-2.7666743512834118</v>
          </cell>
          <cell r="N95">
            <v>-3.3242339461359189</v>
          </cell>
        </row>
        <row r="96">
          <cell r="B96" t="str">
            <v>Total net cash-pay debt / EBITDA - capex</v>
          </cell>
          <cell r="C96">
            <v>3.3289809185871517</v>
          </cell>
          <cell r="D96">
            <v>3.3289809185871517</v>
          </cell>
          <cell r="E96">
            <v>5.5382422036032191</v>
          </cell>
          <cell r="F96">
            <v>1.5217386740057601</v>
          </cell>
          <cell r="G96">
            <v>0.61671345316576465</v>
          </cell>
          <cell r="H96">
            <v>4.428304186848875E-3</v>
          </cell>
          <cell r="I96">
            <v>-0.52818501444056032</v>
          </cell>
          <cell r="J96">
            <v>-1.0664619742782764</v>
          </cell>
          <cell r="K96">
            <v>-1.6032317384476718</v>
          </cell>
          <cell r="L96">
            <v>-2.1932214758408333</v>
          </cell>
          <cell r="M96">
            <v>-2.7666743512834118</v>
          </cell>
          <cell r="N96">
            <v>-3.3242339461359189</v>
          </cell>
        </row>
        <row r="97">
          <cell r="B97" t="str">
            <v>Total net debt thru PIK / EBITDA - capex</v>
          </cell>
          <cell r="C97">
            <v>3.3289809185871517</v>
          </cell>
          <cell r="D97">
            <v>3.3289809185871517</v>
          </cell>
          <cell r="E97">
            <v>5.5382422036032191</v>
          </cell>
          <cell r="F97">
            <v>1.5217386740057601</v>
          </cell>
          <cell r="G97">
            <v>0.61671345316576465</v>
          </cell>
          <cell r="H97">
            <v>4.428304186848875E-3</v>
          </cell>
          <cell r="I97">
            <v>-0.52818501444056032</v>
          </cell>
          <cell r="J97">
            <v>-1.0664619742782764</v>
          </cell>
          <cell r="K97">
            <v>-1.6032317384476718</v>
          </cell>
          <cell r="L97">
            <v>-2.1932214758408333</v>
          </cell>
          <cell r="M97">
            <v>-2.7666743512834118</v>
          </cell>
          <cell r="N97">
            <v>-3.3242339461359189</v>
          </cell>
        </row>
        <row r="99">
          <cell r="B99" t="str">
            <v>Fixed charge coverage ratio</v>
          </cell>
          <cell r="C99">
            <v>0</v>
          </cell>
          <cell r="D99">
            <v>0</v>
          </cell>
          <cell r="E99">
            <v>1.3326306967421193</v>
          </cell>
          <cell r="F99">
            <v>3.9130534106462473</v>
          </cell>
          <cell r="G99">
            <v>5.3625611456116236</v>
          </cell>
          <cell r="H99">
            <v>5.6851479314892259</v>
          </cell>
          <cell r="I99">
            <v>5.7639680763068615</v>
          </cell>
          <cell r="J99">
            <v>6.5583132586678579</v>
          </cell>
          <cell r="K99">
            <v>0.65654476477854384</v>
          </cell>
          <cell r="L99">
            <v>40.367911893263596</v>
          </cell>
          <cell r="M99">
            <v>67.945038158849712</v>
          </cell>
          <cell r="N99">
            <v>209.86710041464065</v>
          </cell>
        </row>
        <row r="101">
          <cell r="B101" t="str">
            <v>Total debt / Total capital</v>
          </cell>
          <cell r="C101">
            <v>0.63971333613620851</v>
          </cell>
          <cell r="D101">
            <v>0.63971333613620851</v>
          </cell>
          <cell r="E101">
            <v>0.62324668087951951</v>
          </cell>
          <cell r="F101">
            <v>0.58311101011316402</v>
          </cell>
          <cell r="G101">
            <v>0.50601558022417314</v>
          </cell>
          <cell r="H101">
            <v>0.43760920120344887</v>
          </cell>
          <cell r="I101">
            <v>0.3811847829223155</v>
          </cell>
          <cell r="J101">
            <v>0.33425763909679018</v>
          </cell>
          <cell r="K101">
            <v>0.1352185797779972</v>
          </cell>
          <cell r="L101">
            <v>0.11620957776332771</v>
          </cell>
          <cell r="M101">
            <v>0.10125919105676615</v>
          </cell>
          <cell r="N101">
            <v>8.9221697884492662E-2</v>
          </cell>
        </row>
        <row r="103">
          <cell r="B103" t="str">
            <v>% of net cash-pay debt outstanding</v>
          </cell>
          <cell r="C103">
            <v>1</v>
          </cell>
          <cell r="D103">
            <v>1</v>
          </cell>
          <cell r="E103">
            <v>0.96912289644358951</v>
          </cell>
          <cell r="F103">
            <v>0.80696613823875285</v>
          </cell>
          <cell r="G103">
            <v>0.41042397542402087</v>
          </cell>
          <cell r="H103">
            <v>3.1383436505068862E-3</v>
          </cell>
          <cell r="I103">
            <v>-0.39159626209995696</v>
          </cell>
          <cell r="J103">
            <v>-0.83020842498441794</v>
          </cell>
          <cell r="K103">
            <v>-1.2979901672133476</v>
          </cell>
          <cell r="L103">
            <v>-1.8289204468385287</v>
          </cell>
          <cell r="M103">
            <v>-2.3763346141465389</v>
          </cell>
          <cell r="N103">
            <v>-2.9408871173078519</v>
          </cell>
        </row>
        <row r="104">
          <cell r="B104" t="str">
            <v>% of original cash-pay debt / EBITDA multiple</v>
          </cell>
          <cell r="C104">
            <v>1</v>
          </cell>
          <cell r="D104">
            <v>1</v>
          </cell>
          <cell r="E104">
            <v>1.2068425271674157</v>
          </cell>
          <cell r="F104">
            <v>0.55584416510155243</v>
          </cell>
          <cell r="G104">
            <v>0.24432748722676301</v>
          </cell>
          <cell r="H104">
            <v>1.701602720431121E-3</v>
          </cell>
          <cell r="I104">
            <v>-0.20220060067551607</v>
          </cell>
          <cell r="J104">
            <v>-0.40826461543037851</v>
          </cell>
          <cell r="K104">
            <v>-0.6137516432182919</v>
          </cell>
          <cell r="L104">
            <v>-0.83961242311876427</v>
          </cell>
          <cell r="M104">
            <v>-1.0591425360592177</v>
          </cell>
          <cell r="N104">
            <v>-1.2725883588472506</v>
          </cell>
        </row>
        <row r="107">
          <cell r="B107" t="str">
            <v>** Based on fixed Term Loan A repayment schedule.</v>
          </cell>
        </row>
        <row r="109">
          <cell r="B109" t="str">
            <v xml:space="preserve">Total net cash-pay debt / EBITDA </v>
          </cell>
          <cell r="D109">
            <v>2.3518162012418156</v>
          </cell>
          <cell r="E109">
            <v>2.838271807739944</v>
          </cell>
          <cell r="F109">
            <v>1.3072433128515617</v>
          </cell>
          <cell r="G109">
            <v>0.57461334286860399</v>
          </cell>
          <cell r="H109">
            <v>4.001856845987058E-3</v>
          </cell>
          <cell r="I109" t="str">
            <v>NM</v>
          </cell>
          <cell r="J109" t="str">
            <v>NM</v>
          </cell>
          <cell r="K109" t="str">
            <v>NM</v>
          </cell>
          <cell r="L109" t="str">
            <v>NM</v>
          </cell>
          <cell r="M109" t="str">
            <v>NM</v>
          </cell>
          <cell r="N109" t="str">
            <v>NM</v>
          </cell>
        </row>
        <row r="110">
          <cell r="B110" t="str">
            <v>Covenant</v>
          </cell>
          <cell r="D110">
            <v>3</v>
          </cell>
          <cell r="E110">
            <v>3</v>
          </cell>
          <cell r="F110">
            <v>3</v>
          </cell>
          <cell r="G110">
            <v>3</v>
          </cell>
          <cell r="H110">
            <v>3</v>
          </cell>
          <cell r="I110">
            <v>3</v>
          </cell>
          <cell r="J110">
            <v>3</v>
          </cell>
          <cell r="K110">
            <v>3</v>
          </cell>
          <cell r="L110">
            <v>3</v>
          </cell>
          <cell r="M110">
            <v>3</v>
          </cell>
          <cell r="N110">
            <v>3</v>
          </cell>
        </row>
        <row r="111">
          <cell r="B111" t="str">
            <v>EBITDA Headroom</v>
          </cell>
          <cell r="D111">
            <v>51.346122050221169</v>
          </cell>
          <cell r="E111">
            <v>10.287822390675842</v>
          </cell>
          <cell r="F111">
            <v>194.67324826381022</v>
          </cell>
          <cell r="G111">
            <v>322.73855877366918</v>
          </cell>
          <cell r="H111">
            <v>437.71692850232165</v>
          </cell>
          <cell r="I111" t="str">
            <v>NM</v>
          </cell>
          <cell r="J111" t="str">
            <v>NM</v>
          </cell>
          <cell r="K111" t="str">
            <v>NM</v>
          </cell>
          <cell r="L111" t="str">
            <v>NM</v>
          </cell>
          <cell r="M111" t="str">
            <v>NM</v>
          </cell>
          <cell r="N111" t="str">
            <v>NM</v>
          </cell>
        </row>
        <row r="112">
          <cell r="B112" t="str">
            <v>% Headroom</v>
          </cell>
          <cell r="D112">
            <v>0.21606126625272817</v>
          </cell>
          <cell r="E112" t="str">
            <v>Senior net debt / EBITDA</v>
          </cell>
          <cell r="F112">
            <v>0.56425222904947947</v>
          </cell>
          <cell r="G112">
            <v>0.80846221904379867</v>
          </cell>
          <cell r="H112">
            <v>0.99866604771800427</v>
          </cell>
          <cell r="I112" t="str">
            <v>NM</v>
          </cell>
          <cell r="J112" t="str">
            <v>NM</v>
          </cell>
          <cell r="K112" t="str">
            <v>NM</v>
          </cell>
          <cell r="L112" t="str">
            <v>Senior net debt / EBITDA (excl. Restructuring)</v>
          </cell>
          <cell r="M112" t="str">
            <v>NM</v>
          </cell>
          <cell r="N112" t="str">
            <v>NM</v>
          </cell>
          <cell r="V112" t="str">
            <v xml:space="preserve">Total net cash-pay debt / EBITDA </v>
          </cell>
          <cell r="AG112" t="str">
            <v>Total net cash-pay debt / EBITDA  (excl. Restructuring)</v>
          </cell>
        </row>
        <row r="129">
          <cell r="E129" t="str">
            <v>EBITDA / Total cash interest</v>
          </cell>
          <cell r="L129" t="str">
            <v>EBITDA / Total cash interest (excl. Restructuring)</v>
          </cell>
          <cell r="V129" t="str">
            <v>Fixed charge coverage ratio</v>
          </cell>
        </row>
        <row r="139">
          <cell r="E139" t="str">
            <v>Senior net debt / EBITDA</v>
          </cell>
          <cell r="L139" t="str">
            <v>Senior net debt / EBITDA (excl. Restructuring)</v>
          </cell>
          <cell r="V139" t="str">
            <v xml:space="preserve">Total net cash-pay debt / EBITDA </v>
          </cell>
          <cell r="AG139" t="str">
            <v>Total net cash-pay debt / EBITDA  (excl. Restructuring)</v>
          </cell>
        </row>
        <row r="148">
          <cell r="E148" t="str">
            <v>Sales</v>
          </cell>
          <cell r="L148" t="str">
            <v xml:space="preserve">EBITDA </v>
          </cell>
        </row>
        <row r="156">
          <cell r="E156" t="str">
            <v>EBITDA / Total cash interest</v>
          </cell>
          <cell r="L156" t="str">
            <v>EBITDA / Total cash interest (excl. Restructuring)</v>
          </cell>
          <cell r="V156" t="str">
            <v>Fixed charge coverage ratio</v>
          </cell>
        </row>
        <row r="164">
          <cell r="E164" t="str">
            <v>Operating cash flow</v>
          </cell>
          <cell r="L164" t="str">
            <v xml:space="preserve">Capital expenditures </v>
          </cell>
        </row>
        <row r="175">
          <cell r="E175" t="str">
            <v>Sales</v>
          </cell>
          <cell r="L175" t="str">
            <v xml:space="preserve">EBITDA </v>
          </cell>
        </row>
        <row r="179">
          <cell r="D179" t="str">
            <v>Cash conversion ratio</v>
          </cell>
          <cell r="E179">
            <v>1.065820299271788</v>
          </cell>
          <cell r="F179">
            <v>0.84980631730892642</v>
          </cell>
          <cell r="G179">
            <v>0.72742186293049393</v>
          </cell>
          <cell r="H179">
            <v>0.75070308634131366</v>
          </cell>
          <cell r="I179">
            <v>0.72650066790962453</v>
          </cell>
          <cell r="M179">
            <v>69.756904999015603</v>
          </cell>
          <cell r="N179">
            <v>93.034930603411141</v>
          </cell>
          <cell r="O179">
            <v>48.630733286864462</v>
          </cell>
          <cell r="P179">
            <v>27.251532953515383</v>
          </cell>
          <cell r="Q179">
            <v>42.20860734708122</v>
          </cell>
        </row>
        <row r="183">
          <cell r="E183" t="str">
            <v>Cash</v>
          </cell>
          <cell r="L183" t="str">
            <v>Senior net debt</v>
          </cell>
        </row>
        <row r="191">
          <cell r="E191" t="str">
            <v>Operating cash flow</v>
          </cell>
          <cell r="L191" t="str">
            <v xml:space="preserve">Capital expenditures </v>
          </cell>
        </row>
        <row r="200">
          <cell r="E200" t="str">
            <v>Total net cash-pay debt</v>
          </cell>
        </row>
        <row r="206">
          <cell r="D206" t="str">
            <v>Cash conversion ratio</v>
          </cell>
          <cell r="E206">
            <v>1.065820299271788</v>
          </cell>
          <cell r="F206">
            <v>0.84980631730892642</v>
          </cell>
          <cell r="G206">
            <v>0.72742186293049393</v>
          </cell>
          <cell r="H206">
            <v>0.75070308634131366</v>
          </cell>
          <cell r="I206">
            <v>0.72650066790962453</v>
          </cell>
          <cell r="M206">
            <v>69.756904999015603</v>
          </cell>
          <cell r="N206">
            <v>93.034930603411141</v>
          </cell>
          <cell r="O206">
            <v>48.630733286864462</v>
          </cell>
          <cell r="P206">
            <v>27.251532953515383</v>
          </cell>
          <cell r="Q206">
            <v>42.20860734708122</v>
          </cell>
        </row>
        <row r="210">
          <cell r="E210" t="str">
            <v>Cash</v>
          </cell>
          <cell r="L210" t="str">
            <v>Senior net debt</v>
          </cell>
        </row>
        <row r="227">
          <cell r="E227" t="str">
            <v>Total net cash-pay debt</v>
          </cell>
        </row>
      </sheetData>
      <sheetData sheetId="2">
        <row r="1">
          <cell r="B1" t="str">
            <v>Gershwin</v>
          </cell>
        </row>
        <row r="2">
          <cell r="B2" t="str">
            <v>Recap Model - Business Plan Case (incl. Synergies &amp; Restructuring Costs)</v>
          </cell>
        </row>
        <row r="4">
          <cell r="B4" t="str">
            <v>Sources and Uses / PF Capitalisation</v>
          </cell>
        </row>
        <row r="6">
          <cell r="B6" t="str">
            <v>Sources and Uses</v>
          </cell>
          <cell r="H6" t="str">
            <v>Pro Forma Capitalisation</v>
          </cell>
        </row>
        <row r="8">
          <cell r="K8" t="str">
            <v>x 2010E</v>
          </cell>
          <cell r="M8" t="str">
            <v>x 2011E</v>
          </cell>
          <cell r="O8" t="str">
            <v>% of</v>
          </cell>
          <cell r="S8" t="str">
            <v>Margin /</v>
          </cell>
        </row>
        <row r="9">
          <cell r="H9" t="str">
            <v>Book value PF Capitalisation</v>
          </cell>
          <cell r="I9" t="str">
            <v>€mn</v>
          </cell>
          <cell r="K9" t="str">
            <v>EBITDA</v>
          </cell>
          <cell r="M9" t="str">
            <v>EBITDA</v>
          </cell>
          <cell r="O9" t="str">
            <v>Total</v>
          </cell>
          <cell r="Q9" t="str">
            <v>Tenor</v>
          </cell>
          <cell r="S9" t="str">
            <v>Yield</v>
          </cell>
        </row>
        <row r="11">
          <cell r="H11" t="str">
            <v>Securitisation facility</v>
          </cell>
          <cell r="I11">
            <v>250</v>
          </cell>
          <cell r="K11">
            <v>1.0519843448031023</v>
          </cell>
          <cell r="M11">
            <v>1.310029357351618</v>
          </cell>
          <cell r="O11">
            <v>0.23869900602097335</v>
          </cell>
          <cell r="Q11" t="str">
            <v>11 years</v>
          </cell>
          <cell r="S11">
            <v>3.2500000000000001E-2</v>
          </cell>
        </row>
        <row r="12">
          <cell r="H12" t="str">
            <v>Term loan A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 t="str">
            <v>3 years</v>
          </cell>
          <cell r="S12">
            <v>5.5E-2</v>
          </cell>
        </row>
        <row r="13">
          <cell r="H13" t="str">
            <v>Term loan B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 t="str">
            <v>8 years</v>
          </cell>
          <cell r="S13">
            <v>3.7499999999999999E-2</v>
          </cell>
        </row>
        <row r="14">
          <cell r="H14" t="str">
            <v>Term loan C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 t="str">
            <v>9 years</v>
          </cell>
          <cell r="S14">
            <v>4.2500000000000003E-2</v>
          </cell>
        </row>
        <row r="15">
          <cell r="H15" t="str">
            <v>Finance leases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</row>
        <row r="16">
          <cell r="H16" t="str">
            <v>Senior Debt</v>
          </cell>
          <cell r="I16">
            <v>250</v>
          </cell>
          <cell r="K16">
            <v>1.0519843448031023</v>
          </cell>
          <cell r="M16">
            <v>1.310029357351618</v>
          </cell>
          <cell r="O16">
            <v>0.23869900602097335</v>
          </cell>
        </row>
        <row r="17">
          <cell r="H17" t="str">
            <v>2nd lien loan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 t="str">
            <v>10 years</v>
          </cell>
          <cell r="S17">
            <v>0.05</v>
          </cell>
        </row>
        <row r="18">
          <cell r="H18" t="str">
            <v>Senior Debt thru 2nd Lien</v>
          </cell>
          <cell r="I18">
            <v>250</v>
          </cell>
          <cell r="K18">
            <v>1.0519843448031023</v>
          </cell>
          <cell r="M18">
            <v>1.310029357351618</v>
          </cell>
          <cell r="O18">
            <v>0.23869900602097335</v>
          </cell>
        </row>
        <row r="19">
          <cell r="H19" t="str">
            <v>Mezzanine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 t="str">
            <v>10 years</v>
          </cell>
          <cell r="S19" t="str">
            <v>4.75% (5.50%)</v>
          </cell>
        </row>
        <row r="20">
          <cell r="H20" t="str">
            <v>HY Notes</v>
          </cell>
          <cell r="I20">
            <v>420</v>
          </cell>
          <cell r="K20">
            <v>1.7673336992692119</v>
          </cell>
          <cell r="M20">
            <v>2.2008493203507182</v>
          </cell>
          <cell r="O20">
            <v>0.40101433011523524</v>
          </cell>
          <cell r="Q20" t="str">
            <v>7 years</v>
          </cell>
          <cell r="S20">
            <v>8.5000000000000006E-2</v>
          </cell>
        </row>
        <row r="21">
          <cell r="H21" t="str">
            <v>Total Cash-Pay Debt</v>
          </cell>
          <cell r="I21">
            <v>670</v>
          </cell>
          <cell r="K21">
            <v>2.8193180440723142</v>
          </cell>
          <cell r="M21">
            <v>3.510878677702336</v>
          </cell>
          <cell r="O21">
            <v>0.63971333613620851</v>
          </cell>
        </row>
        <row r="22">
          <cell r="H22" t="str">
            <v>PIK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 t="str">
            <v>11 years</v>
          </cell>
          <cell r="S22">
            <v>8.5000000000000006E-2</v>
          </cell>
        </row>
        <row r="23">
          <cell r="H23" t="str">
            <v>Other existing debt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</row>
        <row r="24">
          <cell r="H24" t="str">
            <v>Total Debt</v>
          </cell>
          <cell r="I24">
            <v>670</v>
          </cell>
          <cell r="K24">
            <v>2.8193180440723142</v>
          </cell>
          <cell r="M24">
            <v>3.510878677702336</v>
          </cell>
          <cell r="O24">
            <v>0.63971333613620851</v>
          </cell>
        </row>
        <row r="25">
          <cell r="H25" t="str">
            <v>Shareholders' Equity</v>
          </cell>
          <cell r="I25">
            <v>377.3441182994859</v>
          </cell>
          <cell r="K25">
            <v>1.587840420218356</v>
          </cell>
          <cell r="M25">
            <v>1.9773274911851535</v>
          </cell>
          <cell r="O25">
            <v>0.36028666386379143</v>
          </cell>
        </row>
        <row r="26">
          <cell r="H26" t="str">
            <v>Total Capitalisation</v>
          </cell>
          <cell r="I26">
            <v>1047.3441182994859</v>
          </cell>
          <cell r="K26">
            <v>4.4071584642906707</v>
          </cell>
          <cell r="M26">
            <v>5.4882061688874897</v>
          </cell>
          <cell r="O26">
            <v>1</v>
          </cell>
        </row>
        <row r="27">
          <cell r="C27"/>
          <cell r="F27"/>
        </row>
        <row r="28">
          <cell r="H28" t="str">
            <v>Undrawn revolver</v>
          </cell>
          <cell r="I28">
            <v>100</v>
          </cell>
        </row>
        <row r="29">
          <cell r="H29" t="str">
            <v>Undrawn capex facility</v>
          </cell>
          <cell r="I29">
            <v>0</v>
          </cell>
          <cell r="Q29" t="str">
            <v>3 years</v>
          </cell>
          <cell r="S29">
            <v>5.5E-2</v>
          </cell>
        </row>
        <row r="30">
          <cell r="H30" t="str">
            <v>EBITDA before Synergies &amp; Restructuring</v>
          </cell>
          <cell r="K30">
            <v>237.64612205022132</v>
          </cell>
          <cell r="M30">
            <v>259.84799071581102</v>
          </cell>
        </row>
        <row r="31">
          <cell r="H31" t="str">
            <v>Synergies</v>
          </cell>
          <cell r="K31">
            <v>0</v>
          </cell>
          <cell r="M31">
            <v>38.669302282304969</v>
          </cell>
        </row>
        <row r="32">
          <cell r="H32" t="str">
            <v>Restructuring Costs</v>
          </cell>
          <cell r="K32">
            <v>0</v>
          </cell>
          <cell r="M32">
            <v>-107.68187500000001</v>
          </cell>
        </row>
        <row r="33">
          <cell r="H33" t="str">
            <v>EBITDA incl. Synergies &amp; Restructuring</v>
          </cell>
          <cell r="K33">
            <v>237.64612205022115</v>
          </cell>
          <cell r="M33">
            <v>190.83541799811655</v>
          </cell>
          <cell r="Q33" t="str">
            <v>7 years</v>
          </cell>
          <cell r="S33">
            <v>5.5E-2</v>
          </cell>
        </row>
        <row r="34">
          <cell r="H34" t="str">
            <v>Cash</v>
          </cell>
          <cell r="I34">
            <v>111.1</v>
          </cell>
        </row>
        <row r="35">
          <cell r="H35" t="str">
            <v>Senior net debt / EBITDA</v>
          </cell>
          <cell r="I35">
            <v>138.9</v>
          </cell>
          <cell r="K35">
            <v>0.58448250197260365</v>
          </cell>
          <cell r="M35">
            <v>0.72785231094455893</v>
          </cell>
        </row>
        <row r="36">
          <cell r="H36" t="str">
            <v>Senior + 2nd lien net debt / EBITDA</v>
          </cell>
          <cell r="I36">
            <v>138.9</v>
          </cell>
          <cell r="K36">
            <v>0.58448250197260365</v>
          </cell>
          <cell r="M36">
            <v>0.72785231094455893</v>
          </cell>
        </row>
        <row r="37">
          <cell r="H37" t="str">
            <v xml:space="preserve">Total net debt / EBITDA </v>
          </cell>
          <cell r="I37">
            <v>558.9</v>
          </cell>
          <cell r="K37">
            <v>2.3518162012418156</v>
          </cell>
          <cell r="M37">
            <v>2.9287016312952767</v>
          </cell>
        </row>
        <row r="39">
          <cell r="H39" t="str">
            <v>EBITDA</v>
          </cell>
          <cell r="K39">
            <v>237.64612205022115</v>
          </cell>
          <cell r="M39">
            <v>190.83541799811655</v>
          </cell>
        </row>
        <row r="43">
          <cell r="T43">
            <v>2009</v>
          </cell>
          <cell r="U43">
            <v>312.00486614952183</v>
          </cell>
        </row>
        <row r="44">
          <cell r="H44" t="str">
            <v>Choose year (drop down boxes)</v>
          </cell>
          <cell r="K44" t="str">
            <v>2010E</v>
          </cell>
          <cell r="M44" t="str">
            <v>2011E</v>
          </cell>
          <cell r="T44" t="str">
            <v>2010E</v>
          </cell>
          <cell r="U44">
            <v>237.64612205022115</v>
          </cell>
        </row>
        <row r="45">
          <cell r="T45" t="str">
            <v>2011E</v>
          </cell>
          <cell r="U45">
            <v>190.83541799811655</v>
          </cell>
        </row>
        <row r="46">
          <cell r="T46" t="str">
            <v>2012E</v>
          </cell>
          <cell r="U46">
            <v>345.01103981768989</v>
          </cell>
        </row>
        <row r="47">
          <cell r="H47"/>
          <cell r="T47" t="str">
            <v>LTM</v>
          </cell>
          <cell r="U47">
            <v>237.64612205022115</v>
          </cell>
        </row>
        <row r="48">
          <cell r="H48"/>
        </row>
        <row r="51">
          <cell r="B51" t="str">
            <v>Sources (€mn)</v>
          </cell>
          <cell r="E51" t="str">
            <v>Uses  (€mn)</v>
          </cell>
        </row>
        <row r="53">
          <cell r="E53" t="str">
            <v>Purchase of equity</v>
          </cell>
          <cell r="F53">
            <v>0</v>
          </cell>
        </row>
        <row r="54">
          <cell r="B54" t="str">
            <v>Securitisation</v>
          </cell>
          <cell r="C54">
            <v>250</v>
          </cell>
          <cell r="E54" t="str">
            <v xml:space="preserve">Fees &amp; expenses </v>
          </cell>
          <cell r="F54">
            <v>18.899999999999999</v>
          </cell>
        </row>
        <row r="56">
          <cell r="E56" t="str">
            <v>Repayment of debt</v>
          </cell>
          <cell r="F56">
            <v>0</v>
          </cell>
        </row>
        <row r="58">
          <cell r="B58" t="str">
            <v>HY Notes</v>
          </cell>
          <cell r="C58">
            <v>420</v>
          </cell>
          <cell r="E58" t="str">
            <v>Dividend</v>
          </cell>
          <cell r="F58">
            <v>540</v>
          </cell>
        </row>
        <row r="59">
          <cell r="B59" t="str">
            <v>2nd lien loan</v>
          </cell>
          <cell r="C59">
            <v>0</v>
          </cell>
        </row>
        <row r="60">
          <cell r="B60" t="str">
            <v>Mezzanine</v>
          </cell>
          <cell r="C60">
            <v>0</v>
          </cell>
        </row>
        <row r="61">
          <cell r="B61" t="str">
            <v>Total funded debt</v>
          </cell>
          <cell r="C61">
            <v>670</v>
          </cell>
        </row>
        <row r="63">
          <cell r="B63" t="str">
            <v>PIK</v>
          </cell>
          <cell r="C63">
            <v>0</v>
          </cell>
          <cell r="E63" t="str">
            <v>Liquid assets</v>
          </cell>
          <cell r="F63">
            <v>0</v>
          </cell>
        </row>
        <row r="64">
          <cell r="B64" t="str">
            <v>Shareholders' equity</v>
          </cell>
          <cell r="C64">
            <v>0</v>
          </cell>
        </row>
        <row r="65">
          <cell r="E65" t="str">
            <v>Cash Reserve for Restructuring</v>
          </cell>
          <cell r="F65">
            <v>111.1</v>
          </cell>
        </row>
        <row r="66">
          <cell r="B66" t="str">
            <v>Total Sources</v>
          </cell>
          <cell r="C66">
            <v>670</v>
          </cell>
          <cell r="E66" t="str">
            <v>Total Uses</v>
          </cell>
          <cell r="F66">
            <v>670</v>
          </cell>
        </row>
        <row r="70">
          <cell r="W70" t="str">
            <v>Debt</v>
          </cell>
          <cell r="X70">
            <v>2010</v>
          </cell>
          <cell r="Y70">
            <v>2011</v>
          </cell>
        </row>
        <row r="71">
          <cell r="V71" t="str">
            <v>EBITDA before Synergies &amp; Restructuring</v>
          </cell>
          <cell r="X71">
            <v>237.64612205022132</v>
          </cell>
          <cell r="Y71">
            <v>259.84799071581102</v>
          </cell>
        </row>
        <row r="72">
          <cell r="V72" t="str">
            <v>Securitisation Debt</v>
          </cell>
          <cell r="W72">
            <v>250</v>
          </cell>
          <cell r="X72">
            <v>1.0519843448031017</v>
          </cell>
          <cell r="Y72">
            <v>0.96210095491336123</v>
          </cell>
        </row>
        <row r="73">
          <cell r="V73" t="str">
            <v>Total Debt</v>
          </cell>
          <cell r="W73">
            <v>670</v>
          </cell>
          <cell r="X73">
            <v>2.8193180440723125</v>
          </cell>
          <cell r="Y73">
            <v>2.5784305591678081</v>
          </cell>
        </row>
        <row r="74">
          <cell r="V74" t="str">
            <v>EBITDA incl. Synergies</v>
          </cell>
          <cell r="X74">
            <v>237.64612205022132</v>
          </cell>
          <cell r="Y74">
            <v>298.51729299811615</v>
          </cell>
        </row>
        <row r="75">
          <cell r="V75" t="str">
            <v>Securitisation Debt</v>
          </cell>
          <cell r="W75">
            <v>250</v>
          </cell>
          <cell r="X75">
            <v>1.0519843448031017</v>
          </cell>
          <cell r="Y75">
            <v>0.83747242074038797</v>
          </cell>
        </row>
        <row r="76">
          <cell r="V76" t="str">
            <v>Total Debt</v>
          </cell>
          <cell r="W76">
            <v>670</v>
          </cell>
          <cell r="X76">
            <v>2.8193180440723125</v>
          </cell>
          <cell r="Y76">
            <v>2.2444260875842397</v>
          </cell>
        </row>
        <row r="77">
          <cell r="V77" t="str">
            <v>EBITDA incl. Synergies &amp; Restructuring</v>
          </cell>
          <cell r="X77">
            <v>237.64612205022132</v>
          </cell>
          <cell r="Y77">
            <v>190.83541799811616</v>
          </cell>
        </row>
        <row r="78">
          <cell r="V78" t="str">
            <v>Securitisation Debt</v>
          </cell>
          <cell r="W78">
            <v>250</v>
          </cell>
          <cell r="X78">
            <v>1.0519843448031017</v>
          </cell>
          <cell r="Y78">
            <v>1.3100293573516206</v>
          </cell>
        </row>
        <row r="79">
          <cell r="V79" t="str">
            <v>Total Debt</v>
          </cell>
          <cell r="W79">
            <v>670</v>
          </cell>
          <cell r="X79">
            <v>2.8193180440723125</v>
          </cell>
          <cell r="Y79">
            <v>3.5108786777023431</v>
          </cell>
        </row>
        <row r="80">
          <cell r="V80" t="str">
            <v>Note: Leverage Multiples do not include pensions (€50mn).</v>
          </cell>
        </row>
        <row r="83">
          <cell r="K83" t="str">
            <v>x 2010E</v>
          </cell>
          <cell r="M83" t="str">
            <v>x 2011E</v>
          </cell>
          <cell r="O83" t="str">
            <v>% of</v>
          </cell>
        </row>
        <row r="84">
          <cell r="H84" t="str">
            <v>PF Market value PF Capitalisation</v>
          </cell>
          <cell r="I84" t="str">
            <v>€mn</v>
          </cell>
          <cell r="K84" t="str">
            <v>EBITDA</v>
          </cell>
          <cell r="M84" t="str">
            <v>EBITDA</v>
          </cell>
          <cell r="O84" t="str">
            <v>Total</v>
          </cell>
        </row>
        <row r="86">
          <cell r="H86" t="str">
            <v>Securitisation facility</v>
          </cell>
          <cell r="I86">
            <v>250</v>
          </cell>
          <cell r="K86">
            <v>1.0519843448031023</v>
          </cell>
          <cell r="M86">
            <v>1.310029357351618</v>
          </cell>
          <cell r="O86">
            <v>0.16666666666666666</v>
          </cell>
        </row>
        <row r="87">
          <cell r="H87" t="str">
            <v>HY Notes</v>
          </cell>
          <cell r="I87">
            <v>420</v>
          </cell>
          <cell r="K87">
            <v>1.7673336992692119</v>
          </cell>
          <cell r="M87">
            <v>2.2008493203507182</v>
          </cell>
          <cell r="O87">
            <v>0.28000000000000003</v>
          </cell>
        </row>
        <row r="88">
          <cell r="H88" t="str">
            <v>Total Cash-Pay Debt</v>
          </cell>
          <cell r="I88">
            <v>670</v>
          </cell>
          <cell r="K88">
            <v>2.8193180440723142</v>
          </cell>
          <cell r="M88">
            <v>3.510878677702336</v>
          </cell>
          <cell r="O88">
            <v>0.44666666666666666</v>
          </cell>
        </row>
        <row r="89">
          <cell r="H89" t="str">
            <v>Shareholders' Equity</v>
          </cell>
          <cell r="I89">
            <v>830</v>
          </cell>
          <cell r="K89">
            <v>3.4925880247462997</v>
          </cell>
          <cell r="M89">
            <v>4.3492974664073714</v>
          </cell>
          <cell r="O89">
            <v>0.55333333333333334</v>
          </cell>
        </row>
        <row r="90">
          <cell r="H90" t="str">
            <v>Total Capitalisation</v>
          </cell>
          <cell r="I90">
            <v>1500</v>
          </cell>
          <cell r="K90">
            <v>6.3119060688186144</v>
          </cell>
          <cell r="M90">
            <v>7.8601761441097073</v>
          </cell>
          <cell r="O90">
            <v>1</v>
          </cell>
        </row>
        <row r="92">
          <cell r="H92" t="str">
            <v>Undrawn revolver</v>
          </cell>
          <cell r="I92">
            <v>100</v>
          </cell>
        </row>
        <row r="93">
          <cell r="H93" t="str">
            <v>EBITDA before Synergies &amp; Restructuring</v>
          </cell>
          <cell r="K93">
            <v>237.64612205022132</v>
          </cell>
          <cell r="L93">
            <v>0</v>
          </cell>
          <cell r="M93">
            <v>259.84799071581102</v>
          </cell>
        </row>
        <row r="94">
          <cell r="H94" t="str">
            <v>Synergies</v>
          </cell>
          <cell r="K94">
            <v>0</v>
          </cell>
          <cell r="L94">
            <v>0</v>
          </cell>
          <cell r="M94">
            <v>38.669302282304969</v>
          </cell>
        </row>
        <row r="95">
          <cell r="H95" t="str">
            <v>Restructuring Costs</v>
          </cell>
          <cell r="K95">
            <v>0</v>
          </cell>
          <cell r="L95">
            <v>0</v>
          </cell>
          <cell r="M95">
            <v>-107.68187500000001</v>
          </cell>
        </row>
        <row r="96">
          <cell r="H96" t="str">
            <v>EBITDA incl. Synergies &amp; Restructuring</v>
          </cell>
          <cell r="K96">
            <v>237.64612205022115</v>
          </cell>
          <cell r="L96">
            <v>0</v>
          </cell>
          <cell r="M96">
            <v>190.83541799811655</v>
          </cell>
        </row>
      </sheetData>
      <sheetData sheetId="3" refreshError="1"/>
      <sheetData sheetId="4"/>
      <sheetData sheetId="5"/>
      <sheetData sheetId="6">
        <row r="1">
          <cell r="B1" t="str">
            <v>Gershwin</v>
          </cell>
        </row>
        <row r="2">
          <cell r="B2" t="str">
            <v>Recap Model - Business Plan Case (incl. Synergies &amp; Restructuring Costs)</v>
          </cell>
        </row>
        <row r="4">
          <cell r="B4" t="str">
            <v>Scenario Input</v>
          </cell>
        </row>
        <row r="6">
          <cell r="H6" t="str">
            <v>Fiscal year end December 31,</v>
          </cell>
        </row>
        <row r="7">
          <cell r="H7">
            <v>1</v>
          </cell>
          <cell r="I7">
            <v>2</v>
          </cell>
          <cell r="J7">
            <v>3</v>
          </cell>
          <cell r="K7">
            <v>4</v>
          </cell>
          <cell r="L7">
            <v>5</v>
          </cell>
          <cell r="M7">
            <v>6</v>
          </cell>
          <cell r="N7">
            <v>7</v>
          </cell>
          <cell r="O7">
            <v>8</v>
          </cell>
          <cell r="P7">
            <v>9</v>
          </cell>
          <cell r="Q7">
            <v>10</v>
          </cell>
        </row>
        <row r="8">
          <cell r="D8">
            <v>2008</v>
          </cell>
          <cell r="E8">
            <v>2009</v>
          </cell>
          <cell r="F8">
            <v>2010</v>
          </cell>
          <cell r="G8" t="str">
            <v>2010PF</v>
          </cell>
          <cell r="H8">
            <v>2011</v>
          </cell>
          <cell r="I8">
            <v>2012</v>
          </cell>
          <cell r="J8">
            <v>2013</v>
          </cell>
          <cell r="K8">
            <v>2014</v>
          </cell>
          <cell r="L8">
            <v>2015</v>
          </cell>
          <cell r="M8">
            <v>2016</v>
          </cell>
          <cell r="N8">
            <v>2017</v>
          </cell>
          <cell r="O8">
            <v>2018</v>
          </cell>
          <cell r="P8">
            <v>2019</v>
          </cell>
          <cell r="Q8">
            <v>2020</v>
          </cell>
        </row>
        <row r="11">
          <cell r="C11">
            <v>1</v>
          </cell>
          <cell r="D11">
            <v>2</v>
          </cell>
          <cell r="E11">
            <v>3</v>
          </cell>
          <cell r="F11">
            <v>4</v>
          </cell>
          <cell r="G11">
            <v>5</v>
          </cell>
          <cell r="H11">
            <v>6</v>
          </cell>
          <cell r="I11">
            <v>7</v>
          </cell>
          <cell r="J11">
            <v>8</v>
          </cell>
          <cell r="K11">
            <v>9</v>
          </cell>
          <cell r="L11">
            <v>10</v>
          </cell>
          <cell r="M11">
            <v>11</v>
          </cell>
          <cell r="N11">
            <v>12</v>
          </cell>
          <cell r="O11">
            <v>13</v>
          </cell>
          <cell r="P11">
            <v>14</v>
          </cell>
          <cell r="Q11">
            <v>15</v>
          </cell>
        </row>
        <row r="12">
          <cell r="B12" t="str">
            <v>REVENUE GROWTH</v>
          </cell>
          <cell r="D12" t="str">
            <v>--</v>
          </cell>
          <cell r="E12">
            <v>-0.28571742848642734</v>
          </cell>
          <cell r="F12">
            <v>-2.6186044609917247E-2</v>
          </cell>
          <cell r="G12">
            <v>-2.6186044609917247E-2</v>
          </cell>
          <cell r="H12">
            <v>6.9848658430042843E-3</v>
          </cell>
          <cell r="I12">
            <v>6.6532466351516328E-2</v>
          </cell>
          <cell r="J12">
            <v>3.4554091907304185E-2</v>
          </cell>
          <cell r="K12">
            <v>4.4524431843104395E-2</v>
          </cell>
          <cell r="L12">
            <v>7.7477201453058919E-2</v>
          </cell>
          <cell r="M12">
            <v>0.05</v>
          </cell>
          <cell r="N12">
            <v>0.04</v>
          </cell>
          <cell r="O12">
            <v>0.03</v>
          </cell>
          <cell r="P12">
            <v>0.03</v>
          </cell>
          <cell r="Q12">
            <v>0.03</v>
          </cell>
        </row>
        <row r="13">
          <cell r="B13" t="str">
            <v>Business Plan</v>
          </cell>
          <cell r="C13">
            <v>1</v>
          </cell>
          <cell r="D13" t="str">
            <v>--</v>
          </cell>
          <cell r="E13">
            <v>-0.28571742848642734</v>
          </cell>
          <cell r="F13">
            <v>-2.6186044609917247E-2</v>
          </cell>
          <cell r="G13">
            <v>-2.6186044609917247E-2</v>
          </cell>
          <cell r="H13">
            <v>6.9848658430042843E-3</v>
          </cell>
          <cell r="I13">
            <v>6.6532466351516328E-2</v>
          </cell>
          <cell r="J13">
            <v>3.4554091907304185E-2</v>
          </cell>
          <cell r="K13">
            <v>4.4524431843104395E-2</v>
          </cell>
          <cell r="L13">
            <v>7.7477201453058919E-2</v>
          </cell>
          <cell r="M13">
            <v>0.05</v>
          </cell>
          <cell r="N13">
            <v>0.04</v>
          </cell>
          <cell r="O13">
            <v>0.03</v>
          </cell>
          <cell r="P13">
            <v>0.03</v>
          </cell>
          <cell r="Q13">
            <v>0.03</v>
          </cell>
        </row>
        <row r="14">
          <cell r="B14" t="str">
            <v>Financing</v>
          </cell>
          <cell r="C14">
            <v>2</v>
          </cell>
          <cell r="D14" t="str">
            <v>--</v>
          </cell>
          <cell r="E14">
            <v>-0.28571742848642734</v>
          </cell>
          <cell r="F14">
            <v>-2.6186044609917247E-2</v>
          </cell>
          <cell r="G14">
            <v>-2.6186044609917247E-2</v>
          </cell>
          <cell r="H14">
            <v>6.9848658430042843E-3</v>
          </cell>
          <cell r="I14">
            <v>6.6532466351516328E-2</v>
          </cell>
          <cell r="J14">
            <v>3.4554091907304185E-2</v>
          </cell>
          <cell r="K14">
            <v>3.4554091907304185E-2</v>
          </cell>
          <cell r="L14">
            <v>3.4554091907304185E-2</v>
          </cell>
          <cell r="M14">
            <v>3.4554091907304185E-2</v>
          </cell>
          <cell r="N14">
            <v>3.4554091907304185E-2</v>
          </cell>
          <cell r="O14">
            <v>3.4554091907304185E-2</v>
          </cell>
          <cell r="P14">
            <v>3.4554091907304185E-2</v>
          </cell>
          <cell r="Q14">
            <v>3.4554091907304185E-2</v>
          </cell>
        </row>
        <row r="15">
          <cell r="B15" t="str">
            <v>Downside</v>
          </cell>
          <cell r="C15">
            <v>3</v>
          </cell>
          <cell r="D15" t="str">
            <v>--</v>
          </cell>
          <cell r="E15">
            <v>-0.28571742848642734</v>
          </cell>
          <cell r="F15">
            <v>-2.6186044609917247E-2</v>
          </cell>
          <cell r="G15">
            <v>-2.6186044609917247E-2</v>
          </cell>
          <cell r="H15">
            <v>6.9848658430042843E-3</v>
          </cell>
          <cell r="I15">
            <v>6.6532466351516328E-2</v>
          </cell>
          <cell r="J15">
            <v>3.4554091907304185E-2</v>
          </cell>
          <cell r="K15">
            <v>3.4554091907304185E-2</v>
          </cell>
          <cell r="L15">
            <v>3.4554091907304185E-2</v>
          </cell>
          <cell r="M15">
            <v>3.4554091907304185E-2</v>
          </cell>
          <cell r="N15">
            <v>3.4554091907304185E-2</v>
          </cell>
          <cell r="O15">
            <v>3.4554091907304185E-2</v>
          </cell>
          <cell r="P15">
            <v>3.4554091907304185E-2</v>
          </cell>
          <cell r="Q15">
            <v>3.4554091907304185E-2</v>
          </cell>
        </row>
        <row r="16">
          <cell r="B16" t="str">
            <v>Other</v>
          </cell>
          <cell r="C16">
            <v>4</v>
          </cell>
        </row>
        <row r="17">
          <cell r="B17" t="str">
            <v>Other</v>
          </cell>
          <cell r="C17">
            <v>5</v>
          </cell>
        </row>
        <row r="18">
          <cell r="B18" t="str">
            <v>Other</v>
          </cell>
          <cell r="C18">
            <v>6</v>
          </cell>
        </row>
        <row r="20">
          <cell r="B20" t="str">
            <v>COST OF GOODS SOLD (% of Rev)</v>
          </cell>
          <cell r="D20">
            <v>0.91792316866008761</v>
          </cell>
          <cell r="E20">
            <v>0.8142831793584997</v>
          </cell>
          <cell r="F20">
            <v>0.82071095943094674</v>
          </cell>
          <cell r="G20">
            <v>0.82071095943094674</v>
          </cell>
          <cell r="H20">
            <v>0.81323412950749152</v>
          </cell>
          <cell r="I20">
            <v>0.81312594651791437</v>
          </cell>
          <cell r="J20">
            <v>0.81862660683902411</v>
          </cell>
          <cell r="K20">
            <v>0.82138279517306967</v>
          </cell>
          <cell r="L20">
            <v>0.82844183302105878</v>
          </cell>
          <cell r="M20">
            <v>0.82844183302105878</v>
          </cell>
          <cell r="N20">
            <v>0.82844183302105878</v>
          </cell>
          <cell r="O20">
            <v>0.82844183302105878</v>
          </cell>
          <cell r="P20">
            <v>0.82844183302105878</v>
          </cell>
          <cell r="Q20">
            <v>0.82844183302105878</v>
          </cell>
        </row>
        <row r="21">
          <cell r="B21" t="str">
            <v>Business Plan</v>
          </cell>
          <cell r="C21">
            <v>1</v>
          </cell>
          <cell r="D21">
            <v>0.91792316866008761</v>
          </cell>
          <cell r="E21">
            <v>0.8142831793584997</v>
          </cell>
          <cell r="F21">
            <v>0.82071095943094674</v>
          </cell>
          <cell r="G21">
            <v>0.82071095943094674</v>
          </cell>
          <cell r="H21">
            <v>0.81323412950749152</v>
          </cell>
          <cell r="I21">
            <v>0.81312594651791437</v>
          </cell>
          <cell r="J21">
            <v>0.81862660683902411</v>
          </cell>
          <cell r="K21">
            <v>0.82138279517306967</v>
          </cell>
          <cell r="L21">
            <v>0.82844183302105878</v>
          </cell>
          <cell r="M21">
            <v>0.82844183302105878</v>
          </cell>
          <cell r="N21">
            <v>0.82844183302105878</v>
          </cell>
          <cell r="O21">
            <v>0.82844183302105878</v>
          </cell>
          <cell r="P21">
            <v>0.82844183302105878</v>
          </cell>
          <cell r="Q21">
            <v>0.82844183302105878</v>
          </cell>
        </row>
        <row r="22">
          <cell r="B22" t="str">
            <v>Financing</v>
          </cell>
          <cell r="C22">
            <v>2</v>
          </cell>
          <cell r="D22">
            <v>0.91792316866008761</v>
          </cell>
          <cell r="E22">
            <v>0.8142831793584997</v>
          </cell>
          <cell r="F22">
            <v>0.82071095943094674</v>
          </cell>
          <cell r="G22">
            <v>0.82071095943094674</v>
          </cell>
          <cell r="H22">
            <v>0.81323412950749152</v>
          </cell>
          <cell r="I22">
            <v>0.81312594651791437</v>
          </cell>
          <cell r="J22">
            <v>0.81862660683902411</v>
          </cell>
          <cell r="K22">
            <v>0.81862660683902411</v>
          </cell>
          <cell r="L22">
            <v>0.81862660683902411</v>
          </cell>
          <cell r="M22">
            <v>0.81862660683902411</v>
          </cell>
          <cell r="N22">
            <v>0.81862660683902411</v>
          </cell>
          <cell r="O22">
            <v>0.81862660683902411</v>
          </cell>
          <cell r="P22">
            <v>0.81862660683902411</v>
          </cell>
          <cell r="Q22">
            <v>0.81862660683902411</v>
          </cell>
        </row>
        <row r="23">
          <cell r="B23" t="str">
            <v>Downside</v>
          </cell>
          <cell r="C23">
            <v>3</v>
          </cell>
          <cell r="D23">
            <v>0.91792316866008761</v>
          </cell>
          <cell r="E23">
            <v>0.8142831793584997</v>
          </cell>
          <cell r="F23">
            <v>0.82071095943094674</v>
          </cell>
          <cell r="G23">
            <v>0.82071095943094674</v>
          </cell>
          <cell r="H23">
            <v>0.81323412950749152</v>
          </cell>
          <cell r="I23">
            <v>0.81312594651791437</v>
          </cell>
          <cell r="J23">
            <v>0.81862660683902411</v>
          </cell>
          <cell r="K23">
            <v>0.81862660683902411</v>
          </cell>
          <cell r="L23">
            <v>0.81862660683902411</v>
          </cell>
          <cell r="M23">
            <v>0.81862660683902411</v>
          </cell>
          <cell r="N23">
            <v>0.81862660683902411</v>
          </cell>
          <cell r="O23">
            <v>0.81862660683902411</v>
          </cell>
          <cell r="P23">
            <v>0.81862660683902411</v>
          </cell>
          <cell r="Q23">
            <v>0.81862660683902411</v>
          </cell>
        </row>
        <row r="24">
          <cell r="B24" t="str">
            <v>Other</v>
          </cell>
          <cell r="C24">
            <v>4</v>
          </cell>
        </row>
        <row r="25">
          <cell r="B25" t="str">
            <v>Other</v>
          </cell>
          <cell r="C25">
            <v>5</v>
          </cell>
        </row>
        <row r="26">
          <cell r="B26" t="str">
            <v>Other</v>
          </cell>
          <cell r="C26">
            <v>6</v>
          </cell>
        </row>
        <row r="28">
          <cell r="B28" t="str">
            <v>OPERATING EXP (% of Rev)</v>
          </cell>
          <cell r="D28">
            <v>9.1234738123371698E-2</v>
          </cell>
          <cell r="E28">
            <v>0.10547203712875516</v>
          </cell>
          <cell r="F28">
            <v>0.1165251032436392</v>
          </cell>
          <cell r="G28">
            <v>0.1165251032436392</v>
          </cell>
          <cell r="H28">
            <v>0.13671455629361545</v>
          </cell>
          <cell r="I28">
            <v>0.10203117071448821</v>
          </cell>
          <cell r="J28">
            <v>8.6483414808826098E-2</v>
          </cell>
          <cell r="K28">
            <v>7.88739176750793E-2</v>
          </cell>
          <cell r="L28">
            <v>7.4352998507127094E-2</v>
          </cell>
          <cell r="M28">
            <v>7.4352998507127094E-2</v>
          </cell>
          <cell r="N28">
            <v>7.4352998507127094E-2</v>
          </cell>
          <cell r="O28">
            <v>7.4352998507127094E-2</v>
          </cell>
          <cell r="P28">
            <v>7.4352998507127094E-2</v>
          </cell>
          <cell r="Q28">
            <v>7.4352998507127094E-2</v>
          </cell>
        </row>
        <row r="29">
          <cell r="B29" t="str">
            <v>Business Plan</v>
          </cell>
          <cell r="C29">
            <v>1</v>
          </cell>
          <cell r="D29">
            <v>9.1234738123371698E-2</v>
          </cell>
          <cell r="E29">
            <v>0.10547203712875516</v>
          </cell>
          <cell r="F29">
            <v>0.1165251032436392</v>
          </cell>
          <cell r="G29">
            <v>0.1165251032436392</v>
          </cell>
          <cell r="H29">
            <v>0.13671455629361545</v>
          </cell>
          <cell r="I29">
            <v>0.10203117071448821</v>
          </cell>
          <cell r="J29">
            <v>8.6483414808826098E-2</v>
          </cell>
          <cell r="K29">
            <v>7.88739176750793E-2</v>
          </cell>
          <cell r="L29">
            <v>7.4352998507127094E-2</v>
          </cell>
          <cell r="M29">
            <v>7.4352998507127094E-2</v>
          </cell>
          <cell r="N29">
            <v>7.4352998507127094E-2</v>
          </cell>
          <cell r="O29">
            <v>7.4352998507127094E-2</v>
          </cell>
          <cell r="P29">
            <v>7.4352998507127094E-2</v>
          </cell>
          <cell r="Q29">
            <v>7.4352998507127094E-2</v>
          </cell>
        </row>
        <row r="30">
          <cell r="B30" t="str">
            <v>Financing</v>
          </cell>
          <cell r="C30">
            <v>2</v>
          </cell>
          <cell r="D30">
            <v>9.1234738123371698E-2</v>
          </cell>
          <cell r="E30">
            <v>0.10547203712875516</v>
          </cell>
          <cell r="F30">
            <v>0.1165251032436392</v>
          </cell>
          <cell r="G30">
            <v>0.1165251032436392</v>
          </cell>
          <cell r="H30">
            <v>0.13671455629361545</v>
          </cell>
          <cell r="I30">
            <v>0.10203117071448821</v>
          </cell>
          <cell r="J30">
            <v>8.6483414808826098E-2</v>
          </cell>
          <cell r="K30">
            <v>8.6483414808826098E-2</v>
          </cell>
          <cell r="L30">
            <v>8.6483414808826098E-2</v>
          </cell>
          <cell r="M30">
            <v>8.6483414808826098E-2</v>
          </cell>
          <cell r="N30">
            <v>8.6483414808826098E-2</v>
          </cell>
          <cell r="O30">
            <v>8.6483414808826098E-2</v>
          </cell>
          <cell r="P30">
            <v>8.6483414808826098E-2</v>
          </cell>
          <cell r="Q30">
            <v>8.6483414808826098E-2</v>
          </cell>
        </row>
        <row r="31">
          <cell r="B31" t="str">
            <v>Downside</v>
          </cell>
          <cell r="C31">
            <v>3</v>
          </cell>
          <cell r="D31">
            <v>9.1234738123371698E-2</v>
          </cell>
          <cell r="E31">
            <v>0.10547203712875516</v>
          </cell>
          <cell r="F31">
            <v>0.1165251032436392</v>
          </cell>
          <cell r="G31">
            <v>0.1165251032436392</v>
          </cell>
          <cell r="H31">
            <v>0.13671455629361545</v>
          </cell>
          <cell r="I31">
            <v>0.10203117071448821</v>
          </cell>
          <cell r="J31">
            <v>8.6483414808826098E-2</v>
          </cell>
          <cell r="K31">
            <v>8.6483414808826098E-2</v>
          </cell>
          <cell r="L31">
            <v>8.6483414808826098E-2</v>
          </cell>
          <cell r="M31">
            <v>8.6483414808826098E-2</v>
          </cell>
          <cell r="N31">
            <v>8.6483414808826098E-2</v>
          </cell>
          <cell r="O31">
            <v>8.6483414808826098E-2</v>
          </cell>
          <cell r="P31">
            <v>8.6483414808826098E-2</v>
          </cell>
          <cell r="Q31">
            <v>8.6483414808826098E-2</v>
          </cell>
        </row>
        <row r="32">
          <cell r="B32" t="str">
            <v>Other</v>
          </cell>
          <cell r="C32">
            <v>4</v>
          </cell>
        </row>
        <row r="33">
          <cell r="B33" t="str">
            <v>Other</v>
          </cell>
          <cell r="C33">
            <v>5</v>
          </cell>
        </row>
        <row r="34">
          <cell r="B34" t="str">
            <v>Other</v>
          </cell>
          <cell r="C34">
            <v>6</v>
          </cell>
        </row>
        <row r="37">
          <cell r="B37" t="str">
            <v>ACCTS REC (% of Rev)</v>
          </cell>
          <cell r="D37">
            <v>8.3484570008269171E-2</v>
          </cell>
          <cell r="E37">
            <v>0.12970045503075062</v>
          </cell>
          <cell r="F37">
            <v>0.11123708240393955</v>
          </cell>
          <cell r="G37">
            <v>0.11123708240393955</v>
          </cell>
          <cell r="H37">
            <v>0.11537275390839957</v>
          </cell>
          <cell r="I37">
            <v>0.11510422081445898</v>
          </cell>
          <cell r="J37">
            <v>0.11518744777952211</v>
          </cell>
          <cell r="K37">
            <v>0.11535365125092822</v>
          </cell>
          <cell r="L37">
            <v>0.11549045477886004</v>
          </cell>
          <cell r="M37">
            <v>0.11549045477886004</v>
          </cell>
          <cell r="N37">
            <v>0.11549045477886004</v>
          </cell>
          <cell r="O37">
            <v>0.11549045477886004</v>
          </cell>
          <cell r="P37">
            <v>0.11549045477886004</v>
          </cell>
          <cell r="Q37">
            <v>0.11549045477886004</v>
          </cell>
        </row>
        <row r="38">
          <cell r="B38" t="str">
            <v>Business Plan</v>
          </cell>
          <cell r="C38">
            <v>1</v>
          </cell>
          <cell r="D38">
            <v>8.3484570008269171E-2</v>
          </cell>
          <cell r="E38">
            <v>0.12970045503075062</v>
          </cell>
          <cell r="F38">
            <v>0.11123708240393955</v>
          </cell>
          <cell r="G38">
            <v>0.11123708240393955</v>
          </cell>
          <cell r="H38">
            <v>0.11537275390839957</v>
          </cell>
          <cell r="I38">
            <v>0.11510422081445898</v>
          </cell>
          <cell r="J38">
            <v>0.11518744777952211</v>
          </cell>
          <cell r="K38">
            <v>0.11535365125092822</v>
          </cell>
          <cell r="L38">
            <v>0.11549045477886004</v>
          </cell>
          <cell r="M38">
            <v>0.11549045477886004</v>
          </cell>
          <cell r="N38">
            <v>0.11549045477886004</v>
          </cell>
          <cell r="O38">
            <v>0.11549045477886004</v>
          </cell>
          <cell r="P38">
            <v>0.11549045477886004</v>
          </cell>
          <cell r="Q38">
            <v>0.11549045477886004</v>
          </cell>
        </row>
        <row r="39">
          <cell r="B39" t="str">
            <v>Financing</v>
          </cell>
          <cell r="C39">
            <v>2</v>
          </cell>
          <cell r="D39">
            <v>8.3484570008269171E-2</v>
          </cell>
          <cell r="E39">
            <v>0.12970045503075062</v>
          </cell>
          <cell r="F39">
            <v>0.11123708240393955</v>
          </cell>
          <cell r="G39">
            <v>0.11123708240393955</v>
          </cell>
          <cell r="H39">
            <v>0.11537275390839957</v>
          </cell>
          <cell r="I39">
            <v>0.11510422081445898</v>
          </cell>
          <cell r="J39">
            <v>0.11518744777952211</v>
          </cell>
          <cell r="K39">
            <v>0.11518744777952211</v>
          </cell>
          <cell r="L39">
            <v>0.11518744777952211</v>
          </cell>
          <cell r="M39">
            <v>0.11518744777952211</v>
          </cell>
          <cell r="N39">
            <v>0.11518744777952211</v>
          </cell>
          <cell r="O39">
            <v>0.11518744777952211</v>
          </cell>
          <cell r="P39">
            <v>0.11518744777952211</v>
          </cell>
          <cell r="Q39">
            <v>0.11518744777952211</v>
          </cell>
        </row>
        <row r="40">
          <cell r="B40" t="str">
            <v>Downside</v>
          </cell>
          <cell r="C40">
            <v>3</v>
          </cell>
          <cell r="D40">
            <v>8.3484570008269171E-2</v>
          </cell>
          <cell r="E40">
            <v>0.12970045503075062</v>
          </cell>
          <cell r="F40">
            <v>0.11123708240393955</v>
          </cell>
          <cell r="G40">
            <v>0.11123708240393955</v>
          </cell>
          <cell r="H40">
            <v>0.11537275390839957</v>
          </cell>
          <cell r="I40">
            <v>0.11510422081445898</v>
          </cell>
          <cell r="J40">
            <v>0.11518744777952211</v>
          </cell>
          <cell r="K40">
            <v>0.11518744777952211</v>
          </cell>
          <cell r="L40">
            <v>0.11518744777952211</v>
          </cell>
          <cell r="M40">
            <v>0.11518744777952211</v>
          </cell>
          <cell r="N40">
            <v>0.11518744777952211</v>
          </cell>
          <cell r="O40">
            <v>0.11518744777952211</v>
          </cell>
          <cell r="P40">
            <v>0.11518744777952211</v>
          </cell>
          <cell r="Q40">
            <v>0.11518744777952211</v>
          </cell>
        </row>
        <row r="41">
          <cell r="B41" t="str">
            <v>Other</v>
          </cell>
          <cell r="C41">
            <v>4</v>
          </cell>
        </row>
        <row r="42">
          <cell r="B42" t="str">
            <v>Other</v>
          </cell>
          <cell r="C42">
            <v>5</v>
          </cell>
        </row>
        <row r="43">
          <cell r="B43" t="str">
            <v>Other</v>
          </cell>
          <cell r="C43">
            <v>6</v>
          </cell>
        </row>
        <row r="44">
          <cell r="H44">
            <v>41.534191407023847</v>
          </cell>
        </row>
        <row r="45">
          <cell r="B45" t="str">
            <v>Implied AR Days</v>
          </cell>
          <cell r="D45">
            <v>30.471868053018248</v>
          </cell>
          <cell r="E45">
            <v>47.340666086223976</v>
          </cell>
          <cell r="F45">
            <v>40.601535077437937</v>
          </cell>
          <cell r="G45">
            <v>40.601535077437937</v>
          </cell>
          <cell r="H45">
            <v>42.111055176565841</v>
          </cell>
          <cell r="I45">
            <v>42.013040597277531</v>
          </cell>
          <cell r="J45">
            <v>42.043418439525574</v>
          </cell>
          <cell r="K45">
            <v>42.104082706588805</v>
          </cell>
          <cell r="L45">
            <v>42.154015994283917</v>
          </cell>
          <cell r="M45">
            <v>42.154015994283917</v>
          </cell>
          <cell r="N45">
            <v>42.154015994283917</v>
          </cell>
          <cell r="O45">
            <v>42.154015994283917</v>
          </cell>
          <cell r="P45">
            <v>42.154015994283917</v>
          </cell>
          <cell r="Q45">
            <v>42.154015994283917</v>
          </cell>
        </row>
        <row r="47">
          <cell r="B47" t="str">
            <v>INVENTORY (% of COGS)</v>
          </cell>
          <cell r="D47">
            <v>8.431979180118658E-2</v>
          </cell>
          <cell r="E47">
            <v>0.12466315076468668</v>
          </cell>
          <cell r="F47">
            <v>0.10632304387695114</v>
          </cell>
          <cell r="G47">
            <v>0.10632304387695114</v>
          </cell>
          <cell r="H47">
            <v>0.10922635006716443</v>
          </cell>
          <cell r="I47">
            <v>0.10937043805594199</v>
          </cell>
          <cell r="J47">
            <v>0.10903674113397249</v>
          </cell>
          <cell r="K47">
            <v>0.10889236561273775</v>
          </cell>
          <cell r="L47">
            <v>0.10854483364777229</v>
          </cell>
          <cell r="M47">
            <v>0.10854483364777229</v>
          </cell>
          <cell r="N47">
            <v>0.10854483364777229</v>
          </cell>
          <cell r="O47">
            <v>0.10854483364777229</v>
          </cell>
          <cell r="P47">
            <v>0.10854483364777229</v>
          </cell>
          <cell r="Q47">
            <v>0.10854483364777229</v>
          </cell>
        </row>
        <row r="48">
          <cell r="B48" t="str">
            <v>Business Plan</v>
          </cell>
          <cell r="C48">
            <v>1</v>
          </cell>
          <cell r="D48">
            <v>8.431979180118658E-2</v>
          </cell>
          <cell r="E48">
            <v>0.12466315076468668</v>
          </cell>
          <cell r="F48">
            <v>0.10632304387695114</v>
          </cell>
          <cell r="G48">
            <v>0.10632304387695114</v>
          </cell>
          <cell r="H48">
            <v>0.10922635006716443</v>
          </cell>
          <cell r="I48">
            <v>0.10937043805594199</v>
          </cell>
          <cell r="J48">
            <v>0.10903674113397249</v>
          </cell>
          <cell r="K48">
            <v>0.10889236561273775</v>
          </cell>
          <cell r="L48">
            <v>0.10854483364777229</v>
          </cell>
          <cell r="M48">
            <v>0.10854483364777229</v>
          </cell>
          <cell r="N48">
            <v>0.10854483364777229</v>
          </cell>
          <cell r="O48">
            <v>0.10854483364777229</v>
          </cell>
          <cell r="P48">
            <v>0.10854483364777229</v>
          </cell>
          <cell r="Q48">
            <v>0.10854483364777229</v>
          </cell>
        </row>
        <row r="49">
          <cell r="B49" t="str">
            <v>Financing</v>
          </cell>
          <cell r="C49">
            <v>2</v>
          </cell>
          <cell r="D49">
            <v>8.431979180118658E-2</v>
          </cell>
          <cell r="E49">
            <v>0.12466315076468668</v>
          </cell>
          <cell r="F49">
            <v>0.10632304387695114</v>
          </cell>
          <cell r="G49">
            <v>0.10632304387695114</v>
          </cell>
          <cell r="H49">
            <v>0.10922635006716443</v>
          </cell>
          <cell r="I49">
            <v>0.10937043805594199</v>
          </cell>
          <cell r="J49">
            <v>0.10903674113397249</v>
          </cell>
          <cell r="K49">
            <v>0.10903674113397249</v>
          </cell>
          <cell r="L49">
            <v>0.10903674113397249</v>
          </cell>
          <cell r="M49">
            <v>0.10903674113397249</v>
          </cell>
          <cell r="N49">
            <v>0.10903674113397249</v>
          </cell>
          <cell r="O49">
            <v>0.10903674113397249</v>
          </cell>
          <cell r="P49">
            <v>0.10903674113397249</v>
          </cell>
          <cell r="Q49">
            <v>0.10903674113397249</v>
          </cell>
        </row>
        <row r="50">
          <cell r="B50" t="str">
            <v>Downside</v>
          </cell>
          <cell r="C50">
            <v>3</v>
          </cell>
          <cell r="D50">
            <v>8.431979180118658E-2</v>
          </cell>
          <cell r="E50">
            <v>0.12466315076468668</v>
          </cell>
          <cell r="F50">
            <v>0.10632304387695114</v>
          </cell>
          <cell r="G50">
            <v>0.10632304387695114</v>
          </cell>
          <cell r="H50">
            <v>0.10922635006716443</v>
          </cell>
          <cell r="I50">
            <v>0.10937043805594199</v>
          </cell>
          <cell r="J50">
            <v>0.10903674113397249</v>
          </cell>
          <cell r="K50">
            <v>0.10903674113397249</v>
          </cell>
          <cell r="L50">
            <v>0.10903674113397249</v>
          </cell>
          <cell r="M50">
            <v>0.10903674113397249</v>
          </cell>
          <cell r="N50">
            <v>0.10903674113397249</v>
          </cell>
          <cell r="O50">
            <v>0.10903674113397249</v>
          </cell>
          <cell r="P50">
            <v>0.10903674113397249</v>
          </cell>
          <cell r="Q50">
            <v>0.10903674113397249</v>
          </cell>
        </row>
        <row r="51">
          <cell r="B51" t="str">
            <v>Other</v>
          </cell>
          <cell r="C51">
            <v>4</v>
          </cell>
        </row>
        <row r="52">
          <cell r="B52" t="str">
            <v>Other</v>
          </cell>
          <cell r="C52">
            <v>5</v>
          </cell>
        </row>
        <row r="53">
          <cell r="B53" t="str">
            <v>Other</v>
          </cell>
          <cell r="C53">
            <v>6</v>
          </cell>
        </row>
        <row r="54">
          <cell r="H54">
            <v>39.321486024179194</v>
          </cell>
        </row>
        <row r="55">
          <cell r="B55" t="str">
            <v>Implied Inventory Days</v>
          </cell>
          <cell r="D55">
            <v>30.776724007433103</v>
          </cell>
          <cell r="E55">
            <v>45.502050029110634</v>
          </cell>
          <cell r="F55">
            <v>38.807911015087164</v>
          </cell>
          <cell r="G55">
            <v>38.807911015087164</v>
          </cell>
          <cell r="H55">
            <v>39.867617774515018</v>
          </cell>
          <cell r="I55">
            <v>39.920209890418825</v>
          </cell>
          <cell r="J55">
            <v>39.79841051389996</v>
          </cell>
          <cell r="K55">
            <v>39.745713448649283</v>
          </cell>
          <cell r="L55">
            <v>39.618864281436885</v>
          </cell>
          <cell r="M55">
            <v>39.618864281436885</v>
          </cell>
          <cell r="N55">
            <v>39.618864281436885</v>
          </cell>
          <cell r="O55">
            <v>39.618864281436885</v>
          </cell>
          <cell r="P55">
            <v>39.618864281436885</v>
          </cell>
          <cell r="Q55">
            <v>39.618864281436885</v>
          </cell>
        </row>
        <row r="57">
          <cell r="B57" t="str">
            <v>OTHER CURRENT ASSETS (% of Rev)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Business Plan</v>
          </cell>
          <cell r="C58">
            <v>1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 t="str">
            <v>Financing</v>
          </cell>
          <cell r="C59">
            <v>2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 t="str">
            <v>Downside</v>
          </cell>
          <cell r="C60">
            <v>3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 t="str">
            <v>Other</v>
          </cell>
          <cell r="C61">
            <v>4</v>
          </cell>
        </row>
        <row r="62">
          <cell r="B62" t="str">
            <v>Other</v>
          </cell>
          <cell r="C62">
            <v>5</v>
          </cell>
        </row>
        <row r="63">
          <cell r="B63" t="str">
            <v>Other</v>
          </cell>
          <cell r="C63">
            <v>6</v>
          </cell>
        </row>
        <row r="65">
          <cell r="B65" t="str">
            <v>INCR/(DECR) IN OTHER LT ASSETS</v>
          </cell>
          <cell r="D65" t="str">
            <v>--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 t="str">
            <v>Business Plan</v>
          </cell>
          <cell r="C66">
            <v>1</v>
          </cell>
          <cell r="D66" t="str">
            <v>--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 t="str">
            <v>Financing</v>
          </cell>
          <cell r="C67">
            <v>2</v>
          </cell>
          <cell r="D67" t="str">
            <v>--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 t="str">
            <v>Downside</v>
          </cell>
          <cell r="C68">
            <v>3</v>
          </cell>
          <cell r="D68" t="str">
            <v>--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</row>
        <row r="69">
          <cell r="B69" t="str">
            <v>Other</v>
          </cell>
          <cell r="C69">
            <v>4</v>
          </cell>
        </row>
        <row r="70">
          <cell r="B70" t="str">
            <v>Other</v>
          </cell>
          <cell r="C70">
            <v>5</v>
          </cell>
        </row>
        <row r="71">
          <cell r="B71" t="str">
            <v>Other</v>
          </cell>
          <cell r="C71">
            <v>6</v>
          </cell>
        </row>
        <row r="74">
          <cell r="B74" t="str">
            <v>ACCTS PAY (% of COGS)</v>
          </cell>
          <cell r="D74">
            <v>6.5430384028379251E-2</v>
          </cell>
          <cell r="E74">
            <v>0.11289135853702066</v>
          </cell>
          <cell r="F74">
            <v>9.1468071261145478E-2</v>
          </cell>
          <cell r="G74">
            <v>9.1468071261145478E-2</v>
          </cell>
          <cell r="H74">
            <v>9.5328903543209151E-2</v>
          </cell>
          <cell r="I74">
            <v>9.5487929295580573E-2</v>
          </cell>
          <cell r="J74">
            <v>9.5529723408749823E-2</v>
          </cell>
          <cell r="K74">
            <v>9.5957960496608596E-2</v>
          </cell>
          <cell r="L74">
            <v>9.6420768673654525E-2</v>
          </cell>
          <cell r="M74">
            <v>9.6420768673654525E-2</v>
          </cell>
          <cell r="N74">
            <v>9.6420768673654525E-2</v>
          </cell>
          <cell r="O74">
            <v>9.6420768673654525E-2</v>
          </cell>
          <cell r="P74">
            <v>9.6420768673654525E-2</v>
          </cell>
          <cell r="Q74">
            <v>9.6420768673654525E-2</v>
          </cell>
        </row>
        <row r="75">
          <cell r="B75" t="str">
            <v>Business Plan</v>
          </cell>
          <cell r="C75">
            <v>1</v>
          </cell>
          <cell r="D75">
            <v>6.5430384028379251E-2</v>
          </cell>
          <cell r="E75">
            <v>0.11289135853702066</v>
          </cell>
          <cell r="F75">
            <v>9.1468071261145478E-2</v>
          </cell>
          <cell r="G75">
            <v>9.1468071261145478E-2</v>
          </cell>
          <cell r="H75">
            <v>9.5328903543209151E-2</v>
          </cell>
          <cell r="I75">
            <v>9.5487929295580573E-2</v>
          </cell>
          <cell r="J75">
            <v>9.5529723408749823E-2</v>
          </cell>
          <cell r="K75">
            <v>9.5957960496608596E-2</v>
          </cell>
          <cell r="L75">
            <v>9.6420768673654525E-2</v>
          </cell>
          <cell r="M75">
            <v>9.6420768673654525E-2</v>
          </cell>
          <cell r="N75">
            <v>9.6420768673654525E-2</v>
          </cell>
          <cell r="O75">
            <v>9.6420768673654525E-2</v>
          </cell>
          <cell r="P75">
            <v>9.6420768673654525E-2</v>
          </cell>
          <cell r="Q75">
            <v>9.6420768673654525E-2</v>
          </cell>
        </row>
        <row r="76">
          <cell r="B76" t="str">
            <v>Financing</v>
          </cell>
          <cell r="C76">
            <v>2</v>
          </cell>
          <cell r="D76">
            <v>6.5430384028379251E-2</v>
          </cell>
          <cell r="E76">
            <v>0.11289135853702066</v>
          </cell>
          <cell r="F76">
            <v>9.1468071261145478E-2</v>
          </cell>
          <cell r="G76">
            <v>9.1468071261145478E-2</v>
          </cell>
          <cell r="H76">
            <v>9.5328903543209151E-2</v>
          </cell>
          <cell r="I76">
            <v>9.5487929295580573E-2</v>
          </cell>
          <cell r="J76">
            <v>9.5529723408749823E-2</v>
          </cell>
          <cell r="K76">
            <v>9.5529723408749823E-2</v>
          </cell>
          <cell r="L76">
            <v>9.5529723408749823E-2</v>
          </cell>
          <cell r="M76">
            <v>9.5529723408749823E-2</v>
          </cell>
          <cell r="N76">
            <v>9.5529723408749823E-2</v>
          </cell>
          <cell r="O76">
            <v>9.5529723408749823E-2</v>
          </cell>
          <cell r="P76">
            <v>9.5529723408749823E-2</v>
          </cell>
          <cell r="Q76">
            <v>9.5529723408749823E-2</v>
          </cell>
        </row>
        <row r="77">
          <cell r="B77" t="str">
            <v>Downside</v>
          </cell>
          <cell r="C77">
            <v>3</v>
          </cell>
          <cell r="D77">
            <v>6.5430384028379251E-2</v>
          </cell>
          <cell r="E77">
            <v>0.11289135853702066</v>
          </cell>
          <cell r="F77">
            <v>9.1468071261145478E-2</v>
          </cell>
          <cell r="G77">
            <v>9.1468071261145478E-2</v>
          </cell>
          <cell r="H77">
            <v>9.5328903543209151E-2</v>
          </cell>
          <cell r="I77">
            <v>9.5487929295580573E-2</v>
          </cell>
          <cell r="J77">
            <v>9.5529723408749823E-2</v>
          </cell>
          <cell r="K77">
            <v>9.5529723408749823E-2</v>
          </cell>
          <cell r="L77">
            <v>9.5529723408749823E-2</v>
          </cell>
          <cell r="M77">
            <v>9.5529723408749823E-2</v>
          </cell>
          <cell r="N77">
            <v>9.5529723408749823E-2</v>
          </cell>
          <cell r="O77">
            <v>9.5529723408749823E-2</v>
          </cell>
          <cell r="P77">
            <v>9.5529723408749823E-2</v>
          </cell>
          <cell r="Q77">
            <v>9.5529723408749823E-2</v>
          </cell>
        </row>
        <row r="78">
          <cell r="B78" t="str">
            <v>Other</v>
          </cell>
          <cell r="C78">
            <v>4</v>
          </cell>
        </row>
        <row r="79">
          <cell r="B79" t="str">
            <v>Other</v>
          </cell>
          <cell r="C79">
            <v>5</v>
          </cell>
        </row>
        <row r="80">
          <cell r="B80" t="str">
            <v>Other</v>
          </cell>
          <cell r="C80">
            <v>6</v>
          </cell>
        </row>
        <row r="81">
          <cell r="H81">
            <v>34.318405275555293</v>
          </cell>
        </row>
        <row r="82">
          <cell r="B82" t="str">
            <v>Implied AP Days</v>
          </cell>
          <cell r="D82">
            <v>23.882090170358428</v>
          </cell>
          <cell r="E82">
            <v>41.205345866012543</v>
          </cell>
          <cell r="F82">
            <v>33.385846010318097</v>
          </cell>
          <cell r="G82">
            <v>33.385846010318097</v>
          </cell>
          <cell r="H82">
            <v>34.795049793271339</v>
          </cell>
          <cell r="I82">
            <v>34.853094192886907</v>
          </cell>
          <cell r="J82">
            <v>34.868349044193685</v>
          </cell>
          <cell r="K82">
            <v>35.024655581262138</v>
          </cell>
          <cell r="L82">
            <v>35.193580565883899</v>
          </cell>
          <cell r="M82">
            <v>35.193580565883899</v>
          </cell>
          <cell r="N82">
            <v>35.193580565883899</v>
          </cell>
          <cell r="O82">
            <v>35.193580565883899</v>
          </cell>
          <cell r="P82">
            <v>35.193580565883899</v>
          </cell>
          <cell r="Q82">
            <v>35.193580565883899</v>
          </cell>
        </row>
        <row r="84">
          <cell r="B84" t="str">
            <v>OTHER CURRENT LIABILITIES (% of Rev)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 t="str">
            <v>Business Plan</v>
          </cell>
          <cell r="C85">
            <v>1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 t="str">
            <v>Financing</v>
          </cell>
          <cell r="C86">
            <v>2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 t="str">
            <v>Downside</v>
          </cell>
          <cell r="C87">
            <v>3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B88" t="str">
            <v>Other</v>
          </cell>
          <cell r="C88">
            <v>4</v>
          </cell>
        </row>
        <row r="89">
          <cell r="B89" t="str">
            <v>Other</v>
          </cell>
          <cell r="C89">
            <v>5</v>
          </cell>
        </row>
        <row r="90">
          <cell r="B90" t="str">
            <v>Other</v>
          </cell>
          <cell r="C90">
            <v>6</v>
          </cell>
        </row>
        <row r="92">
          <cell r="B92" t="str">
            <v>INCR / (DECR) IN PROVISIONS</v>
          </cell>
          <cell r="D92" t="str">
            <v>--</v>
          </cell>
          <cell r="E92">
            <v>0</v>
          </cell>
          <cell r="F92">
            <v>50</v>
          </cell>
          <cell r="G92">
            <v>50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 t="str">
            <v>Business Plan</v>
          </cell>
          <cell r="C93">
            <v>1</v>
          </cell>
          <cell r="D93" t="str">
            <v>--</v>
          </cell>
          <cell r="E93">
            <v>0</v>
          </cell>
          <cell r="F93">
            <v>50</v>
          </cell>
          <cell r="G93">
            <v>50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 t="str">
            <v>Financing</v>
          </cell>
          <cell r="C94">
            <v>2</v>
          </cell>
          <cell r="D94" t="str">
            <v>--</v>
          </cell>
          <cell r="E94">
            <v>0</v>
          </cell>
          <cell r="F94">
            <v>50</v>
          </cell>
          <cell r="G94">
            <v>50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 t="str">
            <v>Downside</v>
          </cell>
          <cell r="C95">
            <v>3</v>
          </cell>
          <cell r="D95" t="str">
            <v>--</v>
          </cell>
          <cell r="E95">
            <v>0</v>
          </cell>
          <cell r="F95">
            <v>50</v>
          </cell>
          <cell r="G95">
            <v>50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 t="str">
            <v>Other</v>
          </cell>
          <cell r="C96">
            <v>4</v>
          </cell>
        </row>
        <row r="97">
          <cell r="B97" t="str">
            <v>Other</v>
          </cell>
          <cell r="C97">
            <v>5</v>
          </cell>
        </row>
        <row r="98">
          <cell r="B98" t="str">
            <v>Other</v>
          </cell>
          <cell r="C98">
            <v>6</v>
          </cell>
        </row>
        <row r="100">
          <cell r="B100" t="str">
            <v>INCR / (DECR) IN OTHER LT LIABILITIES</v>
          </cell>
          <cell r="D100" t="str">
            <v>--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Business Plan</v>
          </cell>
          <cell r="C101">
            <v>1</v>
          </cell>
          <cell r="D101" t="str">
            <v>--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Financing</v>
          </cell>
          <cell r="C102">
            <v>2</v>
          </cell>
          <cell r="D102" t="str">
            <v>--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Downside</v>
          </cell>
          <cell r="C103">
            <v>3</v>
          </cell>
          <cell r="D103" t="str">
            <v>--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Other</v>
          </cell>
          <cell r="C104">
            <v>4</v>
          </cell>
        </row>
        <row r="105">
          <cell r="B105" t="str">
            <v>Other</v>
          </cell>
          <cell r="C105">
            <v>5</v>
          </cell>
        </row>
        <row r="106">
          <cell r="B106" t="str">
            <v>Other</v>
          </cell>
          <cell r="C106">
            <v>6</v>
          </cell>
        </row>
        <row r="109">
          <cell r="B109" t="str">
            <v>CAPEX (% of Rev)</v>
          </cell>
          <cell r="D109">
            <v>9.84839130542693E-3</v>
          </cell>
          <cell r="E109">
            <v>7.606016548677777E-3</v>
          </cell>
          <cell r="F109">
            <v>1.8423267232813657E-2</v>
          </cell>
          <cell r="G109">
            <v>1.8423267232813657E-2</v>
          </cell>
          <cell r="H109">
            <v>2.4400714458306168E-2</v>
          </cell>
          <cell r="I109">
            <v>1.1958955299923088E-2</v>
          </cell>
          <cell r="J109">
            <v>6.477689977758474E-3</v>
          </cell>
          <cell r="K109">
            <v>9.6053156648642744E-3</v>
          </cell>
          <cell r="L109">
            <v>9.6888376686433807E-3</v>
          </cell>
          <cell r="M109">
            <v>9.6888376686433807E-3</v>
          </cell>
          <cell r="N109">
            <v>9.6888376686433807E-3</v>
          </cell>
          <cell r="O109">
            <v>9.6888376686433807E-3</v>
          </cell>
          <cell r="P109">
            <v>9.6888376686433807E-3</v>
          </cell>
          <cell r="Q109">
            <v>9.6888376686433807E-3</v>
          </cell>
        </row>
        <row r="110">
          <cell r="B110" t="str">
            <v>Business Plan</v>
          </cell>
          <cell r="C110">
            <v>1</v>
          </cell>
          <cell r="D110">
            <v>9.84839130542693E-3</v>
          </cell>
          <cell r="E110">
            <v>7.606016548677777E-3</v>
          </cell>
          <cell r="F110">
            <v>1.8423267232813657E-2</v>
          </cell>
          <cell r="G110">
            <v>1.8423267232813657E-2</v>
          </cell>
          <cell r="H110">
            <v>2.4400714458306168E-2</v>
          </cell>
          <cell r="I110">
            <v>1.1958955299923088E-2</v>
          </cell>
          <cell r="J110">
            <v>6.477689977758474E-3</v>
          </cell>
          <cell r="K110">
            <v>9.6053156648642744E-3</v>
          </cell>
          <cell r="L110">
            <v>9.6888376686433807E-3</v>
          </cell>
          <cell r="M110">
            <v>9.6888376686433807E-3</v>
          </cell>
          <cell r="N110">
            <v>9.6888376686433807E-3</v>
          </cell>
          <cell r="O110">
            <v>9.6888376686433807E-3</v>
          </cell>
          <cell r="P110">
            <v>9.6888376686433807E-3</v>
          </cell>
          <cell r="Q110">
            <v>9.6888376686433807E-3</v>
          </cell>
        </row>
        <row r="111">
          <cell r="B111" t="str">
            <v>Financing</v>
          </cell>
          <cell r="C111">
            <v>2</v>
          </cell>
          <cell r="D111">
            <v>9.84839130542693E-3</v>
          </cell>
          <cell r="E111">
            <v>7.606016548677777E-3</v>
          </cell>
          <cell r="F111">
            <v>1.8423267232813657E-2</v>
          </cell>
          <cell r="G111">
            <v>1.8423267232813657E-2</v>
          </cell>
          <cell r="H111">
            <v>2.4400714458306168E-2</v>
          </cell>
          <cell r="I111">
            <v>1.1958955299923088E-2</v>
          </cell>
          <cell r="J111">
            <v>6.477689977758474E-3</v>
          </cell>
          <cell r="K111">
            <v>6.477689977758474E-3</v>
          </cell>
          <cell r="L111">
            <v>6.477689977758474E-3</v>
          </cell>
          <cell r="M111">
            <v>6.477689977758474E-3</v>
          </cell>
          <cell r="N111">
            <v>6.477689977758474E-3</v>
          </cell>
          <cell r="O111">
            <v>6.477689977758474E-3</v>
          </cell>
          <cell r="P111">
            <v>6.477689977758474E-3</v>
          </cell>
          <cell r="Q111">
            <v>6.477689977758474E-3</v>
          </cell>
        </row>
        <row r="112">
          <cell r="B112" t="str">
            <v>Downside</v>
          </cell>
          <cell r="C112">
            <v>3</v>
          </cell>
          <cell r="D112">
            <v>9.84839130542693E-3</v>
          </cell>
          <cell r="E112">
            <v>7.606016548677777E-3</v>
          </cell>
          <cell r="F112">
            <v>1.8423267232813657E-2</v>
          </cell>
          <cell r="G112">
            <v>1.8423267232813657E-2</v>
          </cell>
          <cell r="H112">
            <v>2.4400714458306168E-2</v>
          </cell>
          <cell r="I112">
            <v>1.1958955299923088E-2</v>
          </cell>
          <cell r="J112">
            <v>6.477689977758474E-3</v>
          </cell>
          <cell r="K112">
            <v>6.477689977758474E-3</v>
          </cell>
          <cell r="L112">
            <v>6.477689977758474E-3</v>
          </cell>
          <cell r="M112">
            <v>6.477689977758474E-3</v>
          </cell>
          <cell r="N112">
            <v>6.477689977758474E-3</v>
          </cell>
          <cell r="O112">
            <v>6.477689977758474E-3</v>
          </cell>
          <cell r="P112">
            <v>6.477689977758474E-3</v>
          </cell>
          <cell r="Q112">
            <v>6.477689977758474E-3</v>
          </cell>
        </row>
        <row r="113">
          <cell r="B113" t="str">
            <v>Other</v>
          </cell>
          <cell r="C113">
            <v>4</v>
          </cell>
        </row>
        <row r="114">
          <cell r="B114" t="str">
            <v>Other</v>
          </cell>
          <cell r="C114">
            <v>5</v>
          </cell>
        </row>
        <row r="115">
          <cell r="B115" t="str">
            <v>Other</v>
          </cell>
          <cell r="C115">
            <v>6</v>
          </cell>
        </row>
      </sheetData>
      <sheetData sheetId="7" refreshError="1"/>
      <sheetData sheetId="8" refreshError="1"/>
      <sheetData sheetId="9" refreshError="1"/>
      <sheetData sheetId="10"/>
      <sheetData sheetId="11">
        <row r="1">
          <cell r="B1" t="str">
            <v>Gershwin</v>
          </cell>
        </row>
        <row r="2">
          <cell r="B2" t="str">
            <v>Recap Model - Business Plan Case (incl. Synergies &amp; Restructuring Costs)</v>
          </cell>
        </row>
        <row r="4">
          <cell r="B4" t="str">
            <v>Debt &amp; Interest Schedule</v>
          </cell>
        </row>
        <row r="6">
          <cell r="I6" t="str">
            <v>Fiscal year end December 31,</v>
          </cell>
        </row>
        <row r="7">
          <cell r="I7">
            <v>1</v>
          </cell>
          <cell r="J7">
            <v>2</v>
          </cell>
          <cell r="K7">
            <v>3</v>
          </cell>
          <cell r="L7">
            <v>4</v>
          </cell>
          <cell r="M7">
            <v>5</v>
          </cell>
          <cell r="N7">
            <v>6</v>
          </cell>
          <cell r="O7">
            <v>7</v>
          </cell>
          <cell r="P7">
            <v>8</v>
          </cell>
          <cell r="Q7">
            <v>9</v>
          </cell>
          <cell r="R7">
            <v>10</v>
          </cell>
        </row>
        <row r="8">
          <cell r="B8" t="str">
            <v>(€ in millions)</v>
          </cell>
          <cell r="H8">
            <v>2010</v>
          </cell>
          <cell r="I8">
            <v>2011</v>
          </cell>
          <cell r="J8">
            <v>2012</v>
          </cell>
          <cell r="K8">
            <v>2013</v>
          </cell>
          <cell r="L8">
            <v>2014</v>
          </cell>
          <cell r="M8">
            <v>2015</v>
          </cell>
          <cell r="N8">
            <v>2016</v>
          </cell>
          <cell r="O8">
            <v>2017</v>
          </cell>
          <cell r="P8">
            <v>2018</v>
          </cell>
          <cell r="Q8">
            <v>2019</v>
          </cell>
          <cell r="R8">
            <v>2020</v>
          </cell>
        </row>
        <row r="10">
          <cell r="B10" t="str">
            <v>Term Loan A Amortisation Calculation</v>
          </cell>
        </row>
        <row r="11">
          <cell r="B11" t="str">
            <v>Cash flow from operating activities</v>
          </cell>
          <cell r="H11">
            <v>0</v>
          </cell>
          <cell r="I11">
            <v>162.17314378108904</v>
          </cell>
          <cell r="J11">
            <v>250.96857331577081</v>
          </cell>
          <cell r="K11">
            <v>299.6810814972855</v>
          </cell>
          <cell r="L11">
            <v>318.42640654394302</v>
          </cell>
          <cell r="M11">
            <v>312.80097966621543</v>
          </cell>
          <cell r="N11">
            <v>337.41168805234793</v>
          </cell>
          <cell r="O11">
            <v>353.18988183861427</v>
          </cell>
          <cell r="P11">
            <v>355.87200826188496</v>
          </cell>
          <cell r="Q11">
            <v>363.66541001571068</v>
          </cell>
          <cell r="R11">
            <v>371.77889219157623</v>
          </cell>
        </row>
        <row r="12">
          <cell r="B12" t="str">
            <v>Less: Capital expenditure tangibles</v>
          </cell>
          <cell r="H12">
            <v>0</v>
          </cell>
          <cell r="I12">
            <v>-93.034930603411141</v>
          </cell>
          <cell r="J12">
            <v>-48.630733286864462</v>
          </cell>
          <cell r="K12">
            <v>-27.251532953515383</v>
          </cell>
          <cell r="L12">
            <v>-42.20860734708122</v>
          </cell>
          <cell r="M12">
            <v>-45.8742683096185</v>
          </cell>
          <cell r="N12">
            <v>-48.16798172509943</v>
          </cell>
          <cell r="O12">
            <v>-50.094700994103405</v>
          </cell>
          <cell r="P12">
            <v>-51.597542023926508</v>
          </cell>
          <cell r="Q12">
            <v>-53.145468284644309</v>
          </cell>
          <cell r="R12">
            <v>-54.739832333183635</v>
          </cell>
        </row>
        <row r="13">
          <cell r="B13" t="str">
            <v>Plus: Drawdown of capex facility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B14" t="str">
            <v>Cash flow Available for Debt Service (Unlevered FCF)</v>
          </cell>
          <cell r="H14">
            <v>0</v>
          </cell>
          <cell r="I14">
            <v>69.138213177677898</v>
          </cell>
          <cell r="J14">
            <v>202.33784002890636</v>
          </cell>
          <cell r="K14">
            <v>272.42954854377012</v>
          </cell>
          <cell r="L14">
            <v>276.21779919686179</v>
          </cell>
          <cell r="M14">
            <v>266.92671135659691</v>
          </cell>
          <cell r="N14">
            <v>289.2437063272485</v>
          </cell>
          <cell r="O14">
            <v>303.09518084451088</v>
          </cell>
          <cell r="P14">
            <v>304.27446623795845</v>
          </cell>
          <cell r="Q14">
            <v>310.51994173106635</v>
          </cell>
          <cell r="R14">
            <v>317.03905985839259</v>
          </cell>
        </row>
        <row r="15">
          <cell r="B15" t="str">
            <v>Divided by target FCCR</v>
          </cell>
          <cell r="F15">
            <v>1.25</v>
          </cell>
          <cell r="H15">
            <v>1.25</v>
          </cell>
          <cell r="I15">
            <v>1.25</v>
          </cell>
          <cell r="J15">
            <v>1.25</v>
          </cell>
          <cell r="K15">
            <v>1.25</v>
          </cell>
          <cell r="L15">
            <v>1.25</v>
          </cell>
          <cell r="M15">
            <v>1.25</v>
          </cell>
          <cell r="N15">
            <v>1.25</v>
          </cell>
          <cell r="O15">
            <v>1.25</v>
          </cell>
          <cell r="P15">
            <v>1.25</v>
          </cell>
          <cell r="Q15">
            <v>1.25</v>
          </cell>
          <cell r="R15">
            <v>1.25</v>
          </cell>
        </row>
        <row r="16">
          <cell r="B16" t="str">
            <v>Maximum Fixed Charges</v>
          </cell>
          <cell r="H16">
            <v>0</v>
          </cell>
          <cell r="I16">
            <v>55.310570542142315</v>
          </cell>
          <cell r="J16">
            <v>161.8702720231251</v>
          </cell>
          <cell r="K16">
            <v>217.94363883501609</v>
          </cell>
          <cell r="L16">
            <v>220.97423935748944</v>
          </cell>
          <cell r="M16">
            <v>213.54136908527752</v>
          </cell>
          <cell r="N16">
            <v>231.39496506179881</v>
          </cell>
          <cell r="O16">
            <v>242.47614467560871</v>
          </cell>
          <cell r="P16">
            <v>243.41957299036676</v>
          </cell>
          <cell r="Q16">
            <v>248.41595338485308</v>
          </cell>
          <cell r="R16">
            <v>253.63124788671408</v>
          </cell>
        </row>
        <row r="17">
          <cell r="B17" t="str">
            <v>Cash interest expense</v>
          </cell>
          <cell r="H17">
            <v>0</v>
          </cell>
          <cell r="I17">
            <v>51.881000000000007</v>
          </cell>
          <cell r="J17">
            <v>51.708427868223225</v>
          </cell>
          <cell r="K17">
            <v>50.802133746616391</v>
          </cell>
          <cell r="L17">
            <v>48.585859598644859</v>
          </cell>
          <cell r="M17">
            <v>46.309540202662689</v>
          </cell>
          <cell r="N17">
            <v>44.103368491123348</v>
          </cell>
          <cell r="O17">
            <v>41.651965112762092</v>
          </cell>
          <cell r="P17">
            <v>7.5375329554446022</v>
          </cell>
          <cell r="Q17">
            <v>4.5701636226194644</v>
          </cell>
          <cell r="R17">
            <v>1.5106658415349958</v>
          </cell>
        </row>
        <row r="18">
          <cell r="B18" t="str">
            <v>Finance lease payments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B19" t="str">
            <v>Maximum Mandatory Principal Repayments</v>
          </cell>
          <cell r="H19">
            <v>0</v>
          </cell>
          <cell r="I19">
            <v>3.4295705421423079</v>
          </cell>
          <cell r="J19">
            <v>110.16184415490187</v>
          </cell>
          <cell r="K19">
            <v>167.1415050883997</v>
          </cell>
          <cell r="L19">
            <v>172.38837975884456</v>
          </cell>
          <cell r="M19">
            <v>167.23182888261482</v>
          </cell>
          <cell r="N19">
            <v>187.29159657067547</v>
          </cell>
          <cell r="O19">
            <v>200.82417956284661</v>
          </cell>
          <cell r="P19">
            <v>235.88204003492217</v>
          </cell>
          <cell r="Q19">
            <v>243.84578976223361</v>
          </cell>
          <cell r="R19">
            <v>252.12058204517908</v>
          </cell>
        </row>
        <row r="20">
          <cell r="B20" t="str">
            <v>Less: Capex facility repayment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B21" t="str">
            <v>Less: Securitisation repayments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 t="str">
            <v>Less: Terms B and C repayments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 t="str">
            <v>Amount Available for Mandatory Repayment of Term A</v>
          </cell>
          <cell r="H23">
            <v>0</v>
          </cell>
          <cell r="I23">
            <v>3.4295705421423079</v>
          </cell>
          <cell r="J23">
            <v>110.16184415490187</v>
          </cell>
          <cell r="K23">
            <v>167.1415050883997</v>
          </cell>
          <cell r="L23">
            <v>172.38837975884456</v>
          </cell>
          <cell r="M23">
            <v>167.23182888261482</v>
          </cell>
          <cell r="N23">
            <v>187.29159657067547</v>
          </cell>
          <cell r="O23">
            <v>200.82417956284661</v>
          </cell>
          <cell r="P23">
            <v>235.88204003492217</v>
          </cell>
          <cell r="Q23">
            <v>243.84578976223361</v>
          </cell>
          <cell r="R23">
            <v>252.12058204517908</v>
          </cell>
        </row>
        <row r="26">
          <cell r="B26" t="str">
            <v>Capex Facility Drawdown Schedule</v>
          </cell>
        </row>
        <row r="27">
          <cell r="B27" t="str">
            <v>Capex facility drawdown</v>
          </cell>
          <cell r="D27"/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9">
          <cell r="B29" t="str">
            <v>Mandatory Debt (Repayment) / Borrowing Schedule</v>
          </cell>
        </row>
        <row r="30">
          <cell r="E30" t="str">
            <v>Amount</v>
          </cell>
          <cell r="F30" t="str">
            <v xml:space="preserve">Maturity </v>
          </cell>
        </row>
        <row r="31">
          <cell r="B31" t="str">
            <v>Drawn revolver</v>
          </cell>
          <cell r="E31" t="str">
            <v>NM</v>
          </cell>
          <cell r="F31" t="str">
            <v>--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B32" t="str">
            <v>Capex facility repayment</v>
          </cell>
          <cell r="E32" t="str">
            <v>NM</v>
          </cell>
          <cell r="F32">
            <v>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 t="str">
            <v>Securitisation facility</v>
          </cell>
          <cell r="E33">
            <v>250</v>
          </cell>
          <cell r="F33">
            <v>11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 t="str">
            <v>Term loan A</v>
          </cell>
          <cell r="E34">
            <v>0</v>
          </cell>
          <cell r="F34">
            <v>3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 t="str">
            <v>Term loan B</v>
          </cell>
          <cell r="E35">
            <v>0</v>
          </cell>
          <cell r="F35">
            <v>8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B36" t="str">
            <v>Term loan C</v>
          </cell>
          <cell r="E36">
            <v>0</v>
          </cell>
          <cell r="F36">
            <v>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>2nd lien</v>
          </cell>
          <cell r="E37">
            <v>0</v>
          </cell>
          <cell r="F37">
            <v>10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B38" t="str">
            <v>Mezzanine</v>
          </cell>
          <cell r="E38">
            <v>0</v>
          </cell>
          <cell r="F38">
            <v>10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B39" t="str">
            <v>HY Notes</v>
          </cell>
          <cell r="E39">
            <v>420</v>
          </cell>
          <cell r="F39">
            <v>7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-420</v>
          </cell>
          <cell r="P39">
            <v>0</v>
          </cell>
          <cell r="Q39">
            <v>0</v>
          </cell>
          <cell r="R39">
            <v>0</v>
          </cell>
        </row>
        <row r="40">
          <cell r="B40" t="str">
            <v>HY bridge / FRN</v>
          </cell>
          <cell r="E40">
            <v>0</v>
          </cell>
          <cell r="F40">
            <v>10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 t="str">
            <v>PIK</v>
          </cell>
          <cell r="E41">
            <v>0</v>
          </cell>
          <cell r="F41">
            <v>11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 t="str">
            <v>Finance leases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 t="str">
            <v>Other existing debt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 t="str">
            <v>Vendor note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 t="str">
            <v>Shareholder loans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B46" t="str">
            <v>Total Mandatory Debt Repayments (excl. capex drawdown)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-420</v>
          </cell>
          <cell r="P46">
            <v>0</v>
          </cell>
          <cell r="Q46">
            <v>0</v>
          </cell>
          <cell r="R46">
            <v>0</v>
          </cell>
        </row>
        <row r="48">
          <cell r="B48" t="str">
            <v>Fixed Charge Coverage Ratio (FCCR)</v>
          </cell>
          <cell r="H48" t="str">
            <v>--</v>
          </cell>
          <cell r="I48">
            <v>1.3326306967421193</v>
          </cell>
          <cell r="J48">
            <v>3.9130534106462473</v>
          </cell>
          <cell r="K48">
            <v>5.3625611456116236</v>
          </cell>
          <cell r="L48">
            <v>5.6851479314892259</v>
          </cell>
          <cell r="M48">
            <v>5.7639680763068615</v>
          </cell>
          <cell r="N48">
            <v>6.5583132586678579</v>
          </cell>
          <cell r="O48">
            <v>0.65654476477854384</v>
          </cell>
          <cell r="P48">
            <v>40.367911893263596</v>
          </cell>
          <cell r="Q48">
            <v>67.945038158849712</v>
          </cell>
          <cell r="R48">
            <v>209.86710041464065</v>
          </cell>
        </row>
        <row r="50">
          <cell r="B50" t="str">
            <v>Discretionary Debt Repayment Schedule</v>
          </cell>
        </row>
        <row r="51">
          <cell r="B51" t="str">
            <v>Cash flow available for repayment of debt</v>
          </cell>
          <cell r="H51">
            <v>0</v>
          </cell>
          <cell r="I51">
            <v>17.25721317767789</v>
          </cell>
          <cell r="J51">
            <v>90.629412160683131</v>
          </cell>
          <cell r="K51">
            <v>221.62741479715373</v>
          </cell>
          <cell r="L51">
            <v>227.63193959821695</v>
          </cell>
          <cell r="M51">
            <v>220.61717115393424</v>
          </cell>
          <cell r="N51">
            <v>245.14033783612516</v>
          </cell>
          <cell r="O51">
            <v>261.44321573174881</v>
          </cell>
          <cell r="P51">
            <v>296.73693328251386</v>
          </cell>
          <cell r="Q51">
            <v>305.94977810844688</v>
          </cell>
          <cell r="R51">
            <v>315.52839401685759</v>
          </cell>
        </row>
        <row r="52">
          <cell r="B52" t="str">
            <v>Total mandatory debt repayments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-420</v>
          </cell>
          <cell r="P52">
            <v>0</v>
          </cell>
          <cell r="Q52">
            <v>0</v>
          </cell>
          <cell r="R52">
            <v>0</v>
          </cell>
        </row>
        <row r="53">
          <cell r="B53" t="str">
            <v>Excess Cash Flow for Discretionary Debt Amortisaton</v>
          </cell>
          <cell r="H53">
            <v>0</v>
          </cell>
          <cell r="I53">
            <v>17.25721317767789</v>
          </cell>
          <cell r="J53">
            <v>90.629412160683131</v>
          </cell>
          <cell r="K53">
            <v>221.62741479715373</v>
          </cell>
          <cell r="L53">
            <v>227.63193959821695</v>
          </cell>
          <cell r="M53">
            <v>220.61717115393424</v>
          </cell>
          <cell r="N53">
            <v>245.14033783612516</v>
          </cell>
          <cell r="O53">
            <v>-158.55678426825119</v>
          </cell>
          <cell r="P53">
            <v>296.73693328251386</v>
          </cell>
          <cell r="Q53">
            <v>305.94977810844688</v>
          </cell>
          <cell r="R53">
            <v>315.52839401685759</v>
          </cell>
        </row>
        <row r="54">
          <cell r="B54" t="str">
            <v>Cash from balance sheet</v>
          </cell>
          <cell r="H54">
            <v>0</v>
          </cell>
          <cell r="I54">
            <v>-17.25721317767789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158.55678426825119</v>
          </cell>
          <cell r="P54">
            <v>0</v>
          </cell>
          <cell r="Q54">
            <v>0</v>
          </cell>
          <cell r="R54">
            <v>0</v>
          </cell>
        </row>
        <row r="55">
          <cell r="B55" t="str">
            <v xml:space="preserve">Revolver advances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 t="str">
            <v>Repayment of drawn revolver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 t="str">
            <v>Securitisation facility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B58" t="str">
            <v>Term loan A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B59" t="str">
            <v>Term loan B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 t="str">
            <v>Term loan C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B61" t="str">
            <v>2nd lien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B62" t="str">
            <v>Total Excess Discretionary Debt Repayment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B64" t="str">
            <v>Cash Interest Expense Schedule</v>
          </cell>
        </row>
        <row r="65">
          <cell r="B65" t="str">
            <v>Undrawn revolver</v>
          </cell>
          <cell r="C65" t="str">
            <v xml:space="preserve">% drawn </v>
          </cell>
          <cell r="D65">
            <v>0.5</v>
          </cell>
          <cell r="F65">
            <v>7.4999999999999997E-3</v>
          </cell>
          <cell r="H65">
            <v>0</v>
          </cell>
          <cell r="I65">
            <v>4.1319999999999997</v>
          </cell>
          <cell r="J65">
            <v>4.1319999999999997</v>
          </cell>
          <cell r="K65">
            <v>4.1319999999999997</v>
          </cell>
          <cell r="L65">
            <v>4.1319999999999997</v>
          </cell>
          <cell r="M65">
            <v>4.1319999999999997</v>
          </cell>
          <cell r="N65">
            <v>4.1319999999999997</v>
          </cell>
          <cell r="O65">
            <v>4.1319999999999997</v>
          </cell>
          <cell r="P65">
            <v>4.1319999999999997</v>
          </cell>
          <cell r="Q65">
            <v>4.1319999999999997</v>
          </cell>
          <cell r="R65">
            <v>4.1319999999999997</v>
          </cell>
        </row>
        <row r="66">
          <cell r="B66" t="str">
            <v>Drawn revolver</v>
          </cell>
          <cell r="F66">
            <v>5.5E-2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 t="str">
            <v>Undrawn capex facility</v>
          </cell>
          <cell r="F67">
            <v>7.4999999999999997E-3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 t="str">
            <v>Drawn capex facility</v>
          </cell>
          <cell r="F68">
            <v>5.5E-2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 t="str">
            <v>Securitisation facility</v>
          </cell>
          <cell r="F69">
            <v>3.2500000000000001E-2</v>
          </cell>
          <cell r="H69">
            <v>0</v>
          </cell>
          <cell r="I69">
            <v>13.160000000000002</v>
          </cell>
          <cell r="J69">
            <v>13.160000000000002</v>
          </cell>
          <cell r="K69">
            <v>13.160000000000002</v>
          </cell>
          <cell r="L69">
            <v>13.160000000000002</v>
          </cell>
          <cell r="M69">
            <v>13.160000000000002</v>
          </cell>
          <cell r="N69">
            <v>13.160000000000002</v>
          </cell>
          <cell r="O69">
            <v>13.160000000000002</v>
          </cell>
          <cell r="P69">
            <v>13.160000000000002</v>
          </cell>
          <cell r="Q69">
            <v>13.160000000000002</v>
          </cell>
          <cell r="R69">
            <v>13.160000000000002</v>
          </cell>
        </row>
        <row r="70">
          <cell r="B70" t="str">
            <v>Term loan A</v>
          </cell>
          <cell r="F70">
            <v>5.5E-2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B71" t="str">
            <v>Term loan B</v>
          </cell>
          <cell r="F71">
            <v>3.7499999999999999E-2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 t="str">
            <v>Term loan C</v>
          </cell>
          <cell r="F72">
            <v>4.2500000000000003E-2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B73" t="str">
            <v>2nd lien</v>
          </cell>
          <cell r="F73">
            <v>0.05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 t="str">
            <v>Mezzanine (cash interest expense)</v>
          </cell>
          <cell r="F74">
            <v>4.7500000000000001E-2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 t="str">
            <v>HY Notes</v>
          </cell>
          <cell r="F75">
            <v>8.5000000000000006E-2</v>
          </cell>
          <cell r="H75">
            <v>0</v>
          </cell>
          <cell r="I75">
            <v>35.700000000000003</v>
          </cell>
          <cell r="J75">
            <v>35.700000000000003</v>
          </cell>
          <cell r="K75">
            <v>35.700000000000003</v>
          </cell>
          <cell r="L75">
            <v>35.700000000000003</v>
          </cell>
          <cell r="M75">
            <v>35.700000000000003</v>
          </cell>
          <cell r="N75">
            <v>35.700000000000003</v>
          </cell>
          <cell r="O75">
            <v>35.700000000000003</v>
          </cell>
          <cell r="P75">
            <v>0</v>
          </cell>
          <cell r="Q75">
            <v>0</v>
          </cell>
          <cell r="R75">
            <v>0</v>
          </cell>
        </row>
        <row r="76">
          <cell r="B76" t="str">
            <v>HY bridge / FRN</v>
          </cell>
          <cell r="F76">
            <v>6.7640000000000006E-2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B77" t="str">
            <v>PIK</v>
          </cell>
          <cell r="F77">
            <v>0.10514000000000001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 t="str">
            <v>Finance leases</v>
          </cell>
          <cell r="F78">
            <v>0.06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B79" t="str">
            <v>Other existing debt</v>
          </cell>
          <cell r="F79">
            <v>0.09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B80" t="str">
            <v xml:space="preserve">Total Cash Interest </v>
          </cell>
          <cell r="H80">
            <v>0</v>
          </cell>
          <cell r="I80">
            <v>52.992000000000004</v>
          </cell>
          <cell r="J80">
            <v>52.992000000000004</v>
          </cell>
          <cell r="K80">
            <v>52.992000000000004</v>
          </cell>
          <cell r="L80">
            <v>52.992000000000004</v>
          </cell>
          <cell r="M80">
            <v>52.992000000000004</v>
          </cell>
          <cell r="N80">
            <v>52.992000000000004</v>
          </cell>
          <cell r="O80">
            <v>52.992000000000004</v>
          </cell>
          <cell r="P80">
            <v>17.292000000000002</v>
          </cell>
          <cell r="Q80">
            <v>17.292000000000002</v>
          </cell>
          <cell r="R80">
            <v>17.292000000000002</v>
          </cell>
        </row>
        <row r="83">
          <cell r="B83" t="str">
            <v>Non-Cash Interest Expense Schedule</v>
          </cell>
        </row>
        <row r="84">
          <cell r="B84" t="str">
            <v>Mezzanine</v>
          </cell>
          <cell r="F84">
            <v>5.5E-2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B85" t="str">
            <v>PIK</v>
          </cell>
          <cell r="F85">
            <v>0.10514000000000001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B86" t="str">
            <v>Vendor note</v>
          </cell>
          <cell r="F86">
            <v>0.1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B87" t="str">
            <v>Shareholder loans</v>
          </cell>
          <cell r="F87">
            <v>0.1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B88" t="str">
            <v>Total Non-Cash Interest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92">
          <cell r="H92">
            <v>0</v>
          </cell>
          <cell r="I92">
            <v>1</v>
          </cell>
          <cell r="J92">
            <v>2</v>
          </cell>
          <cell r="K92">
            <v>3</v>
          </cell>
          <cell r="L92">
            <v>4</v>
          </cell>
          <cell r="M92">
            <v>5</v>
          </cell>
          <cell r="N92">
            <v>6</v>
          </cell>
          <cell r="O92">
            <v>7</v>
          </cell>
          <cell r="P92">
            <v>8</v>
          </cell>
          <cell r="Q92">
            <v>9</v>
          </cell>
          <cell r="R92">
            <v>10</v>
          </cell>
        </row>
        <row r="93">
          <cell r="B93" t="str">
            <v>Average Life Calculation</v>
          </cell>
        </row>
        <row r="95">
          <cell r="B95" t="str">
            <v>Securitisation facility average life</v>
          </cell>
          <cell r="F95"/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 t="str">
            <v>Term loan A average life</v>
          </cell>
          <cell r="F96"/>
          <cell r="H96" t="str">
            <v>NM</v>
          </cell>
          <cell r="I96" t="str">
            <v>NM</v>
          </cell>
          <cell r="J96" t="str">
            <v>NM</v>
          </cell>
          <cell r="K96" t="str">
            <v>NM</v>
          </cell>
          <cell r="L96" t="str">
            <v>NM</v>
          </cell>
          <cell r="M96" t="str">
            <v>NM</v>
          </cell>
          <cell r="N96" t="str">
            <v>NM</v>
          </cell>
          <cell r="O96" t="str">
            <v>NM</v>
          </cell>
          <cell r="P96" t="str">
            <v>NM</v>
          </cell>
          <cell r="Q96" t="str">
            <v>NM</v>
          </cell>
          <cell r="R96" t="str">
            <v>NM</v>
          </cell>
        </row>
        <row r="97">
          <cell r="B97" t="str">
            <v>Term loan B average life</v>
          </cell>
          <cell r="F97">
            <v>0</v>
          </cell>
          <cell r="H97" t="str">
            <v>NM</v>
          </cell>
          <cell r="I97" t="str">
            <v>NM</v>
          </cell>
          <cell r="J97" t="str">
            <v>NM</v>
          </cell>
          <cell r="K97" t="str">
            <v>NM</v>
          </cell>
          <cell r="L97" t="str">
            <v>NM</v>
          </cell>
          <cell r="M97" t="str">
            <v>NM</v>
          </cell>
          <cell r="N97" t="str">
            <v>NM</v>
          </cell>
          <cell r="O97" t="str">
            <v>NM</v>
          </cell>
          <cell r="P97" t="str">
            <v>NM</v>
          </cell>
          <cell r="Q97" t="str">
            <v>NM</v>
          </cell>
          <cell r="R97" t="str">
            <v>NM</v>
          </cell>
        </row>
        <row r="98">
          <cell r="B98" t="str">
            <v>Term loan C average life</v>
          </cell>
          <cell r="F98">
            <v>0</v>
          </cell>
          <cell r="H98" t="str">
            <v>NM</v>
          </cell>
          <cell r="I98" t="str">
            <v>NM</v>
          </cell>
          <cell r="J98" t="str">
            <v>NM</v>
          </cell>
          <cell r="K98" t="str">
            <v>NM</v>
          </cell>
          <cell r="L98" t="str">
            <v>NM</v>
          </cell>
          <cell r="M98" t="str">
            <v>NM</v>
          </cell>
          <cell r="N98" t="str">
            <v>NM</v>
          </cell>
          <cell r="O98" t="str">
            <v>NM</v>
          </cell>
          <cell r="P98" t="str">
            <v>NM</v>
          </cell>
          <cell r="Q98" t="str">
            <v>NM</v>
          </cell>
          <cell r="R98" t="str">
            <v>NM</v>
          </cell>
        </row>
        <row r="101">
          <cell r="E101" t="str">
            <v>Use?</v>
          </cell>
          <cell r="F101">
            <v>1</v>
          </cell>
        </row>
        <row r="102">
          <cell r="B102" t="str">
            <v>TLA Repayment Schedule</v>
          </cell>
          <cell r="E102" t="str">
            <v>Schedule</v>
          </cell>
          <cell r="F102">
            <v>1</v>
          </cell>
          <cell r="G102" t="str">
            <v>Schedule 1</v>
          </cell>
          <cell r="H102">
            <v>0</v>
          </cell>
          <cell r="I102">
            <v>1</v>
          </cell>
          <cell r="J102">
            <v>2</v>
          </cell>
          <cell r="K102">
            <v>3</v>
          </cell>
          <cell r="L102">
            <v>4</v>
          </cell>
          <cell r="M102">
            <v>5</v>
          </cell>
          <cell r="N102">
            <v>6</v>
          </cell>
          <cell r="O102">
            <v>7</v>
          </cell>
          <cell r="P102">
            <v>8</v>
          </cell>
          <cell r="Q102">
            <v>9</v>
          </cell>
          <cell r="R102">
            <v>10</v>
          </cell>
        </row>
        <row r="104">
          <cell r="B104" t="str">
            <v>Schedule 1</v>
          </cell>
          <cell r="H104">
            <v>0</v>
          </cell>
          <cell r="I104">
            <v>0.25</v>
          </cell>
          <cell r="J104">
            <v>0.25</v>
          </cell>
          <cell r="K104">
            <v>0.5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 t="str">
            <v>Schedule 2</v>
          </cell>
          <cell r="H105">
            <v>0</v>
          </cell>
          <cell r="I105">
            <v>0.05</v>
          </cell>
          <cell r="J105">
            <v>0.08</v>
          </cell>
          <cell r="K105">
            <v>0.13</v>
          </cell>
          <cell r="L105">
            <v>0.16</v>
          </cell>
          <cell r="M105">
            <v>0.2</v>
          </cell>
          <cell r="N105">
            <v>0.2</v>
          </cell>
          <cell r="O105">
            <v>0.18</v>
          </cell>
          <cell r="P105">
            <v>0</v>
          </cell>
          <cell r="Q105">
            <v>0</v>
          </cell>
          <cell r="R105">
            <v>0</v>
          </cell>
        </row>
        <row r="106">
          <cell r="B106" t="str">
            <v>Schedule 3</v>
          </cell>
          <cell r="H106">
            <v>0</v>
          </cell>
          <cell r="I106">
            <v>0.05</v>
          </cell>
          <cell r="J106">
            <v>0.08</v>
          </cell>
          <cell r="K106">
            <v>0.13</v>
          </cell>
          <cell r="L106">
            <v>0.16</v>
          </cell>
          <cell r="M106">
            <v>0.2</v>
          </cell>
          <cell r="N106">
            <v>0.2</v>
          </cell>
          <cell r="O106">
            <v>0.18</v>
          </cell>
          <cell r="P106">
            <v>0</v>
          </cell>
          <cell r="Q106">
            <v>0</v>
          </cell>
          <cell r="R106">
            <v>0</v>
          </cell>
        </row>
        <row r="107">
          <cell r="B107" t="str">
            <v>Mandatory Repayment Applied</v>
          </cell>
          <cell r="H107">
            <v>0</v>
          </cell>
          <cell r="I107">
            <v>0.25</v>
          </cell>
          <cell r="J107">
            <v>0.25</v>
          </cell>
          <cell r="K107">
            <v>0.5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</sheetData>
      <sheetData sheetId="12" refreshError="1"/>
      <sheetData sheetId="13" refreshError="1"/>
      <sheetData sheetId="14">
        <row r="5">
          <cell r="E5" t="str">
            <v>(€m)</v>
          </cell>
          <cell r="F5" t="str">
            <v>2009E</v>
          </cell>
          <cell r="G5" t="str">
            <v>2010E</v>
          </cell>
          <cell r="H5" t="str">
            <v>2011E</v>
          </cell>
          <cell r="I5" t="str">
            <v>2012E</v>
          </cell>
          <cell r="J5" t="str">
            <v>2013E</v>
          </cell>
          <cell r="K5" t="str">
            <v>2014E</v>
          </cell>
          <cell r="L5" t="str">
            <v>2011E-Adj.</v>
          </cell>
          <cell r="M5" t="str">
            <v>2012E-Adj</v>
          </cell>
        </row>
        <row r="8">
          <cell r="E8" t="str">
            <v>Sales</v>
          </cell>
          <cell r="F8">
            <v>3888.1638468121309</v>
          </cell>
          <cell r="G8">
            <v>3786.3482148688408</v>
          </cell>
          <cell r="H8">
            <v>3812.7953491845983</v>
          </cell>
          <cell r="I8">
            <v>4066.4700274594406</v>
          </cell>
          <cell r="J8">
            <v>4206.9832065265718</v>
          </cell>
          <cell r="K8">
            <v>4394.2967435706487</v>
          </cell>
          <cell r="L8">
            <v>3812.7953491845983</v>
          </cell>
          <cell r="M8">
            <v>4066.4700274594406</v>
          </cell>
        </row>
        <row r="10">
          <cell r="E10" t="str">
            <v>EBITDA</v>
          </cell>
          <cell r="F10">
            <v>312.00486614952183</v>
          </cell>
          <cell r="G10">
            <v>237.64612205022115</v>
          </cell>
          <cell r="H10">
            <v>190.83541799811655</v>
          </cell>
          <cell r="I10">
            <v>345.01103981768989</v>
          </cell>
          <cell r="J10">
            <v>399.20054539516428</v>
          </cell>
          <cell r="K10">
            <v>438.3016019244111</v>
          </cell>
          <cell r="L10">
            <v>298.51729299811655</v>
          </cell>
          <cell r="M10">
            <v>402.78791481768991</v>
          </cell>
        </row>
        <row r="12">
          <cell r="E12" t="str">
            <v>FFO</v>
          </cell>
          <cell r="F12" t="str">
            <v>NA</v>
          </cell>
          <cell r="G12" t="str">
            <v>NA</v>
          </cell>
          <cell r="H12">
            <v>125.93247221928291</v>
          </cell>
          <cell r="I12">
            <v>230.24680381935451</v>
          </cell>
          <cell r="J12">
            <v>266.01697296548491</v>
          </cell>
          <cell r="K12">
            <v>292.31502916171206</v>
          </cell>
          <cell r="L12">
            <v>197.66758832962833</v>
          </cell>
          <cell r="M12">
            <v>267.53294315321227</v>
          </cell>
        </row>
        <row r="14">
          <cell r="E14" t="str">
            <v>Total Debt</v>
          </cell>
          <cell r="F14">
            <v>670</v>
          </cell>
          <cell r="G14">
            <v>670</v>
          </cell>
          <cell r="H14">
            <v>670</v>
          </cell>
          <cell r="I14">
            <v>670</v>
          </cell>
          <cell r="J14">
            <v>670</v>
          </cell>
          <cell r="K14">
            <v>670</v>
          </cell>
          <cell r="L14">
            <v>670</v>
          </cell>
          <cell r="M14">
            <v>670</v>
          </cell>
        </row>
        <row r="15">
          <cell r="E15" t="str">
            <v xml:space="preserve"> Unf. pensions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</row>
        <row r="16">
          <cell r="E16" t="str">
            <v>Adj. Total Debt</v>
          </cell>
          <cell r="F16">
            <v>720</v>
          </cell>
          <cell r="G16">
            <v>720</v>
          </cell>
          <cell r="H16">
            <v>720</v>
          </cell>
          <cell r="I16">
            <v>720</v>
          </cell>
          <cell r="J16">
            <v>720</v>
          </cell>
          <cell r="K16">
            <v>720</v>
          </cell>
          <cell r="L16">
            <v>720</v>
          </cell>
          <cell r="M16">
            <v>720</v>
          </cell>
        </row>
        <row r="20">
          <cell r="E20" t="str">
            <v>Adj. Total Debt / EBITDA</v>
          </cell>
          <cell r="L20" t="e">
            <v>#REF!</v>
          </cell>
          <cell r="M20" t="e">
            <v>#REF!</v>
          </cell>
        </row>
        <row r="21">
          <cell r="E21" t="str">
            <v>Adj. Total Debt / EBITDA</v>
          </cell>
          <cell r="F21">
            <v>2.3076563160234653</v>
          </cell>
          <cell r="G21">
            <v>3.0297149130329348</v>
          </cell>
          <cell r="H21">
            <v>3.7728845491726593</v>
          </cell>
          <cell r="I21">
            <v>2.0868897423701602</v>
          </cell>
          <cell r="J21">
            <v>1.803604750307342</v>
          </cell>
          <cell r="K21">
            <v>1.6427044684271317</v>
          </cell>
          <cell r="L21">
            <v>2.4119205717323142</v>
          </cell>
          <cell r="M21">
            <v>1.7875412183751511</v>
          </cell>
        </row>
        <row r="22">
          <cell r="E22" t="str">
            <v>Adj. FFO / Net Debt</v>
          </cell>
          <cell r="F22" t="str">
            <v>NA</v>
          </cell>
          <cell r="G22" t="str">
            <v>NA</v>
          </cell>
          <cell r="H22">
            <v>17.490621141567072</v>
          </cell>
          <cell r="I22">
            <v>31.978722752688128</v>
          </cell>
          <cell r="J22">
            <v>36.94680180076179</v>
          </cell>
          <cell r="K22">
            <v>40.599309605793344</v>
          </cell>
          <cell r="L22">
            <v>27.45383171244838</v>
          </cell>
          <cell r="M22">
            <v>37.157353215723923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Ctrls"/>
      <sheetName val="Overview"/>
      <sheetName val="FinScen"/>
      <sheetName val="Summary"/>
      <sheetName val="Summary_2"/>
      <sheetName val="OpMod_1"/>
      <sheetName val="OpMod_2"/>
      <sheetName val="OpMod_3"/>
      <sheetName val="OpMod_4"/>
      <sheetName val="OpMod_5"/>
      <sheetName val="OpGraph"/>
      <sheetName val="CaseComparison"/>
      <sheetName val="IS"/>
      <sheetName val="BS"/>
      <sheetName val="CFS"/>
      <sheetName val="Dividends"/>
      <sheetName val="C&amp;D"/>
      <sheetName val="Debt"/>
      <sheetName val="S&amp;U"/>
      <sheetName val="PFCap"/>
      <sheetName val="Ret2"/>
      <sheetName val="Ret3"/>
      <sheetName val="IPO"/>
      <sheetName val="MP"/>
      <sheetName val="Rating Agencies Ratios"/>
      <sheetName val="APV"/>
      <sheetName val="VC"/>
      <sheetName val="|| Risk Memo &gt;&gt;&gt;"/>
      <sheetName val="Exec_Sum_CAM"/>
      <sheetName val="IR"/>
      <sheetName val="IRVAC"/>
      <sheetName val="CaseAssumptions"/>
      <sheetName val="LTV"/>
      <sheetName val="|| Other &gt;&gt;&gt;"/>
      <sheetName val="OpScen"/>
      <sheetName val="Ret"/>
    </sheetNames>
    <sheetDataSet>
      <sheetData sheetId="0" refreshError="1"/>
      <sheetData sheetId="1">
        <row r="8">
          <cell r="D8" t="str">
            <v>Project</v>
          </cell>
          <cell r="L8">
            <v>4</v>
          </cell>
          <cell r="T8">
            <v>5.0000000000000001E-3</v>
          </cell>
        </row>
        <row r="10">
          <cell r="D10">
            <v>42735</v>
          </cell>
        </row>
        <row r="11">
          <cell r="D11" t="str">
            <v>Fiscal Year End December 31</v>
          </cell>
        </row>
        <row r="13">
          <cell r="D13" t="str">
            <v>€</v>
          </cell>
        </row>
        <row r="14">
          <cell r="D14" t="str">
            <v>millions</v>
          </cell>
        </row>
        <row r="17">
          <cell r="L17">
            <v>7</v>
          </cell>
        </row>
        <row r="19">
          <cell r="E19">
            <v>2017</v>
          </cell>
        </row>
        <row r="20">
          <cell r="E20">
            <v>4</v>
          </cell>
        </row>
        <row r="21">
          <cell r="E21">
            <v>0</v>
          </cell>
        </row>
        <row r="22">
          <cell r="E22">
            <v>43100</v>
          </cell>
        </row>
        <row r="23">
          <cell r="S23">
            <v>0</v>
          </cell>
        </row>
        <row r="27">
          <cell r="D27">
            <v>0</v>
          </cell>
        </row>
        <row r="29">
          <cell r="L29">
            <v>0</v>
          </cell>
        </row>
        <row r="30">
          <cell r="D30">
            <v>1</v>
          </cell>
          <cell r="E30" t="str">
            <v>OpMod_1 Case</v>
          </cell>
        </row>
        <row r="31">
          <cell r="L31">
            <v>1</v>
          </cell>
        </row>
        <row r="41">
          <cell r="Q41" t="str">
            <v>OpMod_1</v>
          </cell>
        </row>
        <row r="45">
          <cell r="D45">
            <v>2</v>
          </cell>
        </row>
        <row r="53">
          <cell r="D53">
            <v>0</v>
          </cell>
        </row>
      </sheetData>
      <sheetData sheetId="2">
        <row r="5">
          <cell r="G5">
            <v>1</v>
          </cell>
        </row>
        <row r="14">
          <cell r="B14" t="str">
            <v>Term loan A</v>
          </cell>
        </row>
        <row r="15">
          <cell r="B15" t="str">
            <v>Term loan A 2</v>
          </cell>
        </row>
        <row r="16">
          <cell r="B16" t="str">
            <v>Term loan B</v>
          </cell>
        </row>
        <row r="17">
          <cell r="B17" t="str">
            <v>1st lien</v>
          </cell>
        </row>
        <row r="18">
          <cell r="B18" t="str">
            <v>Term loan C</v>
          </cell>
        </row>
        <row r="19">
          <cell r="B19" t="str">
            <v>Senior secured bond</v>
          </cell>
        </row>
        <row r="20">
          <cell r="B20" t="str">
            <v>Senior secured bond 2 / Bridge</v>
          </cell>
        </row>
        <row r="21">
          <cell r="B21" t="str">
            <v>Finance leases</v>
          </cell>
        </row>
        <row r="23">
          <cell r="B23" t="str">
            <v>2nd lien</v>
          </cell>
        </row>
        <row r="25">
          <cell r="B25" t="str">
            <v>Mezzanine</v>
          </cell>
        </row>
        <row r="26">
          <cell r="B26" t="str">
            <v>Unsecured notes</v>
          </cell>
        </row>
        <row r="27">
          <cell r="B27" t="str">
            <v>Floating rate notes</v>
          </cell>
        </row>
        <row r="28">
          <cell r="B28" t="str">
            <v>Other existing debt</v>
          </cell>
        </row>
        <row r="30">
          <cell r="B30" t="str">
            <v>PIK</v>
          </cell>
        </row>
        <row r="32">
          <cell r="B32" t="str">
            <v>Vendor note</v>
          </cell>
        </row>
        <row r="33">
          <cell r="B33" t="str">
            <v>Shareholder loans</v>
          </cell>
        </row>
        <row r="75">
          <cell r="Y75">
            <v>1</v>
          </cell>
        </row>
      </sheetData>
      <sheetData sheetId="3">
        <row r="10">
          <cell r="BA10" t="str">
            <v>SCENARIO 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8">
          <cell r="B18" t="str">
            <v>Reported EBITDA</v>
          </cell>
        </row>
      </sheetData>
      <sheetData sheetId="14" refreshError="1"/>
      <sheetData sheetId="15">
        <row r="13">
          <cell r="H13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4">
          <cell r="E14">
            <v>0</v>
          </cell>
        </row>
        <row r="15">
          <cell r="E15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over"/>
      <sheetName val="Notes and To-Dos"/>
      <sheetName val="Control"/>
      <sheetName val="Data Buildout"/>
      <sheetName val="SPS Calculations"/>
      <sheetName val="EBITDA-Capex Margin Calculation"/>
      <sheetName val="&gt;&gt;&gt;Output&gt;&gt;&gt;"/>
      <sheetName val="Output Table 1"/>
      <sheetName val="Output 2"/>
      <sheetName val="&gt;&gt;&gt;Charts&gt;&gt;&gt;"/>
      <sheetName val="Valuation--&gt;"/>
      <sheetName val="EV EBITDA"/>
      <sheetName val="EV EBIT"/>
      <sheetName val="P E"/>
      <sheetName val="EV EBITDA - Capex"/>
      <sheetName val="Operational--&gt;"/>
      <sheetName val="Sales CAGR"/>
      <sheetName val="EBITDA CAGR"/>
      <sheetName val="EBIT CAGR"/>
      <sheetName val="EPS CAGR"/>
      <sheetName val="EBIT Margin"/>
      <sheetName val="EBITDA Margin"/>
      <sheetName val="EBITDA - Capex Margin"/>
      <sheetName val="Disclaimer"/>
      <sheetName val="Formatting"/>
      <sheetName val="railcars (Eng)"/>
      <sheetName val="XLinkMeta"/>
    </sheetNames>
    <sheetDataSet>
      <sheetData sheetId="0" refreshError="1"/>
      <sheetData sheetId="1" refreshError="1"/>
      <sheetData sheetId="2" refreshError="1"/>
      <sheetData sheetId="3">
        <row r="11">
          <cell r="C11" t="str">
            <v>EUR</v>
          </cell>
        </row>
        <row r="12">
          <cell r="C12">
            <v>42846</v>
          </cell>
        </row>
        <row r="19">
          <cell r="C19">
            <v>2012</v>
          </cell>
        </row>
        <row r="20">
          <cell r="C20">
            <v>2015</v>
          </cell>
        </row>
      </sheetData>
      <sheetData sheetId="4">
        <row r="461">
          <cell r="B461">
            <v>1</v>
          </cell>
          <cell r="F461" t="str">
            <v>EURm</v>
          </cell>
          <cell r="H461" t="str">
            <v>SAND-SE</v>
          </cell>
          <cell r="I461" t="str">
            <v>ASSA.B-SE</v>
          </cell>
          <cell r="J461" t="str">
            <v>ALFA-SE</v>
          </cell>
          <cell r="K461" t="str">
            <v>ATCO.A-SE</v>
          </cell>
          <cell r="L461" t="str">
            <v>TROAX-SE</v>
          </cell>
          <cell r="M461" t="str">
            <v>FENR-GB</v>
          </cell>
          <cell r="N461" t="str">
            <v>SEM-AT</v>
          </cell>
          <cell r="O461" t="str">
            <v>INRN-CH</v>
          </cell>
          <cell r="P461" t="str">
            <v>KARN-CH</v>
          </cell>
          <cell r="Q461" t="str">
            <v>JUN3-DE</v>
          </cell>
          <cell r="R461" t="str">
            <v>KGX-DE</v>
          </cell>
          <cell r="S461" t="str">
            <v>RXN-US</v>
          </cell>
          <cell r="T461" t="str">
            <v>IEX-US</v>
          </cell>
          <cell r="U461" t="str">
            <v>KRN-DE</v>
          </cell>
          <cell r="V461" t="str">
            <v>SPX-GB</v>
          </cell>
          <cell r="W461" t="str">
            <v>G1A-DE</v>
          </cell>
          <cell r="X461" t="str">
            <v>TOM-NO</v>
          </cell>
          <cell r="Y461" t="str">
            <v>WEIR-GB</v>
          </cell>
          <cell r="Z461" t="str">
            <v>SUN-CH</v>
          </cell>
          <cell r="AA461" t="str">
            <v>WRT1V-FI</v>
          </cell>
          <cell r="AB461" t="str">
            <v>KNEBV-FI</v>
          </cell>
          <cell r="AC461" t="str">
            <v>ALIG-SE</v>
          </cell>
          <cell r="AD461" t="str">
            <v>CGCBV-FI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</row>
        <row r="462">
          <cell r="B462">
            <v>2</v>
          </cell>
          <cell r="F462" t="str">
            <v>Company Name</v>
          </cell>
          <cell r="H462" t="str">
            <v xml:space="preserve">Sandvik </v>
          </cell>
          <cell r="I462" t="str">
            <v>Assa A.</v>
          </cell>
          <cell r="J462" t="str">
            <v>Alfa L.</v>
          </cell>
          <cell r="K462" t="str">
            <v>Atlas C.</v>
          </cell>
          <cell r="L462" t="str">
            <v>Troax</v>
          </cell>
          <cell r="M462" t="str">
            <v>Fenner</v>
          </cell>
          <cell r="N462" t="str">
            <v>Semperit</v>
          </cell>
          <cell r="O462" t="str">
            <v>Interroll</v>
          </cell>
          <cell r="P462" t="str">
            <v>Kardex</v>
          </cell>
          <cell r="Q462" t="str">
            <v>Jungh.</v>
          </cell>
          <cell r="R462" t="str">
            <v>Kion</v>
          </cell>
          <cell r="S462" t="str">
            <v>Rexnord</v>
          </cell>
          <cell r="T462" t="str">
            <v>Idex</v>
          </cell>
          <cell r="U462" t="str">
            <v>Krones</v>
          </cell>
          <cell r="V462" t="str">
            <v>Spirax S.</v>
          </cell>
          <cell r="W462" t="str">
            <v>GEA</v>
          </cell>
          <cell r="X462" t="str">
            <v>Tomra</v>
          </cell>
          <cell r="Y462" t="str">
            <v>Weir</v>
          </cell>
          <cell r="Z462" t="str">
            <v>Sulzer</v>
          </cell>
          <cell r="AA462" t="str">
            <v>Wartsila</v>
          </cell>
          <cell r="AB462" t="str">
            <v>Kone</v>
          </cell>
          <cell r="AC462" t="str">
            <v>Alimak</v>
          </cell>
          <cell r="AD462" t="str">
            <v>Cargotec</v>
          </cell>
          <cell r="AE462" t="str">
            <v>NA</v>
          </cell>
          <cell r="AF462" t="str">
            <v>NA</v>
          </cell>
          <cell r="AG462" t="str">
            <v>NA</v>
          </cell>
          <cell r="AH462" t="str">
            <v>NA</v>
          </cell>
          <cell r="AI462" t="str">
            <v>NA</v>
          </cell>
          <cell r="AJ462" t="str">
            <v>NA</v>
          </cell>
          <cell r="AK462" t="str">
            <v>NA</v>
          </cell>
          <cell r="AL462" t="str">
            <v>NA</v>
          </cell>
          <cell r="AM462" t="str">
            <v>NA</v>
          </cell>
          <cell r="AN462" t="str">
            <v>NA</v>
          </cell>
          <cell r="AO462" t="str">
            <v>NA</v>
          </cell>
          <cell r="AP462" t="str">
            <v>NA</v>
          </cell>
          <cell r="AQ462" t="str">
            <v>NA</v>
          </cell>
          <cell r="AR462" t="str">
            <v>NA</v>
          </cell>
          <cell r="AS462" t="str">
            <v>NA</v>
          </cell>
          <cell r="AT462" t="str">
            <v>NA</v>
          </cell>
          <cell r="AU462" t="str">
            <v>NA</v>
          </cell>
          <cell r="AV462" t="str">
            <v>NA</v>
          </cell>
          <cell r="AW462" t="str">
            <v>NA</v>
          </cell>
          <cell r="AX462" t="str">
            <v>NA</v>
          </cell>
          <cell r="AY462" t="str">
            <v>NA</v>
          </cell>
          <cell r="AZ462" t="str">
            <v>NA</v>
          </cell>
          <cell r="BA462" t="str">
            <v>NA</v>
          </cell>
          <cell r="BB462" t="str">
            <v>NA</v>
          </cell>
          <cell r="BC462" t="str">
            <v>NA</v>
          </cell>
          <cell r="BD462" t="str">
            <v>NA</v>
          </cell>
          <cell r="BE462" t="str">
            <v>NA</v>
          </cell>
        </row>
        <row r="463">
          <cell r="B463">
            <v>3</v>
          </cell>
          <cell r="F463" t="str">
            <v>Current Price (Primary)</v>
          </cell>
          <cell r="G463" t="str">
            <v>EUR/share</v>
          </cell>
          <cell r="H463">
            <v>13.714048656000001</v>
          </cell>
          <cell r="I463">
            <v>19.539668719999998</v>
          </cell>
          <cell r="J463">
            <v>18.212837103999998</v>
          </cell>
          <cell r="K463">
            <v>32.828716623999995</v>
          </cell>
          <cell r="L463">
            <v>26.4329736</v>
          </cell>
          <cell r="M463">
            <v>3.9330400410000004</v>
          </cell>
          <cell r="N463">
            <v>24.045000000000002</v>
          </cell>
          <cell r="O463">
            <v>1096.0557191999999</v>
          </cell>
          <cell r="P463">
            <v>99.113414607999999</v>
          </cell>
          <cell r="Q463">
            <v>30.97</v>
          </cell>
          <cell r="R463">
            <v>59.23</v>
          </cell>
          <cell r="S463">
            <v>21.191992320000001</v>
          </cell>
          <cell r="T463">
            <v>95.050529792000006</v>
          </cell>
          <cell r="U463">
            <v>107.1</v>
          </cell>
          <cell r="V463">
            <v>61.685369640000005</v>
          </cell>
          <cell r="W463">
            <v>38.104999999999997</v>
          </cell>
          <cell r="X463">
            <v>10.615367655</v>
          </cell>
          <cell r="Y463">
            <v>22.976604737999999</v>
          </cell>
          <cell r="Z463">
            <v>103.70373343200001</v>
          </cell>
          <cell r="AA463">
            <v>52.7</v>
          </cell>
          <cell r="AB463">
            <v>43.45</v>
          </cell>
          <cell r="AC463">
            <v>14.201244639999999</v>
          </cell>
          <cell r="AD463">
            <v>49.18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</row>
        <row r="464">
          <cell r="B464">
            <v>4</v>
          </cell>
          <cell r="F464" t="str">
            <v>52w High (Primary)</v>
          </cell>
          <cell r="G464" t="str">
            <v>EUR/share</v>
          </cell>
          <cell r="H464">
            <v>14.232342256000001</v>
          </cell>
          <cell r="I464">
            <v>19.726254416</v>
          </cell>
          <cell r="J464">
            <v>18.3994228</v>
          </cell>
          <cell r="K464">
            <v>33.481766559999997</v>
          </cell>
          <cell r="L464">
            <v>27.573219519999999</v>
          </cell>
          <cell r="M464">
            <v>4.1990283112500002</v>
          </cell>
          <cell r="N464">
            <v>33.5</v>
          </cell>
          <cell r="O464">
            <v>1199.1036927999999</v>
          </cell>
          <cell r="P464">
            <v>107.07621256799999</v>
          </cell>
          <cell r="Q464">
            <v>31.72</v>
          </cell>
          <cell r="R464">
            <v>62.3</v>
          </cell>
          <cell r="S464">
            <v>22.96968704</v>
          </cell>
          <cell r="T464">
            <v>95.546413056000006</v>
          </cell>
          <cell r="U464">
            <v>108.6</v>
          </cell>
          <cell r="V464">
            <v>61.745142285</v>
          </cell>
          <cell r="W464">
            <v>50.17</v>
          </cell>
          <cell r="X464">
            <v>11.208103919999999</v>
          </cell>
          <cell r="Y464">
            <v>24.626329740000003</v>
          </cell>
          <cell r="Z464">
            <v>109.60557192</v>
          </cell>
          <cell r="AA464">
            <v>53.35</v>
          </cell>
          <cell r="AB464">
            <v>47.89</v>
          </cell>
          <cell r="AC464">
            <v>14.6417942</v>
          </cell>
          <cell r="AD464">
            <v>50.5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</row>
        <row r="465">
          <cell r="B465">
            <v>5</v>
          </cell>
          <cell r="F465" t="str">
            <v>52w Low (Primary)</v>
          </cell>
          <cell r="G465" t="str">
            <v>EUR/share</v>
          </cell>
          <cell r="H465">
            <v>8.0698313519999996</v>
          </cell>
          <cell r="I465">
            <v>16.543931711999999</v>
          </cell>
          <cell r="J465">
            <v>12.573802735999999</v>
          </cell>
          <cell r="K465">
            <v>20.389670224</v>
          </cell>
          <cell r="L465">
            <v>10.780506879999999</v>
          </cell>
          <cell r="M465">
            <v>1.54512287325</v>
          </cell>
          <cell r="N465">
            <v>23.7</v>
          </cell>
          <cell r="O465">
            <v>760.68140512000002</v>
          </cell>
          <cell r="P465">
            <v>70.447341952000002</v>
          </cell>
          <cell r="Q465">
            <v>24.135000000000002</v>
          </cell>
          <cell r="R465">
            <v>40.15</v>
          </cell>
          <cell r="S465">
            <v>14.782935040000002</v>
          </cell>
          <cell r="T465">
            <v>72.913552384000013</v>
          </cell>
          <cell r="U465">
            <v>80.540000000000006</v>
          </cell>
          <cell r="V465">
            <v>38.852219250000005</v>
          </cell>
          <cell r="W465">
            <v>32.619999999999997</v>
          </cell>
          <cell r="X465">
            <v>8.9988142050000004</v>
          </cell>
          <cell r="Y465">
            <v>13.090209255</v>
          </cell>
          <cell r="Z465">
            <v>75.693420607999997</v>
          </cell>
          <cell r="AA465">
            <v>33.9</v>
          </cell>
          <cell r="AB465">
            <v>38.520000000000003</v>
          </cell>
          <cell r="AC465">
            <v>6.9814769872319999</v>
          </cell>
          <cell r="AD465">
            <v>29.11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</row>
        <row r="466">
          <cell r="B466">
            <v>6</v>
          </cell>
          <cell r="F466" t="str">
            <v>Diluted Shares Outstanding</v>
          </cell>
          <cell r="H466">
            <v>1254.386</v>
          </cell>
          <cell r="I466">
            <v>1110.7763339999999</v>
          </cell>
          <cell r="J466">
            <v>419.45631500000002</v>
          </cell>
          <cell r="K466">
            <v>1214.4670610000001</v>
          </cell>
          <cell r="L466">
            <v>20</v>
          </cell>
          <cell r="M466">
            <v>193.888564</v>
          </cell>
          <cell r="N466">
            <v>20.573433999999999</v>
          </cell>
          <cell r="O466">
            <v>0.85155899999999995</v>
          </cell>
          <cell r="P466">
            <v>7.7133000000000003</v>
          </cell>
          <cell r="Q466">
            <v>102</v>
          </cell>
          <cell r="R466">
            <v>108.625514</v>
          </cell>
          <cell r="S466">
            <v>103.41539299999999</v>
          </cell>
          <cell r="T466">
            <v>76.440685000000002</v>
          </cell>
          <cell r="U466">
            <v>31.593071999999999</v>
          </cell>
          <cell r="V466">
            <v>73.351800999999995</v>
          </cell>
          <cell r="W466">
            <v>192.495476</v>
          </cell>
          <cell r="X466">
            <v>147.52113199999999</v>
          </cell>
          <cell r="Y466">
            <v>217.66227699999999</v>
          </cell>
          <cell r="Z466">
            <v>34.084909000000003</v>
          </cell>
          <cell r="AA466">
            <v>197.24113</v>
          </cell>
          <cell r="AB466">
            <v>513.28474100000005</v>
          </cell>
          <cell r="AC466">
            <v>47.282165488739999</v>
          </cell>
          <cell r="AD466">
            <v>64.443068999999994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</row>
        <row r="467">
          <cell r="B467">
            <v>7</v>
          </cell>
          <cell r="F467" t="str">
            <v>Equity Value (Fully Diluted)</v>
          </cell>
          <cell r="G467" t="str">
            <v>EURm</v>
          </cell>
          <cell r="H467">
            <v>17202.710637405216</v>
          </cell>
          <cell r="I467">
            <v>21704.201588376069</v>
          </cell>
          <cell r="J467">
            <v>7639.4895373391109</v>
          </cell>
          <cell r="K467">
            <v>39869.394994751121</v>
          </cell>
          <cell r="L467">
            <v>528.65947200000005</v>
          </cell>
          <cell r="M467">
            <v>762.57148570399124</v>
          </cell>
          <cell r="N467">
            <v>494.68822053000002</v>
          </cell>
          <cell r="O467">
            <v>933.35611218623262</v>
          </cell>
          <cell r="P467">
            <v>764.49150089588647</v>
          </cell>
          <cell r="Q467">
            <v>3158.94</v>
          </cell>
          <cell r="R467">
            <v>6433.8891942199998</v>
          </cell>
          <cell r="S467">
            <v>2191.5782142257817</v>
          </cell>
          <cell r="T467">
            <v>7265.7276069133886</v>
          </cell>
          <cell r="U467">
            <v>3383.6180111999997</v>
          </cell>
          <cell r="V467">
            <v>4524.7329584447216</v>
          </cell>
          <cell r="W467">
            <v>7335.0401129799993</v>
          </cell>
          <cell r="X467">
            <v>1565.9910530617854</v>
          </cell>
          <cell r="Y467">
            <v>5001.1401050020677</v>
          </cell>
          <cell r="Z467">
            <v>3534.7323169899782</v>
          </cell>
          <cell r="AA467">
            <v>10394.607551000001</v>
          </cell>
          <cell r="AB467">
            <v>22302.221996450004</v>
          </cell>
          <cell r="AC467">
            <v>671.46559921456185</v>
          </cell>
          <cell r="AD467">
            <v>3169.3101334199996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</row>
        <row r="468">
          <cell r="B468">
            <v>8</v>
          </cell>
          <cell r="F468" t="str">
            <v>Debt</v>
          </cell>
          <cell r="G468" t="str">
            <v>EURm</v>
          </cell>
          <cell r="H468">
            <v>3891.2446900800001</v>
          </cell>
          <cell r="I468">
            <v>2159.2111375999998</v>
          </cell>
          <cell r="J468">
            <v>1398.45979152</v>
          </cell>
          <cell r="K468">
            <v>2562.65087584</v>
          </cell>
          <cell r="L468">
            <v>0</v>
          </cell>
          <cell r="M468">
            <v>311.77411632000002</v>
          </cell>
          <cell r="N468">
            <v>471.49799999999999</v>
          </cell>
          <cell r="O468">
            <v>0.26511433207999996</v>
          </cell>
          <cell r="P468">
            <v>0</v>
          </cell>
          <cell r="Q468">
            <v>319.495</v>
          </cell>
          <cell r="R468">
            <v>4667.8999999999996</v>
          </cell>
          <cell r="S468">
            <v>1522.1744947200002</v>
          </cell>
          <cell r="T468">
            <v>889.41435105280004</v>
          </cell>
          <cell r="U468">
            <v>0.28299999999999997</v>
          </cell>
          <cell r="V468">
            <v>109.74257622</v>
          </cell>
          <cell r="W468">
            <v>156.47800000000001</v>
          </cell>
          <cell r="X468">
            <v>81.873043730999996</v>
          </cell>
          <cell r="Y468">
            <v>1306.74956499</v>
          </cell>
          <cell r="Z468">
            <v>435.98660830399996</v>
          </cell>
          <cell r="AA468">
            <v>628</v>
          </cell>
          <cell r="AB468">
            <v>405.5</v>
          </cell>
          <cell r="AC468">
            <v>54.441559744000003</v>
          </cell>
          <cell r="AD468">
            <v>822</v>
          </cell>
          <cell r="AE468" t="str">
            <v>NA</v>
          </cell>
          <cell r="AF468" t="str">
            <v>NA</v>
          </cell>
          <cell r="AG468" t="str">
            <v>NA</v>
          </cell>
          <cell r="AH468" t="str">
            <v>NA</v>
          </cell>
          <cell r="AI468" t="str">
            <v>NA</v>
          </cell>
          <cell r="AJ468" t="str">
            <v>NA</v>
          </cell>
          <cell r="AK468" t="str">
            <v>NA</v>
          </cell>
          <cell r="AL468" t="str">
            <v>NA</v>
          </cell>
          <cell r="AM468" t="str">
            <v>NA</v>
          </cell>
          <cell r="AN468" t="str">
            <v>NA</v>
          </cell>
          <cell r="AO468" t="str">
            <v>NA</v>
          </cell>
          <cell r="AP468" t="str">
            <v>NA</v>
          </cell>
          <cell r="AQ468" t="str">
            <v>NA</v>
          </cell>
          <cell r="AR468" t="str">
            <v>NA</v>
          </cell>
          <cell r="AS468" t="str">
            <v>NA</v>
          </cell>
          <cell r="AT468" t="str">
            <v>NA</v>
          </cell>
          <cell r="AU468" t="str">
            <v>NA</v>
          </cell>
          <cell r="AV468" t="str">
            <v>NA</v>
          </cell>
          <cell r="AW468" t="str">
            <v>NA</v>
          </cell>
          <cell r="AX468" t="str">
            <v>NA</v>
          </cell>
          <cell r="AY468" t="str">
            <v>NA</v>
          </cell>
          <cell r="AZ468" t="str">
            <v>NA</v>
          </cell>
          <cell r="BA468" t="str">
            <v>NA</v>
          </cell>
          <cell r="BB468" t="str">
            <v>NA</v>
          </cell>
          <cell r="BC468" t="str">
            <v>NA</v>
          </cell>
          <cell r="BD468" t="str">
            <v>NA</v>
          </cell>
          <cell r="BE468" t="str">
            <v>NA</v>
          </cell>
        </row>
        <row r="469">
          <cell r="B469">
            <v>9</v>
          </cell>
          <cell r="F469" t="str">
            <v>Minorities</v>
          </cell>
          <cell r="G469" t="str">
            <v>EURm</v>
          </cell>
          <cell r="H469">
            <v>9.8475783999999997</v>
          </cell>
          <cell r="I469">
            <v>0.51829360000000002</v>
          </cell>
          <cell r="J469">
            <v>12.12807024</v>
          </cell>
          <cell r="K469">
            <v>7.4634278399999996</v>
          </cell>
          <cell r="L469">
            <v>0</v>
          </cell>
          <cell r="M469">
            <v>-0.71727174000000005</v>
          </cell>
          <cell r="N469">
            <v>1.675</v>
          </cell>
          <cell r="O469">
            <v>0</v>
          </cell>
          <cell r="P469">
            <v>0</v>
          </cell>
          <cell r="Q469">
            <v>0</v>
          </cell>
          <cell r="R469">
            <v>5.7</v>
          </cell>
          <cell r="S469">
            <v>0</v>
          </cell>
          <cell r="T469">
            <v>0</v>
          </cell>
          <cell r="U469">
            <v>-2.069</v>
          </cell>
          <cell r="V469">
            <v>1.1954529</v>
          </cell>
          <cell r="W469">
            <v>0.57799999999999996</v>
          </cell>
          <cell r="X469">
            <v>19.150769870999998</v>
          </cell>
          <cell r="Y469">
            <v>10.16134965</v>
          </cell>
          <cell r="Z469">
            <v>9.1806376480000011</v>
          </cell>
          <cell r="AA469">
            <v>33</v>
          </cell>
          <cell r="AB469">
            <v>12.7</v>
          </cell>
          <cell r="AC469">
            <v>0</v>
          </cell>
          <cell r="AD469">
            <v>2.2000000000000002</v>
          </cell>
          <cell r="AE469" t="str">
            <v>NA</v>
          </cell>
          <cell r="AF469" t="str">
            <v>NA</v>
          </cell>
          <cell r="AG469" t="str">
            <v>NA</v>
          </cell>
          <cell r="AH469" t="str">
            <v>NA</v>
          </cell>
          <cell r="AI469" t="str">
            <v>NA</v>
          </cell>
          <cell r="AJ469" t="str">
            <v>NA</v>
          </cell>
          <cell r="AK469" t="str">
            <v>NA</v>
          </cell>
          <cell r="AL469" t="str">
            <v>NA</v>
          </cell>
          <cell r="AM469" t="str">
            <v>NA</v>
          </cell>
          <cell r="AN469" t="str">
            <v>NA</v>
          </cell>
          <cell r="AO469" t="str">
            <v>NA</v>
          </cell>
          <cell r="AP469" t="str">
            <v>NA</v>
          </cell>
          <cell r="AQ469" t="str">
            <v>NA</v>
          </cell>
          <cell r="AR469" t="str">
            <v>NA</v>
          </cell>
          <cell r="AS469" t="str">
            <v>NA</v>
          </cell>
          <cell r="AT469" t="str">
            <v>NA</v>
          </cell>
          <cell r="AU469" t="str">
            <v>NA</v>
          </cell>
          <cell r="AV469" t="str">
            <v>NA</v>
          </cell>
          <cell r="AW469" t="str">
            <v>NA</v>
          </cell>
          <cell r="AX469" t="str">
            <v>NA</v>
          </cell>
          <cell r="AY469" t="str">
            <v>NA</v>
          </cell>
          <cell r="AZ469" t="str">
            <v>NA</v>
          </cell>
          <cell r="BA469" t="str">
            <v>NA</v>
          </cell>
          <cell r="BB469" t="str">
            <v>NA</v>
          </cell>
          <cell r="BC469" t="str">
            <v>NA</v>
          </cell>
          <cell r="BD469" t="str">
            <v>NA</v>
          </cell>
          <cell r="BE469" t="str">
            <v>NA</v>
          </cell>
        </row>
        <row r="470">
          <cell r="B470">
            <v>10</v>
          </cell>
          <cell r="F470" t="str">
            <v>Convertibles</v>
          </cell>
          <cell r="G470" t="str">
            <v>EURm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</row>
        <row r="471">
          <cell r="B471">
            <v>11</v>
          </cell>
          <cell r="F471" t="str">
            <v>Preferred Equity</v>
          </cell>
          <cell r="G471" t="str">
            <v>EURm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 t="str">
            <v>NA</v>
          </cell>
          <cell r="AF471" t="str">
            <v>NA</v>
          </cell>
          <cell r="AG471" t="str">
            <v>NA</v>
          </cell>
          <cell r="AH471" t="str">
            <v>NA</v>
          </cell>
          <cell r="AI471" t="str">
            <v>NA</v>
          </cell>
          <cell r="AJ471" t="str">
            <v>NA</v>
          </cell>
          <cell r="AK471" t="str">
            <v>NA</v>
          </cell>
          <cell r="AL471" t="str">
            <v>NA</v>
          </cell>
          <cell r="AM471" t="str">
            <v>NA</v>
          </cell>
          <cell r="AN471" t="str">
            <v>NA</v>
          </cell>
          <cell r="AO471" t="str">
            <v>NA</v>
          </cell>
          <cell r="AP471" t="str">
            <v>NA</v>
          </cell>
          <cell r="AQ471" t="str">
            <v>NA</v>
          </cell>
          <cell r="AR471" t="str">
            <v>NA</v>
          </cell>
          <cell r="AS471" t="str">
            <v>NA</v>
          </cell>
          <cell r="AT471" t="str">
            <v>NA</v>
          </cell>
          <cell r="AU471" t="str">
            <v>NA</v>
          </cell>
          <cell r="AV471" t="str">
            <v>NA</v>
          </cell>
          <cell r="AW471" t="str">
            <v>NA</v>
          </cell>
          <cell r="AX471" t="str">
            <v>NA</v>
          </cell>
          <cell r="AY471" t="str">
            <v>NA</v>
          </cell>
          <cell r="AZ471" t="str">
            <v>NA</v>
          </cell>
          <cell r="BA471" t="str">
            <v>NA</v>
          </cell>
          <cell r="BB471" t="str">
            <v>NA</v>
          </cell>
          <cell r="BC471" t="str">
            <v>NA</v>
          </cell>
          <cell r="BD471" t="str">
            <v>NA</v>
          </cell>
          <cell r="BE471" t="str">
            <v>NA</v>
          </cell>
        </row>
        <row r="472">
          <cell r="B472">
            <v>12</v>
          </cell>
          <cell r="F472" t="str">
            <v>Pension Deficit (After tax)</v>
          </cell>
          <cell r="G472" t="str">
            <v>EURm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</row>
        <row r="473">
          <cell r="B473">
            <v>13</v>
          </cell>
          <cell r="F473" t="str">
            <v>Cash (Net of Advances)</v>
          </cell>
          <cell r="G473" t="str">
            <v>EURm</v>
          </cell>
          <cell r="H473">
            <v>-1119.3068585599999</v>
          </cell>
          <cell r="I473">
            <v>-95.262363679999993</v>
          </cell>
          <cell r="J473">
            <v>-381.87872447999996</v>
          </cell>
          <cell r="K473">
            <v>-1202.6484694399999</v>
          </cell>
          <cell r="L473">
            <v>-12.24180109168876</v>
          </cell>
          <cell r="M473">
            <v>-138.79208169</v>
          </cell>
          <cell r="N473">
            <v>-190.21700000000001</v>
          </cell>
          <cell r="O473">
            <v>-35.845706016640001</v>
          </cell>
          <cell r="P473">
            <v>-105.9412359274997</v>
          </cell>
          <cell r="Q473">
            <v>-351.59199999999998</v>
          </cell>
          <cell r="R473">
            <v>-289.89999999999998</v>
          </cell>
          <cell r="S473">
            <v>-401.66544384000002</v>
          </cell>
          <cell r="T473">
            <v>-202.184705536</v>
          </cell>
          <cell r="U473">
            <v>-368.88900000000001</v>
          </cell>
          <cell r="V473">
            <v>-142.49798568</v>
          </cell>
          <cell r="W473">
            <v>-932.43700000000001</v>
          </cell>
          <cell r="X473">
            <v>-43.021875815999998</v>
          </cell>
          <cell r="Y473">
            <v>-337.83498954000004</v>
          </cell>
          <cell r="Z473">
            <v>-402.35549692000001</v>
          </cell>
          <cell r="AA473">
            <v>-472</v>
          </cell>
          <cell r="AB473">
            <v>-2083.6</v>
          </cell>
          <cell r="AC473">
            <v>-23.89965814192</v>
          </cell>
          <cell r="AD473">
            <v>-319</v>
          </cell>
          <cell r="AE473" t="str">
            <v>NA</v>
          </cell>
          <cell r="AF473" t="str">
            <v>NA</v>
          </cell>
          <cell r="AG473" t="str">
            <v>NA</v>
          </cell>
          <cell r="AH473" t="str">
            <v>NA</v>
          </cell>
          <cell r="AI473" t="str">
            <v>NA</v>
          </cell>
          <cell r="AJ473" t="str">
            <v>NA</v>
          </cell>
          <cell r="AK473" t="str">
            <v>NA</v>
          </cell>
          <cell r="AL473" t="str">
            <v>NA</v>
          </cell>
          <cell r="AM473" t="str">
            <v>NA</v>
          </cell>
          <cell r="AN473" t="str">
            <v>NA</v>
          </cell>
          <cell r="AO473" t="str">
            <v>NA</v>
          </cell>
          <cell r="AP473" t="str">
            <v>NA</v>
          </cell>
          <cell r="AQ473" t="str">
            <v>NA</v>
          </cell>
          <cell r="AR473" t="str">
            <v>NA</v>
          </cell>
          <cell r="AS473" t="str">
            <v>NA</v>
          </cell>
          <cell r="AT473" t="str">
            <v>NA</v>
          </cell>
          <cell r="AU473" t="str">
            <v>NA</v>
          </cell>
          <cell r="AV473" t="str">
            <v>NA</v>
          </cell>
          <cell r="AW473" t="str">
            <v>NA</v>
          </cell>
          <cell r="AX473" t="str">
            <v>NA</v>
          </cell>
          <cell r="AY473" t="str">
            <v>NA</v>
          </cell>
          <cell r="AZ473" t="str">
            <v>NA</v>
          </cell>
          <cell r="BA473" t="str">
            <v>NA</v>
          </cell>
          <cell r="BB473" t="str">
            <v>NA</v>
          </cell>
          <cell r="BC473" t="str">
            <v>NA</v>
          </cell>
          <cell r="BD473" t="str">
            <v>NA</v>
          </cell>
          <cell r="BE473" t="str">
            <v>NA</v>
          </cell>
        </row>
        <row r="474">
          <cell r="B474">
            <v>14</v>
          </cell>
          <cell r="F474" t="str">
            <v>Equity Investments in Affiliates</v>
          </cell>
          <cell r="G474" t="str">
            <v>EURm</v>
          </cell>
          <cell r="H474">
            <v>-25.500045119999999</v>
          </cell>
          <cell r="I474">
            <v>-218.61624047999999</v>
          </cell>
          <cell r="J474">
            <v>-2.17683312</v>
          </cell>
          <cell r="K474">
            <v>-14.304903359999999</v>
          </cell>
          <cell r="L474">
            <v>0</v>
          </cell>
          <cell r="M474">
            <v>0</v>
          </cell>
          <cell r="N474">
            <v>-3.1709999999999998</v>
          </cell>
          <cell r="O474">
            <v>0</v>
          </cell>
          <cell r="P474">
            <v>0</v>
          </cell>
          <cell r="Q474">
            <v>-26.204000000000001</v>
          </cell>
          <cell r="R474">
            <v>-72.7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-15.929</v>
          </cell>
          <cell r="X474">
            <v>-7.5223620539999994</v>
          </cell>
          <cell r="Y474">
            <v>-48.41584245</v>
          </cell>
          <cell r="Z474">
            <v>-5.4334386079999994</v>
          </cell>
          <cell r="AA474">
            <v>-84</v>
          </cell>
          <cell r="AB474">
            <v>-5</v>
          </cell>
          <cell r="AC474">
            <v>0</v>
          </cell>
          <cell r="AD474">
            <v>-123.4</v>
          </cell>
          <cell r="AE474" t="str">
            <v>NA</v>
          </cell>
          <cell r="AF474" t="str">
            <v>NA</v>
          </cell>
          <cell r="AG474" t="str">
            <v>NA</v>
          </cell>
          <cell r="AH474" t="str">
            <v>NA</v>
          </cell>
          <cell r="AI474" t="str">
            <v>NA</v>
          </cell>
          <cell r="AJ474" t="str">
            <v>NA</v>
          </cell>
          <cell r="AK474" t="str">
            <v>NA</v>
          </cell>
          <cell r="AL474" t="str">
            <v>NA</v>
          </cell>
          <cell r="AM474" t="str">
            <v>NA</v>
          </cell>
          <cell r="AN474" t="str">
            <v>NA</v>
          </cell>
          <cell r="AO474" t="str">
            <v>NA</v>
          </cell>
          <cell r="AP474" t="str">
            <v>NA</v>
          </cell>
          <cell r="AQ474" t="str">
            <v>NA</v>
          </cell>
          <cell r="AR474" t="str">
            <v>NA</v>
          </cell>
          <cell r="AS474" t="str">
            <v>NA</v>
          </cell>
          <cell r="AT474" t="str">
            <v>NA</v>
          </cell>
          <cell r="AU474" t="str">
            <v>NA</v>
          </cell>
          <cell r="AV474" t="str">
            <v>NA</v>
          </cell>
          <cell r="AW474" t="str">
            <v>NA</v>
          </cell>
          <cell r="AX474" t="str">
            <v>NA</v>
          </cell>
          <cell r="AY474" t="str">
            <v>NA</v>
          </cell>
          <cell r="AZ474" t="str">
            <v>NA</v>
          </cell>
          <cell r="BA474" t="str">
            <v>NA</v>
          </cell>
          <cell r="BB474" t="str">
            <v>NA</v>
          </cell>
          <cell r="BC474" t="str">
            <v>NA</v>
          </cell>
          <cell r="BD474" t="str">
            <v>NA</v>
          </cell>
          <cell r="BE474" t="str">
            <v>NA</v>
          </cell>
        </row>
        <row r="475">
          <cell r="B475">
            <v>15</v>
          </cell>
          <cell r="F475" t="str">
            <v>Other Financial Investments</v>
          </cell>
          <cell r="G475" t="str">
            <v>EURm</v>
          </cell>
          <cell r="H475">
            <v>-825.22706991999996</v>
          </cell>
          <cell r="I475">
            <v>-1.1402459199999999</v>
          </cell>
          <cell r="J475">
            <v>-2.0731744000000001</v>
          </cell>
          <cell r="K475">
            <v>-16.170760319999999</v>
          </cell>
          <cell r="L475">
            <v>-7.1999997378650598</v>
          </cell>
          <cell r="M475">
            <v>0</v>
          </cell>
          <cell r="N475">
            <v>-12.175000000000001</v>
          </cell>
          <cell r="O475">
            <v>-0.61360384280000002</v>
          </cell>
          <cell r="P475">
            <v>-2.6000000525207478</v>
          </cell>
          <cell r="Q475">
            <v>-30.422999999999998</v>
          </cell>
          <cell r="R475">
            <v>-42.9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-41.396999999999998</v>
          </cell>
          <cell r="X475">
            <v>-0.14010129899999998</v>
          </cell>
          <cell r="Y475">
            <v>0</v>
          </cell>
          <cell r="Z475">
            <v>-4.2155989199999997</v>
          </cell>
          <cell r="AA475">
            <v>-27</v>
          </cell>
          <cell r="AB475">
            <v>-124.8</v>
          </cell>
          <cell r="AC475">
            <v>0</v>
          </cell>
          <cell r="AD475">
            <v>-20.7</v>
          </cell>
          <cell r="AE475" t="str">
            <v>NA</v>
          </cell>
          <cell r="AF475" t="str">
            <v>NA</v>
          </cell>
          <cell r="AG475" t="str">
            <v>NA</v>
          </cell>
          <cell r="AH475" t="str">
            <v>NA</v>
          </cell>
          <cell r="AI475" t="str">
            <v>NA</v>
          </cell>
          <cell r="AJ475" t="str">
            <v>NA</v>
          </cell>
          <cell r="AL475" t="str">
            <v>NA</v>
          </cell>
          <cell r="AM475" t="str">
            <v>NA</v>
          </cell>
          <cell r="AN475" t="str">
            <v>NA</v>
          </cell>
          <cell r="AO475" t="str">
            <v>NA</v>
          </cell>
          <cell r="AP475" t="str">
            <v>NA</v>
          </cell>
          <cell r="AQ475" t="str">
            <v>NA</v>
          </cell>
          <cell r="AR475" t="str">
            <v>NA</v>
          </cell>
          <cell r="AS475" t="str">
            <v>NA</v>
          </cell>
          <cell r="AU475" t="str">
            <v>NA</v>
          </cell>
          <cell r="AV475" t="str">
            <v>NA</v>
          </cell>
          <cell r="AW475" t="str">
            <v>NA</v>
          </cell>
          <cell r="AX475" t="str">
            <v>NA</v>
          </cell>
          <cell r="AY475" t="str">
            <v>NA</v>
          </cell>
          <cell r="AZ475" t="str">
            <v>NA</v>
          </cell>
          <cell r="BA475" t="str">
            <v>NA</v>
          </cell>
          <cell r="BB475" t="str">
            <v>NA</v>
          </cell>
          <cell r="BC475" t="str">
            <v>NA</v>
          </cell>
          <cell r="BD475" t="str">
            <v>NA</v>
          </cell>
          <cell r="BE475" t="str">
            <v>NA</v>
          </cell>
        </row>
        <row r="476">
          <cell r="B476">
            <v>16</v>
          </cell>
          <cell r="F476" t="str">
            <v>Firm Value</v>
          </cell>
          <cell r="G476" t="str">
            <v>EURm</v>
          </cell>
          <cell r="H476">
            <v>19133.768932285213</v>
          </cell>
          <cell r="I476">
            <v>23548.912169496063</v>
          </cell>
          <cell r="J476">
            <v>8663.94866709911</v>
          </cell>
          <cell r="K476">
            <v>41206.385165311127</v>
          </cell>
          <cell r="L476">
            <v>509.21767117044618</v>
          </cell>
          <cell r="M476">
            <v>934.83624859399129</v>
          </cell>
          <cell r="N476">
            <v>762.29822052999998</v>
          </cell>
          <cell r="O476">
            <v>897.16191665887266</v>
          </cell>
          <cell r="P476">
            <v>655.950264915866</v>
          </cell>
          <cell r="Q476">
            <v>3070.2159999999999</v>
          </cell>
          <cell r="R476">
            <v>10701.989194220001</v>
          </cell>
          <cell r="S476">
            <v>3312.0872651057816</v>
          </cell>
          <cell r="T476">
            <v>7952.9572524301884</v>
          </cell>
          <cell r="U476">
            <v>3012.9430111999995</v>
          </cell>
          <cell r="V476">
            <v>4493.173001884722</v>
          </cell>
          <cell r="W476">
            <v>6502.3331129799999</v>
          </cell>
          <cell r="X476">
            <v>1616.3305274947854</v>
          </cell>
          <cell r="Y476">
            <v>5931.8001876520684</v>
          </cell>
          <cell r="Z476">
            <v>3567.8950284939783</v>
          </cell>
          <cell r="AA476">
            <v>10472.607551000001</v>
          </cell>
          <cell r="AB476">
            <v>20507.021996450007</v>
          </cell>
          <cell r="AC476">
            <v>702.00750081664182</v>
          </cell>
          <cell r="AD476">
            <v>3530.4101334199995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</row>
        <row r="477">
          <cell r="B477">
            <v>17</v>
          </cell>
        </row>
        <row r="478">
          <cell r="B478">
            <v>18</v>
          </cell>
          <cell r="E478" t="str">
            <v>Other Metrics</v>
          </cell>
        </row>
        <row r="479">
          <cell r="B479">
            <v>19</v>
          </cell>
          <cell r="F479" t="str">
            <v>Net Debt / (Cash) (Ex Pensions)</v>
          </cell>
          <cell r="G479" t="str">
            <v>EURm</v>
          </cell>
          <cell r="H479">
            <v>2771.9378315200001</v>
          </cell>
          <cell r="I479">
            <v>2063.9487739199999</v>
          </cell>
          <cell r="J479">
            <v>1016.58106704</v>
          </cell>
          <cell r="K479">
            <v>1360.0024064000002</v>
          </cell>
          <cell r="L479">
            <v>-12.24180109168876</v>
          </cell>
          <cell r="M479">
            <v>172.98203463000002</v>
          </cell>
          <cell r="N479">
            <v>281.28099999999995</v>
          </cell>
          <cell r="O479">
            <v>-35.580591684559998</v>
          </cell>
          <cell r="P479">
            <v>-105.9412359274997</v>
          </cell>
          <cell r="Q479">
            <v>-32.09699999999998</v>
          </cell>
          <cell r="R479">
            <v>4378</v>
          </cell>
          <cell r="S479">
            <v>1120.5090508800001</v>
          </cell>
          <cell r="T479">
            <v>687.22964551680002</v>
          </cell>
          <cell r="U479">
            <v>-368.60599999999999</v>
          </cell>
          <cell r="V479">
            <v>-32.755409459999996</v>
          </cell>
          <cell r="W479">
            <v>-775.95900000000006</v>
          </cell>
          <cell r="X479">
            <v>38.851167914999998</v>
          </cell>
          <cell r="Y479">
            <v>968.91457544999992</v>
          </cell>
          <cell r="Z479">
            <v>33.631111383999951</v>
          </cell>
          <cell r="AA479">
            <v>156</v>
          </cell>
          <cell r="AB479">
            <v>-1678.1</v>
          </cell>
          <cell r="AC479">
            <v>30.541901602080003</v>
          </cell>
          <cell r="AD479">
            <v>503</v>
          </cell>
          <cell r="AE479" t="str">
            <v>NA</v>
          </cell>
          <cell r="AF479" t="str">
            <v>NA</v>
          </cell>
          <cell r="AG479" t="str">
            <v>NA</v>
          </cell>
          <cell r="AH479" t="str">
            <v>NA</v>
          </cell>
          <cell r="AI479" t="str">
            <v>NA</v>
          </cell>
          <cell r="AJ479" t="str">
            <v>NA</v>
          </cell>
          <cell r="AK479" t="str">
            <v>NA</v>
          </cell>
          <cell r="AL479" t="str">
            <v>NA</v>
          </cell>
          <cell r="AM479" t="str">
            <v>NA</v>
          </cell>
          <cell r="AN479" t="str">
            <v>NA</v>
          </cell>
          <cell r="AO479" t="str">
            <v>NA</v>
          </cell>
          <cell r="AP479" t="str">
            <v>NA</v>
          </cell>
          <cell r="AQ479" t="str">
            <v>NA</v>
          </cell>
          <cell r="AR479" t="str">
            <v>NA</v>
          </cell>
          <cell r="AS479" t="str">
            <v>NA</v>
          </cell>
          <cell r="AT479" t="str">
            <v>NA</v>
          </cell>
          <cell r="AU479" t="str">
            <v>NA</v>
          </cell>
          <cell r="AV479" t="str">
            <v>NA</v>
          </cell>
          <cell r="AW479" t="str">
            <v>NA</v>
          </cell>
          <cell r="AX479" t="str">
            <v>NA</v>
          </cell>
          <cell r="AY479" t="str">
            <v>NA</v>
          </cell>
          <cell r="AZ479" t="str">
            <v>NA</v>
          </cell>
          <cell r="BA479" t="str">
            <v>NA</v>
          </cell>
          <cell r="BB479" t="str">
            <v>NA</v>
          </cell>
          <cell r="BC479" t="str">
            <v>NA</v>
          </cell>
          <cell r="BD479" t="str">
            <v>NA</v>
          </cell>
          <cell r="BE479" t="str">
            <v>NA</v>
          </cell>
        </row>
        <row r="480">
          <cell r="B480">
            <v>20</v>
          </cell>
          <cell r="F480" t="str">
            <v>Total Debt (Ex Pensions)</v>
          </cell>
          <cell r="G480" t="str">
            <v>EURm</v>
          </cell>
          <cell r="H480">
            <v>3891.2446900800001</v>
          </cell>
          <cell r="I480">
            <v>2159.2111375999998</v>
          </cell>
          <cell r="J480">
            <v>1398.45979152</v>
          </cell>
          <cell r="K480">
            <v>2562.65087584</v>
          </cell>
          <cell r="L480">
            <v>0</v>
          </cell>
          <cell r="M480">
            <v>311.77411632000002</v>
          </cell>
          <cell r="N480">
            <v>471.49799999999999</v>
          </cell>
          <cell r="O480">
            <v>0.26511433207999996</v>
          </cell>
          <cell r="P480">
            <v>0</v>
          </cell>
          <cell r="Q480">
            <v>319.495</v>
          </cell>
          <cell r="R480">
            <v>4667.8999999999996</v>
          </cell>
          <cell r="S480">
            <v>1522.1744947200002</v>
          </cell>
          <cell r="T480">
            <v>889.41435105280004</v>
          </cell>
          <cell r="U480">
            <v>0.28299999999999997</v>
          </cell>
          <cell r="V480">
            <v>109.74257622</v>
          </cell>
          <cell r="W480">
            <v>156.47800000000001</v>
          </cell>
          <cell r="X480">
            <v>81.873043730999996</v>
          </cell>
          <cell r="Y480">
            <v>1306.74956499</v>
          </cell>
          <cell r="Z480">
            <v>435.98660830399996</v>
          </cell>
          <cell r="AA480">
            <v>628</v>
          </cell>
          <cell r="AB480">
            <v>405.5</v>
          </cell>
          <cell r="AC480">
            <v>54.441559744000003</v>
          </cell>
          <cell r="AD480">
            <v>822</v>
          </cell>
          <cell r="AE480" t="str">
            <v>NA</v>
          </cell>
          <cell r="AF480" t="str">
            <v>NA</v>
          </cell>
          <cell r="AG480" t="str">
            <v>NA</v>
          </cell>
          <cell r="AH480" t="str">
            <v>NA</v>
          </cell>
          <cell r="AI480" t="str">
            <v>NA</v>
          </cell>
          <cell r="AJ480" t="str">
            <v>NA</v>
          </cell>
          <cell r="AK480" t="str">
            <v>NA</v>
          </cell>
          <cell r="AL480" t="str">
            <v>NA</v>
          </cell>
          <cell r="AM480" t="str">
            <v>NA</v>
          </cell>
          <cell r="AN480" t="str">
            <v>NA</v>
          </cell>
          <cell r="AO480" t="str">
            <v>NA</v>
          </cell>
          <cell r="AP480" t="str">
            <v>NA</v>
          </cell>
          <cell r="AQ480" t="str">
            <v>NA</v>
          </cell>
          <cell r="AR480" t="str">
            <v>NA</v>
          </cell>
          <cell r="AS480" t="str">
            <v>NA</v>
          </cell>
          <cell r="AT480" t="str">
            <v>NA</v>
          </cell>
          <cell r="AU480" t="str">
            <v>NA</v>
          </cell>
          <cell r="AV480" t="str">
            <v>NA</v>
          </cell>
          <cell r="AW480" t="str">
            <v>NA</v>
          </cell>
          <cell r="AX480" t="str">
            <v>NA</v>
          </cell>
          <cell r="AY480" t="str">
            <v>NA</v>
          </cell>
          <cell r="AZ480" t="str">
            <v>NA</v>
          </cell>
          <cell r="BA480" t="str">
            <v>NA</v>
          </cell>
          <cell r="BB480" t="str">
            <v>NA</v>
          </cell>
          <cell r="BC480" t="str">
            <v>NA</v>
          </cell>
          <cell r="BD480" t="str">
            <v>NA</v>
          </cell>
          <cell r="BE480" t="str">
            <v>NA</v>
          </cell>
        </row>
        <row r="481">
          <cell r="B481">
            <v>21</v>
          </cell>
          <cell r="F481" t="str">
            <v>Capital Employed (Ex-Goodwill)</v>
          </cell>
          <cell r="G481" t="str">
            <v>EURm</v>
          </cell>
          <cell r="H481">
            <v>6856.8170105600011</v>
          </cell>
          <cell r="I481">
            <v>2126.0403471999998</v>
          </cell>
          <cell r="J481">
            <v>1381.8743963200004</v>
          </cell>
          <cell r="K481">
            <v>5575.8025487999985</v>
          </cell>
          <cell r="L481">
            <v>-13.738205299189758</v>
          </cell>
          <cell r="M481">
            <v>546.08288472000004</v>
          </cell>
          <cell r="N481">
            <v>774.65</v>
          </cell>
          <cell r="O481">
            <v>202.45366973312002</v>
          </cell>
          <cell r="P481" t="str">
            <v>NA</v>
          </cell>
          <cell r="Q481">
            <v>1398.3710000000001</v>
          </cell>
          <cell r="R481">
            <v>3597.2</v>
          </cell>
          <cell r="S481">
            <v>1345.3406515199999</v>
          </cell>
          <cell r="T481">
            <v>897.56648478720012</v>
          </cell>
          <cell r="U481">
            <v>1167.8939999999998</v>
          </cell>
          <cell r="V481">
            <v>630.84049533000007</v>
          </cell>
          <cell r="W481">
            <v>1646.453</v>
          </cell>
          <cell r="X481">
            <v>325.63852696799995</v>
          </cell>
          <cell r="Y481">
            <v>1913.5614570299997</v>
          </cell>
          <cell r="Z481">
            <v>1195.6375336880001</v>
          </cell>
          <cell r="AA481">
            <v>1837</v>
          </cell>
          <cell r="AB481">
            <v>1829.3</v>
          </cell>
          <cell r="AC481">
            <v>98.123448010720011</v>
          </cell>
          <cell r="AD481">
            <v>1194.6999999999998</v>
          </cell>
          <cell r="AE481" t="str">
            <v>NA</v>
          </cell>
          <cell r="AF481" t="str">
            <v>NA</v>
          </cell>
          <cell r="AG481" t="str">
            <v>NA</v>
          </cell>
          <cell r="AH481" t="str">
            <v>NA</v>
          </cell>
          <cell r="AI481" t="str">
            <v>NA</v>
          </cell>
          <cell r="AJ481" t="str">
            <v>NA</v>
          </cell>
          <cell r="AK481" t="str">
            <v>NA</v>
          </cell>
          <cell r="AL481" t="str">
            <v>NA</v>
          </cell>
          <cell r="AM481" t="str">
            <v>NA</v>
          </cell>
          <cell r="AN481" t="str">
            <v>NA</v>
          </cell>
          <cell r="AO481" t="str">
            <v>NA</v>
          </cell>
          <cell r="AP481" t="str">
            <v>NA</v>
          </cell>
          <cell r="AQ481" t="str">
            <v>NA</v>
          </cell>
          <cell r="AR481" t="str">
            <v>NA</v>
          </cell>
          <cell r="AS481" t="str">
            <v>NA</v>
          </cell>
          <cell r="AT481" t="str">
            <v>NA</v>
          </cell>
          <cell r="AU481" t="str">
            <v>NA</v>
          </cell>
          <cell r="AV481" t="str">
            <v>NA</v>
          </cell>
          <cell r="AW481" t="str">
            <v>NA</v>
          </cell>
          <cell r="AX481" t="str">
            <v>NA</v>
          </cell>
          <cell r="AY481" t="str">
            <v>NA</v>
          </cell>
          <cell r="AZ481" t="str">
            <v>NA</v>
          </cell>
          <cell r="BA481" t="str">
            <v>NA</v>
          </cell>
          <cell r="BB481" t="str">
            <v>NA</v>
          </cell>
          <cell r="BC481" t="str">
            <v>NA</v>
          </cell>
          <cell r="BD481" t="str">
            <v>NA</v>
          </cell>
          <cell r="BE481" t="str">
            <v>NA</v>
          </cell>
        </row>
        <row r="482">
          <cell r="B482">
            <v>22</v>
          </cell>
          <cell r="F482" t="str">
            <v>Common Equity (Ex NCI)</v>
          </cell>
          <cell r="G482" t="str">
            <v>EURm</v>
          </cell>
          <cell r="H482">
            <v>4337.8064558400001</v>
          </cell>
          <cell r="I482">
            <v>4894.7647583999997</v>
          </cell>
          <cell r="J482">
            <v>2089.65613648</v>
          </cell>
          <cell r="K482">
            <v>5504.7963255999994</v>
          </cell>
          <cell r="L482">
            <v>66.125794421499137</v>
          </cell>
          <cell r="M482">
            <v>372.38357834999999</v>
          </cell>
          <cell r="N482">
            <v>329.30399999999997</v>
          </cell>
          <cell r="O482">
            <v>218.35397205960001</v>
          </cell>
          <cell r="P482">
            <v>138.38448776163011</v>
          </cell>
          <cell r="Q482">
            <v>1114.133</v>
          </cell>
          <cell r="R482">
            <v>2529.4</v>
          </cell>
          <cell r="S482">
            <v>948.07266303999995</v>
          </cell>
          <cell r="T482">
            <v>1535.6522275840002</v>
          </cell>
          <cell r="U482">
            <v>1227.5989999999999</v>
          </cell>
          <cell r="V482">
            <v>625.70004786000004</v>
          </cell>
          <cell r="W482">
            <v>2995.0259999999998</v>
          </cell>
          <cell r="X482">
            <v>451.80513522899997</v>
          </cell>
          <cell r="Y482">
            <v>1643.86728279</v>
          </cell>
          <cell r="Z482">
            <v>1481.2677805119999</v>
          </cell>
          <cell r="AA482">
            <v>2288</v>
          </cell>
          <cell r="AB482">
            <v>2782.9</v>
          </cell>
          <cell r="AC482">
            <v>228.26406852655998</v>
          </cell>
          <cell r="AD482">
            <v>1395</v>
          </cell>
          <cell r="AE482" t="str">
            <v>NA</v>
          </cell>
          <cell r="AF482" t="str">
            <v>NA</v>
          </cell>
          <cell r="AG482" t="str">
            <v>NA</v>
          </cell>
          <cell r="AH482" t="str">
            <v>NA</v>
          </cell>
          <cell r="AI482" t="str">
            <v>NA</v>
          </cell>
          <cell r="AJ482" t="str">
            <v>NA</v>
          </cell>
          <cell r="AK482" t="str">
            <v>NA</v>
          </cell>
          <cell r="AL482" t="str">
            <v>NA</v>
          </cell>
          <cell r="AM482" t="str">
            <v>NA</v>
          </cell>
          <cell r="AN482" t="str">
            <v>NA</v>
          </cell>
          <cell r="AO482" t="str">
            <v>NA</v>
          </cell>
          <cell r="AP482" t="str">
            <v>NA</v>
          </cell>
          <cell r="AQ482" t="str">
            <v>NA</v>
          </cell>
          <cell r="AR482" t="str">
            <v>NA</v>
          </cell>
          <cell r="AS482" t="str">
            <v>NA</v>
          </cell>
          <cell r="AT482" t="str">
            <v>NA</v>
          </cell>
          <cell r="AU482" t="str">
            <v>NA</v>
          </cell>
          <cell r="AV482" t="str">
            <v>NA</v>
          </cell>
          <cell r="AW482" t="str">
            <v>NA</v>
          </cell>
          <cell r="AX482" t="str">
            <v>NA</v>
          </cell>
          <cell r="AY482" t="str">
            <v>NA</v>
          </cell>
          <cell r="AZ482" t="str">
            <v>NA</v>
          </cell>
          <cell r="BA482" t="str">
            <v>NA</v>
          </cell>
          <cell r="BB482" t="str">
            <v>NA</v>
          </cell>
          <cell r="BC482" t="str">
            <v>NA</v>
          </cell>
          <cell r="BD482" t="str">
            <v>NA</v>
          </cell>
          <cell r="BE482" t="str">
            <v>NA</v>
          </cell>
        </row>
        <row r="483">
          <cell r="B483">
            <v>23</v>
          </cell>
          <cell r="F483" t="str">
            <v>Goodwill</v>
          </cell>
          <cell r="G483" t="str">
            <v>EURm</v>
          </cell>
          <cell r="H483">
            <v>1382.08171376</v>
          </cell>
          <cell r="I483">
            <v>4928.4538424000002</v>
          </cell>
          <cell r="J483">
            <v>2118.3696019199997</v>
          </cell>
          <cell r="K483">
            <v>2499.1080804799999</v>
          </cell>
          <cell r="L483">
            <v>79.863999720688895</v>
          </cell>
          <cell r="M483">
            <v>137.35753821</v>
          </cell>
          <cell r="N483">
            <v>27.827000000000002</v>
          </cell>
          <cell r="O483">
            <v>16.165416658560002</v>
          </cell>
          <cell r="P483" t="str">
            <v>NA</v>
          </cell>
          <cell r="Q483">
            <v>35.256999999999998</v>
          </cell>
          <cell r="R483">
            <v>3605.8</v>
          </cell>
          <cell r="S483">
            <v>1124.90650624</v>
          </cell>
          <cell r="T483">
            <v>1527.5000938496003</v>
          </cell>
          <cell r="U483">
            <v>57.918999999999997</v>
          </cell>
          <cell r="V483">
            <v>105.79758165</v>
          </cell>
          <cell r="W483">
            <v>1505.6289999999999</v>
          </cell>
          <cell r="X483">
            <v>227.19042186299998</v>
          </cell>
          <cell r="Y483">
            <v>1047.2167403999999</v>
          </cell>
          <cell r="Z483">
            <v>730.79749277600001</v>
          </cell>
          <cell r="AA483">
            <v>1112</v>
          </cell>
          <cell r="AB483">
            <v>1371.8</v>
          </cell>
          <cell r="AC483">
            <v>184.58218025983999</v>
          </cell>
          <cell r="AD483">
            <v>1024.5</v>
          </cell>
          <cell r="AE483" t="str">
            <v>NA</v>
          </cell>
          <cell r="AF483" t="str">
            <v>NA</v>
          </cell>
          <cell r="AG483" t="str">
            <v>NA</v>
          </cell>
          <cell r="AH483" t="str">
            <v>NA</v>
          </cell>
          <cell r="AI483" t="str">
            <v>NA</v>
          </cell>
          <cell r="AJ483" t="str">
            <v>NA</v>
          </cell>
          <cell r="AK483" t="str">
            <v>NA</v>
          </cell>
          <cell r="AL483" t="str">
            <v>NA</v>
          </cell>
          <cell r="AM483" t="str">
            <v>NA</v>
          </cell>
          <cell r="AN483" t="str">
            <v>NA</v>
          </cell>
          <cell r="AO483" t="str">
            <v>NA</v>
          </cell>
          <cell r="AP483" t="str">
            <v>NA</v>
          </cell>
          <cell r="AQ483" t="str">
            <v>NA</v>
          </cell>
          <cell r="AR483" t="str">
            <v>NA</v>
          </cell>
          <cell r="AS483" t="str">
            <v>NA</v>
          </cell>
          <cell r="AT483" t="str">
            <v>NA</v>
          </cell>
          <cell r="AU483" t="str">
            <v>NA</v>
          </cell>
          <cell r="AV483" t="str">
            <v>NA</v>
          </cell>
          <cell r="AW483" t="str">
            <v>NA</v>
          </cell>
          <cell r="AX483" t="str">
            <v>NA</v>
          </cell>
          <cell r="AY483" t="str">
            <v>NA</v>
          </cell>
          <cell r="AZ483" t="str">
            <v>NA</v>
          </cell>
          <cell r="BA483" t="str">
            <v>NA</v>
          </cell>
          <cell r="BB483" t="str">
            <v>NA</v>
          </cell>
          <cell r="BC483" t="str">
            <v>NA</v>
          </cell>
          <cell r="BD483" t="str">
            <v>NA</v>
          </cell>
          <cell r="BE483" t="str">
            <v>NA</v>
          </cell>
        </row>
        <row r="484">
          <cell r="B484">
            <v>24</v>
          </cell>
          <cell r="F484" t="str">
            <v>Tax Rate</v>
          </cell>
          <cell r="G484" t="str">
            <v>EURm</v>
          </cell>
          <cell r="H484" t="str">
            <v>NA</v>
          </cell>
          <cell r="I484" t="str">
            <v>NA</v>
          </cell>
          <cell r="J484" t="str">
            <v>NA</v>
          </cell>
          <cell r="K484" t="str">
            <v>NA</v>
          </cell>
          <cell r="L484" t="str">
            <v>NA</v>
          </cell>
          <cell r="M484" t="str">
            <v>NA</v>
          </cell>
          <cell r="N484" t="str">
            <v>NA</v>
          </cell>
          <cell r="O484" t="str">
            <v>NA</v>
          </cell>
          <cell r="P484" t="str">
            <v>NA</v>
          </cell>
          <cell r="Q484" t="str">
            <v>NA</v>
          </cell>
          <cell r="R484" t="str">
            <v>NA</v>
          </cell>
          <cell r="S484" t="str">
            <v>NA</v>
          </cell>
          <cell r="T484" t="str">
            <v>NA</v>
          </cell>
          <cell r="U484" t="str">
            <v>NA</v>
          </cell>
          <cell r="V484" t="str">
            <v>NA</v>
          </cell>
          <cell r="W484" t="str">
            <v>NA</v>
          </cell>
          <cell r="X484" t="str">
            <v>NA</v>
          </cell>
          <cell r="Y484" t="str">
            <v>NA</v>
          </cell>
          <cell r="Z484" t="str">
            <v>NA</v>
          </cell>
          <cell r="AA484" t="str">
            <v>NA</v>
          </cell>
          <cell r="AB484" t="str">
            <v>NA</v>
          </cell>
          <cell r="AC484" t="str">
            <v>NA</v>
          </cell>
          <cell r="AD484" t="str">
            <v>NA</v>
          </cell>
          <cell r="AE484" t="str">
            <v>NA</v>
          </cell>
          <cell r="AF484" t="str">
            <v>NA</v>
          </cell>
          <cell r="AG484" t="str">
            <v>NA</v>
          </cell>
          <cell r="AH484" t="str">
            <v>NA</v>
          </cell>
          <cell r="AI484" t="str">
            <v>NA</v>
          </cell>
          <cell r="AJ484" t="str">
            <v>NA</v>
          </cell>
          <cell r="AK484" t="str">
            <v>NA</v>
          </cell>
          <cell r="AL484" t="str">
            <v>NA</v>
          </cell>
          <cell r="AM484" t="str">
            <v>NA</v>
          </cell>
          <cell r="AN484" t="str">
            <v>NA</v>
          </cell>
          <cell r="AO484" t="str">
            <v>NA</v>
          </cell>
          <cell r="AP484" t="str">
            <v>NA</v>
          </cell>
          <cell r="AQ484" t="str">
            <v>NA</v>
          </cell>
          <cell r="AR484" t="str">
            <v>NA</v>
          </cell>
          <cell r="AS484" t="str">
            <v>NA</v>
          </cell>
          <cell r="AT484" t="str">
            <v>NA</v>
          </cell>
          <cell r="AU484" t="str">
            <v>NA</v>
          </cell>
          <cell r="AV484" t="str">
            <v>NA</v>
          </cell>
          <cell r="AW484" t="str">
            <v>NA</v>
          </cell>
          <cell r="AX484" t="str">
            <v>NA</v>
          </cell>
          <cell r="AY484" t="str">
            <v>NA</v>
          </cell>
          <cell r="AZ484" t="str">
            <v>NA</v>
          </cell>
          <cell r="BA484" t="str">
            <v>NA</v>
          </cell>
          <cell r="BB484" t="str">
            <v>NA</v>
          </cell>
          <cell r="BC484" t="str">
            <v>NA</v>
          </cell>
          <cell r="BD484" t="str">
            <v>NA</v>
          </cell>
          <cell r="BE484" t="str">
            <v>NA</v>
          </cell>
        </row>
        <row r="485">
          <cell r="B485">
            <v>25</v>
          </cell>
        </row>
        <row r="486">
          <cell r="B486">
            <v>26</v>
          </cell>
          <cell r="D486" t="str">
            <v>Metrics - Common Currency (Calandarised)</v>
          </cell>
        </row>
        <row r="487">
          <cell r="B487">
            <v>27</v>
          </cell>
        </row>
        <row r="488">
          <cell r="B488">
            <v>28</v>
          </cell>
          <cell r="D488" t="str">
            <v>LTM and NTM Metrics (CCY, Non-Calendarised)</v>
          </cell>
        </row>
        <row r="489">
          <cell r="B489">
            <v>29</v>
          </cell>
        </row>
        <row r="490">
          <cell r="B490">
            <v>30</v>
          </cell>
          <cell r="E490" t="str">
            <v>LTM</v>
          </cell>
        </row>
        <row r="491">
          <cell r="B491">
            <v>31</v>
          </cell>
          <cell r="F491" t="str">
            <v>LTM Sales</v>
          </cell>
          <cell r="G491" t="str">
            <v>EURm</v>
          </cell>
          <cell r="H491">
            <v>8667.9421664000001</v>
          </cell>
          <cell r="I491">
            <v>7390.1411249599996</v>
          </cell>
          <cell r="J491">
            <v>3693.77482848</v>
          </cell>
          <cell r="K491">
            <v>10506.433224319999</v>
          </cell>
          <cell r="L491">
            <v>115.79999267879479</v>
          </cell>
          <cell r="M491">
            <v>720.97764398999993</v>
          </cell>
          <cell r="N491">
            <v>852.37900000000002</v>
          </cell>
          <cell r="O491">
            <v>376.08763164959998</v>
          </cell>
          <cell r="P491">
            <v>358.49999178820781</v>
          </cell>
          <cell r="Q491">
            <v>3084.8490000000002</v>
          </cell>
          <cell r="R491">
            <v>5587.2</v>
          </cell>
          <cell r="S491">
            <v>1784.43124736</v>
          </cell>
          <cell r="T491">
            <v>2024.7222426624003</v>
          </cell>
          <cell r="U491">
            <v>3391.2530000000002</v>
          </cell>
          <cell r="V491">
            <v>905.43602645999999</v>
          </cell>
          <cell r="W491">
            <v>4491.8940000000002</v>
          </cell>
          <cell r="X491">
            <v>712.35044327699995</v>
          </cell>
          <cell r="Y491">
            <v>2205.49105521</v>
          </cell>
          <cell r="Z491">
            <v>2694.8918695919997</v>
          </cell>
          <cell r="AA491">
            <v>4801</v>
          </cell>
          <cell r="AB491">
            <v>8784.2999999999993</v>
          </cell>
          <cell r="AC491">
            <v>212.35608306176002</v>
          </cell>
          <cell r="AD491">
            <v>3512.1</v>
          </cell>
          <cell r="AE491" t="str">
            <v>NA</v>
          </cell>
          <cell r="AF491" t="str">
            <v>NA</v>
          </cell>
          <cell r="AG491" t="str">
            <v>NA</v>
          </cell>
          <cell r="AH491" t="str">
            <v>NA</v>
          </cell>
          <cell r="AI491" t="str">
            <v>NA</v>
          </cell>
          <cell r="AJ491" t="str">
            <v>NA</v>
          </cell>
          <cell r="AK491" t="str">
            <v>NA</v>
          </cell>
          <cell r="AL491" t="str">
            <v>NA</v>
          </cell>
          <cell r="AM491" t="str">
            <v>NA</v>
          </cell>
          <cell r="AN491" t="str">
            <v>NA</v>
          </cell>
          <cell r="AO491" t="str">
            <v>NA</v>
          </cell>
          <cell r="AP491" t="str">
            <v>NA</v>
          </cell>
          <cell r="AQ491" t="str">
            <v>NA</v>
          </cell>
          <cell r="AR491" t="str">
            <v>NA</v>
          </cell>
          <cell r="AS491" t="str">
            <v>NA</v>
          </cell>
          <cell r="AT491" t="str">
            <v>NA</v>
          </cell>
          <cell r="AU491" t="str">
            <v>NA</v>
          </cell>
          <cell r="AV491" t="str">
            <v>NA</v>
          </cell>
          <cell r="AW491" t="str">
            <v>NA</v>
          </cell>
          <cell r="AX491" t="str">
            <v>NA</v>
          </cell>
          <cell r="AY491" t="str">
            <v>NA</v>
          </cell>
          <cell r="AZ491" t="str">
            <v>NA</v>
          </cell>
          <cell r="BA491" t="str">
            <v>NA</v>
          </cell>
          <cell r="BB491" t="str">
            <v>NA</v>
          </cell>
          <cell r="BC491" t="str">
            <v>NA</v>
          </cell>
          <cell r="BD491" t="str">
            <v>NA</v>
          </cell>
          <cell r="BE491" t="str">
            <v>NA</v>
          </cell>
        </row>
        <row r="492">
          <cell r="B492">
            <v>32</v>
          </cell>
          <cell r="F492" t="str">
            <v>LTM EBITDA</v>
          </cell>
          <cell r="G492" t="str">
            <v>EURm</v>
          </cell>
          <cell r="H492">
            <v>1667.2468524799999</v>
          </cell>
          <cell r="I492">
            <v>1335.53894848</v>
          </cell>
          <cell r="J492">
            <v>678.75729855999998</v>
          </cell>
          <cell r="K492">
            <v>2469.35802784</v>
          </cell>
          <cell r="L492">
            <v>26.99999829298357</v>
          </cell>
          <cell r="M492">
            <v>69.933994650000002</v>
          </cell>
          <cell r="N492">
            <v>67.91700000000003</v>
          </cell>
          <cell r="O492">
            <v>64.099586778239981</v>
          </cell>
          <cell r="P492">
            <v>45.399998960068622</v>
          </cell>
          <cell r="Q492">
            <v>478.88499999999999</v>
          </cell>
          <cell r="R492">
            <v>871.7</v>
          </cell>
          <cell r="S492">
            <v>281.15645439999975</v>
          </cell>
          <cell r="T492">
            <v>514.87559301119995</v>
          </cell>
          <cell r="U492">
            <v>321.61599999999987</v>
          </cell>
          <cell r="V492">
            <v>248.29556732999998</v>
          </cell>
          <cell r="W492">
            <v>466.87100000000021</v>
          </cell>
          <cell r="X492">
            <v>144.69231079799988</v>
          </cell>
          <cell r="Y492">
            <v>307.35094059000011</v>
          </cell>
          <cell r="Z492">
            <v>272.60873015999977</v>
          </cell>
          <cell r="AA492">
            <v>692</v>
          </cell>
          <cell r="AB492">
            <v>1376.399999999999</v>
          </cell>
          <cell r="AC492">
            <v>40.148058843200019</v>
          </cell>
          <cell r="AD492">
            <v>326.99999999999977</v>
          </cell>
          <cell r="AE492" t="str">
            <v>NA</v>
          </cell>
          <cell r="AF492" t="str">
            <v>NA</v>
          </cell>
          <cell r="AG492" t="str">
            <v>NA</v>
          </cell>
          <cell r="AH492" t="str">
            <v>NA</v>
          </cell>
          <cell r="AI492" t="str">
            <v>NA</v>
          </cell>
          <cell r="AJ492" t="str">
            <v>NA</v>
          </cell>
          <cell r="AK492" t="str">
            <v>NA</v>
          </cell>
          <cell r="AL492" t="str">
            <v>NA</v>
          </cell>
          <cell r="AM492" t="str">
            <v>NA</v>
          </cell>
          <cell r="AN492" t="str">
            <v>NA</v>
          </cell>
          <cell r="AO492" t="str">
            <v>NA</v>
          </cell>
          <cell r="AP492" t="str">
            <v>NA</v>
          </cell>
          <cell r="AQ492" t="str">
            <v>NA</v>
          </cell>
          <cell r="AR492" t="str">
            <v>NA</v>
          </cell>
          <cell r="AS492" t="str">
            <v>NA</v>
          </cell>
          <cell r="AT492" t="str">
            <v>NA</v>
          </cell>
          <cell r="AU492" t="str">
            <v>NA</v>
          </cell>
          <cell r="AV492" t="str">
            <v>NA</v>
          </cell>
          <cell r="AW492" t="str">
            <v>NA</v>
          </cell>
          <cell r="AX492" t="str">
            <v>NA</v>
          </cell>
          <cell r="AY492" t="str">
            <v>NA</v>
          </cell>
          <cell r="AZ492" t="str">
            <v>NA</v>
          </cell>
          <cell r="BA492" t="str">
            <v>NA</v>
          </cell>
          <cell r="BB492" t="str">
            <v>NA</v>
          </cell>
          <cell r="BC492" t="str">
            <v>NA</v>
          </cell>
          <cell r="BD492" t="str">
            <v>NA</v>
          </cell>
          <cell r="BE492" t="str">
            <v>NA</v>
          </cell>
        </row>
        <row r="493">
          <cell r="B493">
            <v>33</v>
          </cell>
          <cell r="F493" t="str">
            <v>LTM EBIT</v>
          </cell>
          <cell r="G493" t="str">
            <v>EURm</v>
          </cell>
          <cell r="H493">
            <v>1205.03262</v>
          </cell>
          <cell r="I493">
            <v>1171.7581708799999</v>
          </cell>
          <cell r="J493">
            <v>501.81186351999997</v>
          </cell>
          <cell r="K493">
            <v>2037.9304351999999</v>
          </cell>
          <cell r="L493">
            <v>24.29999846368526</v>
          </cell>
          <cell r="M493">
            <v>27.854052569999965</v>
          </cell>
          <cell r="N493">
            <v>34.652000000000037</v>
          </cell>
          <cell r="O493">
            <v>47.417993451919983</v>
          </cell>
          <cell r="P493">
            <v>40.399999074598497</v>
          </cell>
          <cell r="Q493">
            <v>225.601</v>
          </cell>
          <cell r="R493">
            <v>417</v>
          </cell>
          <cell r="S493">
            <v>179.73429247999974</v>
          </cell>
          <cell r="T493">
            <v>432.88924815359991</v>
          </cell>
          <cell r="U493">
            <v>228.89899999999989</v>
          </cell>
          <cell r="V493">
            <v>208.72607633999999</v>
          </cell>
          <cell r="W493">
            <v>347.23100000000022</v>
          </cell>
          <cell r="X493">
            <v>107.98577045999988</v>
          </cell>
          <cell r="Y493">
            <v>180.51338790000014</v>
          </cell>
          <cell r="Z493">
            <v>163.19051819199979</v>
          </cell>
          <cell r="AA493">
            <v>571</v>
          </cell>
          <cell r="AB493">
            <v>1269.899999999999</v>
          </cell>
          <cell r="AC493">
            <v>34.913397141920022</v>
          </cell>
          <cell r="AD493">
            <v>249.19999999999979</v>
          </cell>
          <cell r="AE493" t="str">
            <v>NA</v>
          </cell>
          <cell r="AF493" t="str">
            <v>NA</v>
          </cell>
          <cell r="AG493" t="str">
            <v>NA</v>
          </cell>
          <cell r="AH493" t="str">
            <v>NA</v>
          </cell>
          <cell r="AI493" t="str">
            <v>NA</v>
          </cell>
          <cell r="AJ493" t="str">
            <v>NA</v>
          </cell>
          <cell r="AK493" t="str">
            <v>NA</v>
          </cell>
          <cell r="AL493" t="str">
            <v>NA</v>
          </cell>
          <cell r="AM493" t="str">
            <v>NA</v>
          </cell>
          <cell r="AN493" t="str">
            <v>NA</v>
          </cell>
          <cell r="AO493" t="str">
            <v>NA</v>
          </cell>
          <cell r="AP493" t="str">
            <v>NA</v>
          </cell>
          <cell r="AQ493" t="str">
            <v>NA</v>
          </cell>
          <cell r="AR493" t="str">
            <v>NA</v>
          </cell>
          <cell r="AS493" t="str">
            <v>NA</v>
          </cell>
          <cell r="AT493" t="str">
            <v>NA</v>
          </cell>
          <cell r="AU493" t="str">
            <v>NA</v>
          </cell>
          <cell r="AV493" t="str">
            <v>NA</v>
          </cell>
          <cell r="AW493" t="str">
            <v>NA</v>
          </cell>
          <cell r="AX493" t="str">
            <v>NA</v>
          </cell>
          <cell r="AY493" t="str">
            <v>NA</v>
          </cell>
          <cell r="AZ493" t="str">
            <v>NA</v>
          </cell>
          <cell r="BA493" t="str">
            <v>NA</v>
          </cell>
          <cell r="BB493" t="str">
            <v>NA</v>
          </cell>
          <cell r="BC493" t="str">
            <v>NA</v>
          </cell>
          <cell r="BD493" t="str">
            <v>NA</v>
          </cell>
          <cell r="BE493" t="str">
            <v>NA</v>
          </cell>
        </row>
        <row r="494">
          <cell r="B494">
            <v>34</v>
          </cell>
          <cell r="F494" t="str">
            <v>LTM EPS</v>
          </cell>
          <cell r="G494" t="str">
            <v>EURm</v>
          </cell>
          <cell r="H494">
            <v>0.52658629759999998</v>
          </cell>
          <cell r="I494">
            <v>0.61987914560000001</v>
          </cell>
          <cell r="J494">
            <v>0.56597661119999998</v>
          </cell>
          <cell r="K494">
            <v>1.0168920431999999</v>
          </cell>
          <cell r="L494">
            <v>0.82</v>
          </cell>
          <cell r="M494">
            <v>1.7537294043000001E-2</v>
          </cell>
          <cell r="N494">
            <v>-0.43</v>
          </cell>
          <cell r="O494">
            <v>39.8795657832</v>
          </cell>
          <cell r="P494">
            <v>3.99</v>
          </cell>
          <cell r="Q494">
            <v>1.51</v>
          </cell>
          <cell r="R494">
            <v>2.38</v>
          </cell>
          <cell r="S494">
            <v>0.40232038400000003</v>
          </cell>
          <cell r="T494">
            <v>3.3963325439999998</v>
          </cell>
          <cell r="U494">
            <v>5.4</v>
          </cell>
          <cell r="V494">
            <v>1.9665200205000002</v>
          </cell>
          <cell r="W494">
            <v>1.48</v>
          </cell>
          <cell r="X494">
            <v>0.50436467639999993</v>
          </cell>
          <cell r="Y494">
            <v>0.2259405981</v>
          </cell>
          <cell r="Z494">
            <v>1.6112955871999999</v>
          </cell>
          <cell r="AA494">
            <v>1.78</v>
          </cell>
          <cell r="AB494">
            <v>1.99</v>
          </cell>
          <cell r="AC494">
            <v>0.425539777344</v>
          </cell>
          <cell r="AD494">
            <v>1.95</v>
          </cell>
          <cell r="AE494" t="str">
            <v>NA</v>
          </cell>
          <cell r="AF494" t="str">
            <v>NA</v>
          </cell>
          <cell r="AG494" t="str">
            <v>NA</v>
          </cell>
          <cell r="AH494" t="str">
            <v>NA</v>
          </cell>
          <cell r="AI494" t="str">
            <v>NA</v>
          </cell>
          <cell r="AJ494" t="str">
            <v>NA</v>
          </cell>
          <cell r="AK494" t="str">
            <v>NA</v>
          </cell>
          <cell r="AL494" t="str">
            <v>NA</v>
          </cell>
          <cell r="AM494" t="str">
            <v>NA</v>
          </cell>
          <cell r="AN494" t="str">
            <v>NA</v>
          </cell>
          <cell r="AO494" t="str">
            <v>NA</v>
          </cell>
          <cell r="AP494" t="str">
            <v>NA</v>
          </cell>
          <cell r="AQ494" t="str">
            <v>NA</v>
          </cell>
          <cell r="AR494" t="str">
            <v>NA</v>
          </cell>
          <cell r="AS494" t="str">
            <v>NA</v>
          </cell>
          <cell r="AT494" t="str">
            <v>NA</v>
          </cell>
          <cell r="AU494" t="str">
            <v>NA</v>
          </cell>
          <cell r="AV494" t="str">
            <v>NA</v>
          </cell>
          <cell r="AW494" t="str">
            <v>NA</v>
          </cell>
          <cell r="AX494" t="str">
            <v>NA</v>
          </cell>
          <cell r="AY494" t="str">
            <v>NA</v>
          </cell>
          <cell r="AZ494" t="str">
            <v>NA</v>
          </cell>
          <cell r="BA494" t="str">
            <v>NA</v>
          </cell>
          <cell r="BB494" t="str">
            <v>NA</v>
          </cell>
          <cell r="BC494" t="str">
            <v>NA</v>
          </cell>
          <cell r="BD494" t="str">
            <v>NA</v>
          </cell>
          <cell r="BE494" t="str">
            <v>NA</v>
          </cell>
        </row>
        <row r="495">
          <cell r="B495">
            <v>35</v>
          </cell>
          <cell r="F495" t="str">
            <v>LTM EPS Pre-Extraordinary</v>
          </cell>
          <cell r="G495" t="str">
            <v>EURm</v>
          </cell>
          <cell r="H495">
            <v>0.50894357535446189</v>
          </cell>
          <cell r="I495">
            <v>0.70122327809747409</v>
          </cell>
          <cell r="J495">
            <v>0.81702451944727539</v>
          </cell>
          <cell r="K495">
            <v>1.0525281464935921</v>
          </cell>
          <cell r="L495" t="str">
            <v>NA</v>
          </cell>
          <cell r="M495">
            <v>9.9512014092242251E-2</v>
          </cell>
          <cell r="N495">
            <v>7.6418939103700373E-2</v>
          </cell>
          <cell r="O495">
            <v>39.489498461439346</v>
          </cell>
          <cell r="P495">
            <v>3.9857691595793261</v>
          </cell>
          <cell r="Q495">
            <v>1.55983431372549</v>
          </cell>
          <cell r="R495">
            <v>2.5702338051983729</v>
          </cell>
          <cell r="S495">
            <v>0.72230147421053081</v>
          </cell>
          <cell r="T495" t="str">
            <v>NA</v>
          </cell>
          <cell r="U495">
            <v>5.3495114371910386</v>
          </cell>
          <cell r="V495">
            <v>1.9726597106657606</v>
          </cell>
          <cell r="W495">
            <v>1.485977298111639</v>
          </cell>
          <cell r="X495">
            <v>0.52152566330698336</v>
          </cell>
          <cell r="Y495">
            <v>0.54790213365145235</v>
          </cell>
          <cell r="Z495">
            <v>3.0158211518784692</v>
          </cell>
          <cell r="AA495">
            <v>1.997556289006849</v>
          </cell>
          <cell r="AB495">
            <v>2.0071692953434588</v>
          </cell>
          <cell r="AC495">
            <v>0.4713318009537274</v>
          </cell>
          <cell r="AD495">
            <v>2.609924041252393</v>
          </cell>
          <cell r="AE495" t="str">
            <v>NA</v>
          </cell>
          <cell r="AF495" t="str">
            <v>NA</v>
          </cell>
          <cell r="AG495" t="str">
            <v>NA</v>
          </cell>
          <cell r="AH495" t="str">
            <v>NA</v>
          </cell>
          <cell r="AI495" t="str">
            <v>NA</v>
          </cell>
          <cell r="AJ495" t="str">
            <v>NA</v>
          </cell>
          <cell r="AK495" t="str">
            <v>NA</v>
          </cell>
          <cell r="AL495" t="str">
            <v>NA</v>
          </cell>
          <cell r="AM495" t="str">
            <v>NA</v>
          </cell>
          <cell r="AN495" t="str">
            <v>NA</v>
          </cell>
          <cell r="AO495" t="str">
            <v>NA</v>
          </cell>
          <cell r="AP495" t="str">
            <v>NA</v>
          </cell>
          <cell r="AQ495" t="str">
            <v>NA</v>
          </cell>
          <cell r="AR495" t="str">
            <v>NA</v>
          </cell>
          <cell r="AS495" t="str">
            <v>NA</v>
          </cell>
          <cell r="AT495" t="str">
            <v>NA</v>
          </cell>
          <cell r="AU495" t="str">
            <v>NA</v>
          </cell>
          <cell r="AV495" t="str">
            <v>NA</v>
          </cell>
          <cell r="AW495" t="str">
            <v>NA</v>
          </cell>
          <cell r="AX495" t="str">
            <v>NA</v>
          </cell>
          <cell r="AY495" t="str">
            <v>NA</v>
          </cell>
          <cell r="AZ495" t="str">
            <v>NA</v>
          </cell>
          <cell r="BA495" t="str">
            <v>NA</v>
          </cell>
          <cell r="BB495" t="str">
            <v>NA</v>
          </cell>
          <cell r="BC495" t="str">
            <v>NA</v>
          </cell>
          <cell r="BD495" t="str">
            <v>NA</v>
          </cell>
          <cell r="BE495" t="str">
            <v>NA</v>
          </cell>
        </row>
        <row r="496">
          <cell r="B496">
            <v>36</v>
          </cell>
          <cell r="F496" t="str">
            <v>LTM Net Income</v>
          </cell>
          <cell r="G496" t="str">
            <v>EURm</v>
          </cell>
          <cell r="H496">
            <v>798.06848528</v>
          </cell>
          <cell r="I496">
            <v>686.53170255999999</v>
          </cell>
          <cell r="J496">
            <v>237.27481007999998</v>
          </cell>
          <cell r="K496">
            <v>1427.1732569599999</v>
          </cell>
          <cell r="L496">
            <v>16.29999896946757</v>
          </cell>
          <cell r="M496">
            <v>3.466813409999999</v>
          </cell>
          <cell r="N496">
            <v>-8.7989999999999995</v>
          </cell>
          <cell r="O496">
            <v>33.926203308400005</v>
          </cell>
          <cell r="P496">
            <v>30.799999294495962</v>
          </cell>
          <cell r="Q496">
            <v>154.35499999999999</v>
          </cell>
          <cell r="R496">
            <v>245.5</v>
          </cell>
          <cell r="S496">
            <v>44.629493760000017</v>
          </cell>
          <cell r="T496">
            <v>260.92628848639998</v>
          </cell>
          <cell r="U496">
            <v>170.75399999999999</v>
          </cell>
          <cell r="V496">
            <v>144.76934618999999</v>
          </cell>
          <cell r="W496">
            <v>268.58</v>
          </cell>
          <cell r="X496">
            <v>75.881018943000001</v>
          </cell>
          <cell r="Y496">
            <v>51.763110569999995</v>
          </cell>
          <cell r="Z496">
            <v>55.271185840000001</v>
          </cell>
          <cell r="AA496">
            <v>352</v>
          </cell>
          <cell r="AB496">
            <v>1023.7</v>
          </cell>
          <cell r="AC496">
            <v>20.108755092799999</v>
          </cell>
          <cell r="AD496">
            <v>126</v>
          </cell>
          <cell r="AE496" t="str">
            <v>NA</v>
          </cell>
          <cell r="AF496" t="str">
            <v>NA</v>
          </cell>
          <cell r="AG496" t="str">
            <v>NA</v>
          </cell>
          <cell r="AH496" t="str">
            <v>NA</v>
          </cell>
          <cell r="AI496" t="str">
            <v>NA</v>
          </cell>
          <cell r="AJ496" t="str">
            <v>NA</v>
          </cell>
          <cell r="AK496" t="str">
            <v>NA</v>
          </cell>
          <cell r="AL496" t="str">
            <v>NA</v>
          </cell>
          <cell r="AM496" t="str">
            <v>NA</v>
          </cell>
          <cell r="AN496" t="str">
            <v>NA</v>
          </cell>
          <cell r="AO496" t="str">
            <v>NA</v>
          </cell>
          <cell r="AP496" t="str">
            <v>NA</v>
          </cell>
          <cell r="AQ496" t="str">
            <v>NA</v>
          </cell>
          <cell r="AR496" t="str">
            <v>NA</v>
          </cell>
          <cell r="AS496" t="str">
            <v>NA</v>
          </cell>
          <cell r="AT496" t="str">
            <v>NA</v>
          </cell>
          <cell r="AU496" t="str">
            <v>NA</v>
          </cell>
          <cell r="AV496" t="str">
            <v>NA</v>
          </cell>
          <cell r="AW496" t="str">
            <v>NA</v>
          </cell>
          <cell r="AX496" t="str">
            <v>NA</v>
          </cell>
          <cell r="AY496" t="str">
            <v>NA</v>
          </cell>
          <cell r="AZ496" t="str">
            <v>NA</v>
          </cell>
          <cell r="BA496" t="str">
            <v>NA</v>
          </cell>
          <cell r="BB496" t="str">
            <v>NA</v>
          </cell>
          <cell r="BC496" t="str">
            <v>NA</v>
          </cell>
          <cell r="BD496" t="str">
            <v>NA</v>
          </cell>
          <cell r="BE496" t="str">
            <v>NA</v>
          </cell>
        </row>
        <row r="497">
          <cell r="B497">
            <v>37</v>
          </cell>
          <cell r="F497" t="str">
            <v>LTM Net Income Pre-Extraordinary</v>
          </cell>
          <cell r="G497" t="str">
            <v>EURm</v>
          </cell>
          <cell r="H497">
            <v>798.06848528</v>
          </cell>
          <cell r="I497">
            <v>686.53170255999999</v>
          </cell>
          <cell r="J497">
            <v>237.27481007999998</v>
          </cell>
          <cell r="K497">
            <v>1427.1732569599999</v>
          </cell>
          <cell r="L497">
            <v>16.29999896946757</v>
          </cell>
          <cell r="M497">
            <v>3.466813409999999</v>
          </cell>
          <cell r="N497">
            <v>-8.7989999999999995</v>
          </cell>
          <cell r="O497">
            <v>33.926203308400005</v>
          </cell>
          <cell r="P497">
            <v>30.799999294495962</v>
          </cell>
          <cell r="Q497">
            <v>154.35499999999999</v>
          </cell>
          <cell r="R497">
            <v>245.5</v>
          </cell>
          <cell r="S497">
            <v>43.226050560000019</v>
          </cell>
          <cell r="T497">
            <v>260.92628848639998</v>
          </cell>
          <cell r="U497">
            <v>170.75399999999999</v>
          </cell>
          <cell r="V497">
            <v>144.76934618999999</v>
          </cell>
          <cell r="W497">
            <v>268.58</v>
          </cell>
          <cell r="X497">
            <v>75.881018943000001</v>
          </cell>
          <cell r="Y497">
            <v>51.763110569999995</v>
          </cell>
          <cell r="Z497">
            <v>55.271185840000001</v>
          </cell>
          <cell r="AA497">
            <v>352</v>
          </cell>
          <cell r="AB497">
            <v>1023.7</v>
          </cell>
          <cell r="AC497">
            <v>20.108755092799999</v>
          </cell>
          <cell r="AD497">
            <v>126</v>
          </cell>
          <cell r="AE497" t="str">
            <v>NA</v>
          </cell>
          <cell r="AF497" t="str">
            <v>NA</v>
          </cell>
          <cell r="AG497" t="str">
            <v>NA</v>
          </cell>
          <cell r="AH497" t="str">
            <v>NA</v>
          </cell>
          <cell r="AI497" t="str">
            <v>NA</v>
          </cell>
          <cell r="AJ497" t="str">
            <v>NA</v>
          </cell>
          <cell r="AK497" t="str">
            <v>NA</v>
          </cell>
          <cell r="AL497" t="str">
            <v>NA</v>
          </cell>
          <cell r="AM497" t="str">
            <v>NA</v>
          </cell>
          <cell r="AN497" t="str">
            <v>NA</v>
          </cell>
          <cell r="AO497" t="str">
            <v>NA</v>
          </cell>
          <cell r="AP497" t="str">
            <v>NA</v>
          </cell>
          <cell r="AQ497" t="str">
            <v>NA</v>
          </cell>
          <cell r="AR497" t="str">
            <v>NA</v>
          </cell>
          <cell r="AS497" t="str">
            <v>NA</v>
          </cell>
          <cell r="AT497" t="str">
            <v>NA</v>
          </cell>
          <cell r="AU497" t="str">
            <v>NA</v>
          </cell>
          <cell r="AV497" t="str">
            <v>NA</v>
          </cell>
          <cell r="AW497" t="str">
            <v>NA</v>
          </cell>
          <cell r="AX497" t="str">
            <v>NA</v>
          </cell>
          <cell r="AY497" t="str">
            <v>NA</v>
          </cell>
          <cell r="AZ497" t="str">
            <v>NA</v>
          </cell>
          <cell r="BA497" t="str">
            <v>NA</v>
          </cell>
          <cell r="BB497" t="str">
            <v>NA</v>
          </cell>
          <cell r="BC497" t="str">
            <v>NA</v>
          </cell>
          <cell r="BD497" t="str">
            <v>NA</v>
          </cell>
          <cell r="BE497" t="str">
            <v>NA</v>
          </cell>
        </row>
        <row r="498">
          <cell r="B498">
            <v>38</v>
          </cell>
          <cell r="F498" t="str">
            <v>LTM PBT</v>
          </cell>
          <cell r="G498" t="str">
            <v>EURm</v>
          </cell>
          <cell r="H498">
            <v>1085.7214332799999</v>
          </cell>
          <cell r="I498">
            <v>914.78820399999995</v>
          </cell>
          <cell r="J498">
            <v>343.11036319999999</v>
          </cell>
          <cell r="K498">
            <v>1948.5766185599998</v>
          </cell>
          <cell r="L498">
            <v>21.399998647031079</v>
          </cell>
          <cell r="M498">
            <v>7.8899891400000017</v>
          </cell>
          <cell r="N498">
            <v>-0.99099999999999999</v>
          </cell>
          <cell r="O498">
            <v>44.561690983679995</v>
          </cell>
          <cell r="P498">
            <v>39.899999086051608</v>
          </cell>
          <cell r="Q498">
            <v>209.94</v>
          </cell>
          <cell r="R498">
            <v>332.7</v>
          </cell>
          <cell r="S498">
            <v>39.951349760000006</v>
          </cell>
          <cell r="T498">
            <v>355.65776885760005</v>
          </cell>
          <cell r="U498">
            <v>237.56399999999999</v>
          </cell>
          <cell r="V498">
            <v>205.02017235</v>
          </cell>
          <cell r="W498">
            <v>347.15800000000002</v>
          </cell>
          <cell r="X498">
            <v>108.19053389699999</v>
          </cell>
          <cell r="Y498">
            <v>42.55812324</v>
          </cell>
          <cell r="Z498">
            <v>89.932776959999998</v>
          </cell>
          <cell r="AA498">
            <v>465</v>
          </cell>
          <cell r="AB498">
            <v>1329.1</v>
          </cell>
          <cell r="AC498">
            <v>29.169356490560002</v>
          </cell>
          <cell r="AD498">
            <v>166.6</v>
          </cell>
          <cell r="AE498" t="str">
            <v>NA</v>
          </cell>
          <cell r="AF498" t="str">
            <v>NA</v>
          </cell>
          <cell r="AG498" t="str">
            <v>NA</v>
          </cell>
          <cell r="AH498" t="str">
            <v>NA</v>
          </cell>
          <cell r="AI498" t="str">
            <v>NA</v>
          </cell>
          <cell r="AJ498" t="str">
            <v>NA</v>
          </cell>
          <cell r="AK498" t="str">
            <v>NA</v>
          </cell>
          <cell r="AL498" t="str">
            <v>NA</v>
          </cell>
          <cell r="AM498" t="str">
            <v>NA</v>
          </cell>
          <cell r="AN498" t="str">
            <v>NA</v>
          </cell>
          <cell r="AO498" t="str">
            <v>NA</v>
          </cell>
          <cell r="AP498" t="str">
            <v>NA</v>
          </cell>
          <cell r="AQ498" t="str">
            <v>NA</v>
          </cell>
          <cell r="AR498" t="str">
            <v>NA</v>
          </cell>
          <cell r="AS498" t="str">
            <v>NA</v>
          </cell>
          <cell r="AT498" t="str">
            <v>NA</v>
          </cell>
          <cell r="AU498" t="str">
            <v>NA</v>
          </cell>
          <cell r="AV498" t="str">
            <v>NA</v>
          </cell>
          <cell r="AW498" t="str">
            <v>NA</v>
          </cell>
          <cell r="AX498" t="str">
            <v>NA</v>
          </cell>
          <cell r="AY498" t="str">
            <v>NA</v>
          </cell>
          <cell r="AZ498" t="str">
            <v>NA</v>
          </cell>
          <cell r="BA498" t="str">
            <v>NA</v>
          </cell>
          <cell r="BB498" t="str">
            <v>NA</v>
          </cell>
          <cell r="BC498" t="str">
            <v>NA</v>
          </cell>
          <cell r="BD498" t="str">
            <v>NA</v>
          </cell>
          <cell r="BE498" t="str">
            <v>NA</v>
          </cell>
        </row>
        <row r="499">
          <cell r="B499">
            <v>39</v>
          </cell>
          <cell r="F499" t="str">
            <v>LTM Interest Expense</v>
          </cell>
          <cell r="G499" t="str">
            <v>EURm</v>
          </cell>
          <cell r="H499">
            <v>187.93325935999999</v>
          </cell>
          <cell r="I499">
            <v>75.256230719999991</v>
          </cell>
          <cell r="J499">
            <v>24.98175152</v>
          </cell>
          <cell r="K499">
            <v>78.158674879999992</v>
          </cell>
          <cell r="L499">
            <v>3.8999997534309001</v>
          </cell>
          <cell r="M499">
            <v>17.81224821</v>
          </cell>
          <cell r="N499">
            <v>18.061</v>
          </cell>
          <cell r="O499">
            <v>1.8735995200000001E-2</v>
          </cell>
          <cell r="P499">
            <v>1.3999999679316311</v>
          </cell>
          <cell r="Q499">
            <v>8.0960000000000001</v>
          </cell>
          <cell r="R499">
            <v>120.2</v>
          </cell>
          <cell r="S499">
            <v>86.82635264000001</v>
          </cell>
          <cell r="T499">
            <v>35.6511997952</v>
          </cell>
          <cell r="U499">
            <v>2.4580000000000002</v>
          </cell>
          <cell r="V499">
            <v>1.6736340599999999</v>
          </cell>
          <cell r="W499">
            <v>20.885999999999999</v>
          </cell>
          <cell r="X499">
            <v>2.8666881179999999</v>
          </cell>
          <cell r="Y499">
            <v>52.839018180000004</v>
          </cell>
          <cell r="Z499">
            <v>9.9300774559999994</v>
          </cell>
          <cell r="AA499">
            <v>36</v>
          </cell>
          <cell r="AB499">
            <v>10.6</v>
          </cell>
          <cell r="AC499">
            <v>2.6364558844800001</v>
          </cell>
          <cell r="AD499">
            <v>24.2</v>
          </cell>
          <cell r="AE499" t="str">
            <v>NA</v>
          </cell>
          <cell r="AF499" t="str">
            <v>NA</v>
          </cell>
          <cell r="AG499" t="str">
            <v>NA</v>
          </cell>
          <cell r="AH499" t="str">
            <v>NA</v>
          </cell>
          <cell r="AI499" t="str">
            <v>NA</v>
          </cell>
          <cell r="AJ499" t="str">
            <v>NA</v>
          </cell>
          <cell r="AK499" t="str">
            <v>NA</v>
          </cell>
          <cell r="AL499" t="str">
            <v>NA</v>
          </cell>
          <cell r="AM499" t="str">
            <v>NA</v>
          </cell>
          <cell r="AN499" t="str">
            <v>NA</v>
          </cell>
          <cell r="AO499" t="str">
            <v>NA</v>
          </cell>
          <cell r="AP499" t="str">
            <v>NA</v>
          </cell>
          <cell r="AQ499" t="str">
            <v>NA</v>
          </cell>
          <cell r="AR499" t="str">
            <v>NA</v>
          </cell>
          <cell r="AS499" t="str">
            <v>NA</v>
          </cell>
          <cell r="AT499" t="str">
            <v>NA</v>
          </cell>
          <cell r="AU499" t="str">
            <v>NA</v>
          </cell>
          <cell r="AV499" t="str">
            <v>NA</v>
          </cell>
          <cell r="AW499" t="str">
            <v>NA</v>
          </cell>
          <cell r="AX499" t="str">
            <v>NA</v>
          </cell>
          <cell r="AY499" t="str">
            <v>NA</v>
          </cell>
          <cell r="AZ499" t="str">
            <v>NA</v>
          </cell>
          <cell r="BA499" t="str">
            <v>NA</v>
          </cell>
          <cell r="BB499" t="str">
            <v>NA</v>
          </cell>
          <cell r="BC499" t="str">
            <v>NA</v>
          </cell>
          <cell r="BD499" t="str">
            <v>NA</v>
          </cell>
          <cell r="BE499" t="str">
            <v>NA</v>
          </cell>
        </row>
        <row r="500">
          <cell r="B500">
            <v>40</v>
          </cell>
          <cell r="F500" t="str">
            <v>LTM Capex</v>
          </cell>
          <cell r="G500" t="str">
            <v>EURm</v>
          </cell>
          <cell r="H500">
            <v>379.70189135999999</v>
          </cell>
          <cell r="I500">
            <v>163.262484</v>
          </cell>
          <cell r="J500">
            <v>63.957430240000001</v>
          </cell>
          <cell r="K500">
            <v>248.36629311999999</v>
          </cell>
          <cell r="L500">
            <v>27.599998255049439</v>
          </cell>
          <cell r="M500">
            <v>13.74770835</v>
          </cell>
          <cell r="N500">
            <v>65.072000000000003</v>
          </cell>
          <cell r="O500">
            <v>13.798123665039999</v>
          </cell>
          <cell r="P500">
            <v>7.7999998213333974</v>
          </cell>
          <cell r="Q500">
            <v>71.548000000000002</v>
          </cell>
          <cell r="R500">
            <v>166.7</v>
          </cell>
          <cell r="S500">
            <v>65.213327359999994</v>
          </cell>
          <cell r="T500">
            <v>37.194987315200002</v>
          </cell>
          <cell r="U500">
            <v>111.316</v>
          </cell>
          <cell r="V500">
            <v>41.362670340000001</v>
          </cell>
          <cell r="W500">
            <v>91.007000000000005</v>
          </cell>
          <cell r="X500">
            <v>39.185255628</v>
          </cell>
          <cell r="Y500">
            <v>78.780346110000011</v>
          </cell>
          <cell r="Z500">
            <v>70.166302024000004</v>
          </cell>
          <cell r="AA500">
            <v>55</v>
          </cell>
          <cell r="AB500">
            <v>115.8</v>
          </cell>
          <cell r="AC500">
            <v>5.9137299759999991</v>
          </cell>
          <cell r="AD500">
            <v>80.5</v>
          </cell>
          <cell r="AE500" t="str">
            <v>NA</v>
          </cell>
          <cell r="AF500" t="str">
            <v>NA</v>
          </cell>
          <cell r="AG500" t="str">
            <v>NA</v>
          </cell>
          <cell r="AH500" t="str">
            <v>NA</v>
          </cell>
          <cell r="AI500" t="str">
            <v>NA</v>
          </cell>
          <cell r="AJ500" t="str">
            <v>NA</v>
          </cell>
          <cell r="AK500" t="str">
            <v>NA</v>
          </cell>
          <cell r="AL500" t="str">
            <v>NA</v>
          </cell>
          <cell r="AM500" t="str">
            <v>NA</v>
          </cell>
          <cell r="AN500" t="str">
            <v>NA</v>
          </cell>
          <cell r="AO500" t="str">
            <v>NA</v>
          </cell>
          <cell r="AP500" t="str">
            <v>NA</v>
          </cell>
          <cell r="AQ500" t="str">
            <v>NA</v>
          </cell>
          <cell r="AR500" t="str">
            <v>NA</v>
          </cell>
          <cell r="AS500" t="str">
            <v>NA</v>
          </cell>
          <cell r="AT500" t="str">
            <v>NA</v>
          </cell>
          <cell r="AU500" t="str">
            <v>NA</v>
          </cell>
          <cell r="AV500" t="str">
            <v>NA</v>
          </cell>
          <cell r="AW500" t="str">
            <v>NA</v>
          </cell>
          <cell r="AX500" t="str">
            <v>NA</v>
          </cell>
          <cell r="AY500" t="str">
            <v>NA</v>
          </cell>
          <cell r="AZ500" t="str">
            <v>NA</v>
          </cell>
          <cell r="BA500" t="str">
            <v>NA</v>
          </cell>
          <cell r="BB500" t="str">
            <v>NA</v>
          </cell>
          <cell r="BC500" t="str">
            <v>NA</v>
          </cell>
          <cell r="BD500" t="str">
            <v>NA</v>
          </cell>
          <cell r="BE500" t="str">
            <v>NA</v>
          </cell>
        </row>
        <row r="501">
          <cell r="B501">
            <v>41</v>
          </cell>
        </row>
        <row r="502">
          <cell r="B502">
            <v>42</v>
          </cell>
          <cell r="E502" t="str">
            <v>NTM</v>
          </cell>
        </row>
        <row r="503">
          <cell r="B503">
            <v>43</v>
          </cell>
          <cell r="F503" t="str">
            <v>NTM Sales</v>
          </cell>
          <cell r="G503" t="str">
            <v>EURm</v>
          </cell>
          <cell r="H503">
            <v>9023.3895758195195</v>
          </cell>
          <cell r="I503">
            <v>8073.650139244799</v>
          </cell>
          <cell r="J503">
            <v>3582.9134859795204</v>
          </cell>
          <cell r="K503">
            <v>11907.943691969598</v>
          </cell>
          <cell r="L503">
            <v>152.52507</v>
          </cell>
          <cell r="M503">
            <v>773.93615964188393</v>
          </cell>
          <cell r="N503">
            <v>878.85339999999997</v>
          </cell>
          <cell r="O503">
            <v>405.26215237534001</v>
          </cell>
          <cell r="P503">
            <v>380.28775000000002</v>
          </cell>
          <cell r="Q503">
            <v>3401.16</v>
          </cell>
          <cell r="R503">
            <v>7836.0079999999998</v>
          </cell>
          <cell r="S503">
            <v>1829.3262725734401</v>
          </cell>
          <cell r="T503">
            <v>2089.8934667263998</v>
          </cell>
          <cell r="U503">
            <v>3604.7397000000001</v>
          </cell>
          <cell r="V503">
            <v>1105.594004957004</v>
          </cell>
          <cell r="W503">
            <v>4696.5259999999998</v>
          </cell>
          <cell r="X503">
            <v>806.06212221266094</v>
          </cell>
          <cell r="Y503">
            <v>2642.1155228643302</v>
          </cell>
          <cell r="Z503">
            <v>2843.2903195735998</v>
          </cell>
          <cell r="AA503">
            <v>4993.1112999999996</v>
          </cell>
          <cell r="AB503">
            <v>9020.1170000000002</v>
          </cell>
          <cell r="AC503">
            <v>437.70319520752003</v>
          </cell>
          <cell r="AD503">
            <v>3467.8364000000001</v>
          </cell>
          <cell r="AE503" t="str">
            <v>NA</v>
          </cell>
          <cell r="AF503" t="str">
            <v>NA</v>
          </cell>
          <cell r="AG503" t="str">
            <v>NA</v>
          </cell>
          <cell r="AH503" t="str">
            <v>NA</v>
          </cell>
          <cell r="AI503" t="str">
            <v>NA</v>
          </cell>
          <cell r="AJ503" t="str">
            <v>NA</v>
          </cell>
          <cell r="AK503" t="str">
            <v>NA</v>
          </cell>
          <cell r="AL503" t="str">
            <v>NA</v>
          </cell>
          <cell r="AM503" t="str">
            <v>NA</v>
          </cell>
          <cell r="AN503" t="str">
            <v>NA</v>
          </cell>
          <cell r="AO503" t="str">
            <v>NA</v>
          </cell>
          <cell r="AP503" t="str">
            <v>NA</v>
          </cell>
          <cell r="AQ503" t="str">
            <v>NA</v>
          </cell>
          <cell r="AR503" t="str">
            <v>NA</v>
          </cell>
          <cell r="AS503" t="str">
            <v>NA</v>
          </cell>
          <cell r="AT503" t="str">
            <v>NA</v>
          </cell>
          <cell r="AU503" t="str">
            <v>NA</v>
          </cell>
          <cell r="AV503" t="str">
            <v>NA</v>
          </cell>
          <cell r="AW503" t="str">
            <v>NA</v>
          </cell>
          <cell r="AX503" t="str">
            <v>NA</v>
          </cell>
          <cell r="AY503" t="str">
            <v>NA</v>
          </cell>
          <cell r="AZ503" t="str">
            <v>NA</v>
          </cell>
          <cell r="BA503" t="str">
            <v>NA</v>
          </cell>
          <cell r="BB503" t="str">
            <v>NA</v>
          </cell>
          <cell r="BC503" t="str">
            <v>NA</v>
          </cell>
          <cell r="BD503" t="str">
            <v>NA</v>
          </cell>
          <cell r="BE503" t="str">
            <v>NA</v>
          </cell>
        </row>
        <row r="504">
          <cell r="B504">
            <v>44</v>
          </cell>
          <cell r="F504" t="str">
            <v>NTM EBITDA</v>
          </cell>
          <cell r="G504" t="str">
            <v>EURm</v>
          </cell>
          <cell r="H504">
            <v>1819.8499029849602</v>
          </cell>
          <cell r="I504">
            <v>1499.85937337632</v>
          </cell>
          <cell r="J504">
            <v>628.81302421255998</v>
          </cell>
          <cell r="K504">
            <v>2935.0261688703999</v>
          </cell>
          <cell r="L504">
            <v>34.679319999999997</v>
          </cell>
          <cell r="M504">
            <v>95.565891551364004</v>
          </cell>
          <cell r="N504">
            <v>75.133606</v>
          </cell>
          <cell r="O504">
            <v>65.7787441400544</v>
          </cell>
          <cell r="P504">
            <v>52.512752999999996</v>
          </cell>
          <cell r="Q504">
            <v>525.48760000000004</v>
          </cell>
          <cell r="R504">
            <v>1228.7738999999999</v>
          </cell>
          <cell r="S504">
            <v>362.38812106752005</v>
          </cell>
          <cell r="T504">
            <v>535.75027617996807</v>
          </cell>
          <cell r="U504">
            <v>355.00045999999998</v>
          </cell>
          <cell r="V504">
            <v>296.876537689077</v>
          </cell>
          <cell r="W504">
            <v>667.01134999999999</v>
          </cell>
          <cell r="X504">
            <v>146.694670894377</v>
          </cell>
          <cell r="Y504">
            <v>439.38395549245803</v>
          </cell>
          <cell r="Z504">
            <v>320.60725842319198</v>
          </cell>
          <cell r="AA504">
            <v>755.34379999999999</v>
          </cell>
          <cell r="AB504">
            <v>1391.2054000000001</v>
          </cell>
          <cell r="AC504">
            <v>64.987057793539194</v>
          </cell>
          <cell r="AD504">
            <v>354.86583999999999</v>
          </cell>
          <cell r="AE504" t="str">
            <v>NA</v>
          </cell>
          <cell r="AF504" t="str">
            <v>NA</v>
          </cell>
          <cell r="AG504" t="str">
            <v>NA</v>
          </cell>
          <cell r="AH504" t="str">
            <v>NA</v>
          </cell>
          <cell r="AI504" t="str">
            <v>NA</v>
          </cell>
          <cell r="AJ504" t="str">
            <v>NA</v>
          </cell>
          <cell r="AK504" t="str">
            <v>NA</v>
          </cell>
          <cell r="AL504" t="str">
            <v>NA</v>
          </cell>
          <cell r="AM504" t="str">
            <v>NA</v>
          </cell>
          <cell r="AN504" t="str">
            <v>NA</v>
          </cell>
          <cell r="AO504" t="str">
            <v>NA</v>
          </cell>
          <cell r="AP504" t="str">
            <v>NA</v>
          </cell>
          <cell r="AQ504" t="str">
            <v>NA</v>
          </cell>
          <cell r="AR504" t="str">
            <v>NA</v>
          </cell>
          <cell r="AS504" t="str">
            <v>NA</v>
          </cell>
          <cell r="AT504" t="str">
            <v>NA</v>
          </cell>
          <cell r="AU504" t="str">
            <v>NA</v>
          </cell>
          <cell r="AV504" t="str">
            <v>NA</v>
          </cell>
          <cell r="AW504" t="str">
            <v>NA</v>
          </cell>
          <cell r="AX504" t="str">
            <v>NA</v>
          </cell>
          <cell r="AY504" t="str">
            <v>NA</v>
          </cell>
          <cell r="AZ504" t="str">
            <v>NA</v>
          </cell>
          <cell r="BA504" t="str">
            <v>NA</v>
          </cell>
          <cell r="BB504" t="str">
            <v>NA</v>
          </cell>
          <cell r="BC504" t="str">
            <v>NA</v>
          </cell>
          <cell r="BD504" t="str">
            <v>NA</v>
          </cell>
          <cell r="BE504" t="str">
            <v>NA</v>
          </cell>
        </row>
        <row r="505">
          <cell r="B505">
            <v>45</v>
          </cell>
          <cell r="F505" t="str">
            <v>NTM EBIT</v>
          </cell>
          <cell r="G505" t="str">
            <v>EURm</v>
          </cell>
          <cell r="H505">
            <v>1343.97635365312</v>
          </cell>
          <cell r="I505">
            <v>1336.2806266216</v>
          </cell>
          <cell r="J505">
            <v>451.29005461407996</v>
          </cell>
          <cell r="K505">
            <v>2484.0575599470399</v>
          </cell>
          <cell r="L505">
            <v>31.579322999999999</v>
          </cell>
          <cell r="M505">
            <v>62.402637793641304</v>
          </cell>
          <cell r="N505">
            <v>39.41178</v>
          </cell>
          <cell r="O505">
            <v>48.5334128221592</v>
          </cell>
          <cell r="P505">
            <v>46.286315999999999</v>
          </cell>
          <cell r="Q505">
            <v>263.99509999999998</v>
          </cell>
          <cell r="R505">
            <v>780.91409999999996</v>
          </cell>
          <cell r="S505">
            <v>272.91033675264003</v>
          </cell>
          <cell r="T505">
            <v>456.08442173440005</v>
          </cell>
          <cell r="U505">
            <v>252.64087000000001</v>
          </cell>
          <cell r="V505">
            <v>258.24827458536305</v>
          </cell>
          <cell r="W505">
            <v>556.57776000000001</v>
          </cell>
          <cell r="X505">
            <v>107.12285422839</v>
          </cell>
          <cell r="Y505">
            <v>342.84441537215997</v>
          </cell>
          <cell r="Z505">
            <v>174.19631344441038</v>
          </cell>
          <cell r="AA505">
            <v>640.58839999999998</v>
          </cell>
          <cell r="AB505">
            <v>1284.9186</v>
          </cell>
          <cell r="AC505">
            <v>57.696588674208002</v>
          </cell>
          <cell r="AD505">
            <v>272.80874999999997</v>
          </cell>
          <cell r="AE505" t="str">
            <v>NA</v>
          </cell>
          <cell r="AF505" t="str">
            <v>NA</v>
          </cell>
          <cell r="AG505" t="str">
            <v>NA</v>
          </cell>
          <cell r="AH505" t="str">
            <v>NA</v>
          </cell>
          <cell r="AI505" t="str">
            <v>NA</v>
          </cell>
          <cell r="AJ505" t="str">
            <v>NA</v>
          </cell>
          <cell r="AK505" t="str">
            <v>NA</v>
          </cell>
          <cell r="AL505" t="str">
            <v>NA</v>
          </cell>
          <cell r="AM505" t="str">
            <v>NA</v>
          </cell>
          <cell r="AN505" t="str">
            <v>NA</v>
          </cell>
          <cell r="AO505" t="str">
            <v>NA</v>
          </cell>
          <cell r="AP505" t="str">
            <v>NA</v>
          </cell>
          <cell r="AQ505" t="str">
            <v>NA</v>
          </cell>
          <cell r="AR505" t="str">
            <v>NA</v>
          </cell>
          <cell r="AS505" t="str">
            <v>NA</v>
          </cell>
          <cell r="AT505" t="str">
            <v>NA</v>
          </cell>
          <cell r="AU505" t="str">
            <v>NA</v>
          </cell>
          <cell r="AV505" t="str">
            <v>NA</v>
          </cell>
          <cell r="AW505" t="str">
            <v>NA</v>
          </cell>
          <cell r="AX505" t="str">
            <v>NA</v>
          </cell>
          <cell r="AY505" t="str">
            <v>NA</v>
          </cell>
          <cell r="AZ505" t="str">
            <v>NA</v>
          </cell>
          <cell r="BA505" t="str">
            <v>NA</v>
          </cell>
          <cell r="BB505" t="str">
            <v>NA</v>
          </cell>
          <cell r="BC505" t="str">
            <v>NA</v>
          </cell>
          <cell r="BD505" t="str">
            <v>NA</v>
          </cell>
          <cell r="BE505" t="str">
            <v>NA</v>
          </cell>
        </row>
        <row r="506">
          <cell r="B506">
            <v>46</v>
          </cell>
          <cell r="F506" t="str">
            <v>NTM EPS</v>
          </cell>
          <cell r="G506" t="str">
            <v>EURm</v>
          </cell>
          <cell r="H506">
            <v>0.70297335421297602</v>
          </cell>
          <cell r="I506">
            <v>0.85940189868192007</v>
          </cell>
          <cell r="J506">
            <v>0.86889807402111996</v>
          </cell>
          <cell r="K506">
            <v>1.45958298503776</v>
          </cell>
          <cell r="L506">
            <v>1.0816694</v>
          </cell>
          <cell r="M506">
            <v>0.18557014171247102</v>
          </cell>
          <cell r="N506">
            <v>1.1532779</v>
          </cell>
          <cell r="O506">
            <v>43.319213461992</v>
          </cell>
          <cell r="P506">
            <v>4.4660780000000004</v>
          </cell>
          <cell r="Q506">
            <v>1.7303483</v>
          </cell>
          <cell r="R506">
            <v>3.5141369999999998</v>
          </cell>
          <cell r="S506">
            <v>1.2531241413632002</v>
          </cell>
          <cell r="T506">
            <v>3.9202079504384</v>
          </cell>
          <cell r="U506">
            <v>5.7702210000000003</v>
          </cell>
          <cell r="V506">
            <v>2.46175503339024</v>
          </cell>
          <cell r="W506">
            <v>2.1643789999999998</v>
          </cell>
          <cell r="X506">
            <v>0.50090266553148</v>
          </cell>
          <cell r="Y506">
            <v>1.0986978436308901</v>
          </cell>
          <cell r="Z506">
            <v>4.4787624602597766</v>
          </cell>
          <cell r="AA506">
            <v>2.4556482000000002</v>
          </cell>
          <cell r="AB506">
            <v>1.9418967</v>
          </cell>
          <cell r="AC506">
            <v>0.80702428771183998</v>
          </cell>
          <cell r="AD506">
            <v>2.9729313999999998</v>
          </cell>
          <cell r="AE506" t="str">
            <v>NA</v>
          </cell>
          <cell r="AF506" t="str">
            <v>NA</v>
          </cell>
          <cell r="AG506" t="str">
            <v>NA</v>
          </cell>
          <cell r="AH506" t="str">
            <v>NA</v>
          </cell>
          <cell r="AI506" t="str">
            <v>NA</v>
          </cell>
          <cell r="AJ506" t="str">
            <v>NA</v>
          </cell>
          <cell r="AK506" t="str">
            <v>NA</v>
          </cell>
          <cell r="AL506" t="str">
            <v>NA</v>
          </cell>
          <cell r="AM506" t="str">
            <v>NA</v>
          </cell>
          <cell r="AN506" t="str">
            <v>NA</v>
          </cell>
          <cell r="AO506" t="str">
            <v>NA</v>
          </cell>
          <cell r="AP506" t="str">
            <v>NA</v>
          </cell>
          <cell r="AQ506" t="str">
            <v>NA</v>
          </cell>
          <cell r="AR506" t="str">
            <v>NA</v>
          </cell>
          <cell r="AS506" t="str">
            <v>NA</v>
          </cell>
          <cell r="AT506" t="str">
            <v>NA</v>
          </cell>
          <cell r="AU506" t="str">
            <v>NA</v>
          </cell>
          <cell r="AV506" t="str">
            <v>NA</v>
          </cell>
          <cell r="AW506" t="str">
            <v>NA</v>
          </cell>
          <cell r="AX506" t="str">
            <v>NA</v>
          </cell>
          <cell r="AY506" t="str">
            <v>NA</v>
          </cell>
          <cell r="AZ506" t="str">
            <v>NA</v>
          </cell>
          <cell r="BA506" t="str">
            <v>NA</v>
          </cell>
          <cell r="BB506" t="str">
            <v>NA</v>
          </cell>
          <cell r="BC506" t="str">
            <v>NA</v>
          </cell>
          <cell r="BD506" t="str">
            <v>NA</v>
          </cell>
          <cell r="BE506" t="str">
            <v>NA</v>
          </cell>
        </row>
        <row r="507">
          <cell r="B507">
            <v>47</v>
          </cell>
          <cell r="F507" t="str">
            <v>NTM EPS Pre-Extraordinary</v>
          </cell>
          <cell r="G507" t="str">
            <v>EURm</v>
          </cell>
          <cell r="H507">
            <v>0.70384498929183992</v>
          </cell>
          <cell r="I507">
            <v>0.85135829298608001</v>
          </cell>
          <cell r="J507">
            <v>0.90206803515135991</v>
          </cell>
          <cell r="K507">
            <v>1.46460721953744</v>
          </cell>
          <cell r="L507">
            <v>1.0816694</v>
          </cell>
          <cell r="M507">
            <v>0.18557014171247102</v>
          </cell>
          <cell r="N507">
            <v>1.1563189</v>
          </cell>
          <cell r="O507">
            <v>43.333537130322398</v>
          </cell>
          <cell r="P507">
            <v>4.4496893999999996</v>
          </cell>
          <cell r="Q507">
            <v>1.7235800999999999</v>
          </cell>
          <cell r="R507">
            <v>4.0627789999999999</v>
          </cell>
          <cell r="S507" t="str">
            <v>NA</v>
          </cell>
          <cell r="T507" t="str">
            <v>NA</v>
          </cell>
          <cell r="U507">
            <v>5.7702210000000003</v>
          </cell>
          <cell r="V507">
            <v>2.4372776570815802</v>
          </cell>
          <cell r="W507">
            <v>2.1694794000000002</v>
          </cell>
          <cell r="X507">
            <v>0.50090266553148</v>
          </cell>
          <cell r="Y507">
            <v>1.0854670491148499</v>
          </cell>
          <cell r="Z507">
            <v>4.6093371706476631</v>
          </cell>
          <cell r="AA507">
            <v>2.450831</v>
          </cell>
          <cell r="AB507">
            <v>1.9418967</v>
          </cell>
          <cell r="AC507">
            <v>0.8306258752043999</v>
          </cell>
          <cell r="AD507">
            <v>2.9729313999999998</v>
          </cell>
          <cell r="AE507" t="str">
            <v>NA</v>
          </cell>
          <cell r="AF507" t="str">
            <v>NA</v>
          </cell>
          <cell r="AG507" t="str">
            <v>NA</v>
          </cell>
          <cell r="AH507" t="str">
            <v>NA</v>
          </cell>
          <cell r="AI507" t="str">
            <v>NA</v>
          </cell>
          <cell r="AJ507" t="str">
            <v>NA</v>
          </cell>
          <cell r="AK507" t="str">
            <v>NA</v>
          </cell>
          <cell r="AL507" t="str">
            <v>NA</v>
          </cell>
          <cell r="AM507" t="str">
            <v>NA</v>
          </cell>
          <cell r="AN507" t="str">
            <v>NA</v>
          </cell>
          <cell r="AO507" t="str">
            <v>NA</v>
          </cell>
          <cell r="AP507" t="str">
            <v>NA</v>
          </cell>
          <cell r="AQ507" t="str">
            <v>NA</v>
          </cell>
          <cell r="AR507" t="str">
            <v>NA</v>
          </cell>
          <cell r="AS507" t="str">
            <v>NA</v>
          </cell>
          <cell r="AT507" t="str">
            <v>NA</v>
          </cell>
          <cell r="AU507" t="str">
            <v>NA</v>
          </cell>
          <cell r="AV507" t="str">
            <v>NA</v>
          </cell>
          <cell r="AW507" t="str">
            <v>NA</v>
          </cell>
          <cell r="AX507" t="str">
            <v>NA</v>
          </cell>
          <cell r="AY507" t="str">
            <v>NA</v>
          </cell>
          <cell r="AZ507" t="str">
            <v>NA</v>
          </cell>
          <cell r="BA507" t="str">
            <v>NA</v>
          </cell>
          <cell r="BB507" t="str">
            <v>NA</v>
          </cell>
          <cell r="BC507" t="str">
            <v>NA</v>
          </cell>
          <cell r="BD507" t="str">
            <v>NA</v>
          </cell>
          <cell r="BE507" t="str">
            <v>NA</v>
          </cell>
        </row>
        <row r="508">
          <cell r="B508">
            <v>48</v>
          </cell>
          <cell r="F508" t="str">
            <v>NTM Net Income</v>
          </cell>
          <cell r="G508" t="str">
            <v>EURm</v>
          </cell>
          <cell r="H508">
            <v>865.07047578511992</v>
          </cell>
          <cell r="I508">
            <v>938.55844422999996</v>
          </cell>
          <cell r="J508">
            <v>313.11520951655996</v>
          </cell>
          <cell r="K508">
            <v>1751.99759999968</v>
          </cell>
          <cell r="L508">
            <v>21.091286</v>
          </cell>
          <cell r="M508">
            <v>35.970179557828502</v>
          </cell>
          <cell r="N508">
            <v>48.732709999999997</v>
          </cell>
          <cell r="O508">
            <v>36.652483590750556</v>
          </cell>
          <cell r="P508">
            <v>34.304313999999998</v>
          </cell>
          <cell r="Q508">
            <v>175.96277000000001</v>
          </cell>
          <cell r="R508">
            <v>366.69069999999999</v>
          </cell>
          <cell r="S508">
            <v>117.49849150054401</v>
          </cell>
          <cell r="T508">
            <v>300.07101394534402</v>
          </cell>
          <cell r="U508">
            <v>182.39603</v>
          </cell>
          <cell r="V508">
            <v>174.15772669356301</v>
          </cell>
          <cell r="W508">
            <v>387.14246000000003</v>
          </cell>
          <cell r="X508">
            <v>73.5456639237552</v>
          </cell>
          <cell r="Y508">
            <v>197.03225170843203</v>
          </cell>
          <cell r="Z508">
            <v>117.9828756698072</v>
          </cell>
          <cell r="AA508">
            <v>453.04138</v>
          </cell>
          <cell r="AB508">
            <v>1008.4219399999999</v>
          </cell>
          <cell r="AC508">
            <v>35.819768257855998</v>
          </cell>
          <cell r="AD508">
            <v>187.61908</v>
          </cell>
          <cell r="AE508" t="str">
            <v>NA</v>
          </cell>
          <cell r="AF508" t="str">
            <v>NA</v>
          </cell>
          <cell r="AG508" t="str">
            <v>NA</v>
          </cell>
          <cell r="AH508" t="str">
            <v>NA</v>
          </cell>
          <cell r="AI508" t="str">
            <v>NA</v>
          </cell>
          <cell r="AJ508" t="str">
            <v>NA</v>
          </cell>
          <cell r="AK508" t="str">
            <v>NA</v>
          </cell>
          <cell r="AL508" t="str">
            <v>NA</v>
          </cell>
          <cell r="AM508" t="str">
            <v>NA</v>
          </cell>
          <cell r="AN508" t="str">
            <v>NA</v>
          </cell>
          <cell r="AO508" t="str">
            <v>NA</v>
          </cell>
          <cell r="AP508" t="str">
            <v>NA</v>
          </cell>
          <cell r="AQ508" t="str">
            <v>NA</v>
          </cell>
          <cell r="AR508" t="str">
            <v>NA</v>
          </cell>
          <cell r="AS508" t="str">
            <v>NA</v>
          </cell>
          <cell r="AT508" t="str">
            <v>NA</v>
          </cell>
          <cell r="AU508" t="str">
            <v>NA</v>
          </cell>
          <cell r="AV508" t="str">
            <v>NA</v>
          </cell>
          <cell r="AW508" t="str">
            <v>NA</v>
          </cell>
          <cell r="AX508" t="str">
            <v>NA</v>
          </cell>
          <cell r="AY508" t="str">
            <v>NA</v>
          </cell>
          <cell r="AZ508" t="str">
            <v>NA</v>
          </cell>
          <cell r="BA508" t="str">
            <v>NA</v>
          </cell>
          <cell r="BB508" t="str">
            <v>NA</v>
          </cell>
          <cell r="BC508" t="str">
            <v>NA</v>
          </cell>
          <cell r="BD508" t="str">
            <v>NA</v>
          </cell>
          <cell r="BE508" t="str">
            <v>NA</v>
          </cell>
        </row>
        <row r="509">
          <cell r="B509">
            <v>49</v>
          </cell>
          <cell r="F509" t="str">
            <v>NTM NI Pre-Extraordinary</v>
          </cell>
          <cell r="G509" t="str">
            <v>EURm</v>
          </cell>
          <cell r="H509">
            <v>870.79171151807998</v>
          </cell>
          <cell r="I509">
            <v>942.79720477887997</v>
          </cell>
          <cell r="J509">
            <v>371.95696789996799</v>
          </cell>
          <cell r="K509">
            <v>1779.6243074192</v>
          </cell>
          <cell r="L509">
            <v>21.481643999999999</v>
          </cell>
          <cell r="M509">
            <v>35.970179557828502</v>
          </cell>
          <cell r="N509">
            <v>26.557259999999999</v>
          </cell>
          <cell r="O509">
            <v>36.728325962520401</v>
          </cell>
          <cell r="P509">
            <v>34.218494</v>
          </cell>
          <cell r="Q509">
            <v>175.59245000000001</v>
          </cell>
          <cell r="R509">
            <v>441.23566</v>
          </cell>
          <cell r="S509">
            <v>131.52811436851201</v>
          </cell>
          <cell r="T509">
            <v>300.61241555046399</v>
          </cell>
          <cell r="U509">
            <v>182.23041000000001</v>
          </cell>
          <cell r="V509">
            <v>180.92605824108</v>
          </cell>
          <cell r="W509">
            <v>405.79043999999999</v>
          </cell>
          <cell r="X509">
            <v>78.042182784091196</v>
          </cell>
          <cell r="Y509">
            <v>228.396787582869</v>
          </cell>
          <cell r="Z509">
            <v>162.5893363140176</v>
          </cell>
          <cell r="AA509">
            <v>486.37166999999999</v>
          </cell>
          <cell r="AB509">
            <v>1012.5826</v>
          </cell>
          <cell r="AC509">
            <v>46.517348161855999</v>
          </cell>
          <cell r="AD509">
            <v>198.38630000000001</v>
          </cell>
          <cell r="AE509" t="str">
            <v>NA</v>
          </cell>
          <cell r="AF509" t="str">
            <v>NA</v>
          </cell>
          <cell r="AG509" t="str">
            <v>NA</v>
          </cell>
          <cell r="AH509" t="str">
            <v>NA</v>
          </cell>
          <cell r="AI509" t="str">
            <v>NA</v>
          </cell>
          <cell r="AJ509" t="str">
            <v>NA</v>
          </cell>
          <cell r="AK509" t="str">
            <v>NA</v>
          </cell>
          <cell r="AL509" t="str">
            <v>NA</v>
          </cell>
          <cell r="AM509" t="str">
            <v>NA</v>
          </cell>
          <cell r="AN509" t="str">
            <v>NA</v>
          </cell>
          <cell r="AO509" t="str">
            <v>NA</v>
          </cell>
          <cell r="AP509" t="str">
            <v>NA</v>
          </cell>
          <cell r="AQ509" t="str">
            <v>NA</v>
          </cell>
          <cell r="AR509" t="str">
            <v>NA</v>
          </cell>
          <cell r="AS509" t="str">
            <v>NA</v>
          </cell>
          <cell r="AT509" t="str">
            <v>NA</v>
          </cell>
          <cell r="AU509" t="str">
            <v>NA</v>
          </cell>
          <cell r="AV509" t="str">
            <v>NA</v>
          </cell>
          <cell r="AW509" t="str">
            <v>NA</v>
          </cell>
          <cell r="AX509" t="str">
            <v>NA</v>
          </cell>
          <cell r="AY509" t="str">
            <v>NA</v>
          </cell>
          <cell r="AZ509" t="str">
            <v>NA</v>
          </cell>
          <cell r="BA509" t="str">
            <v>NA</v>
          </cell>
          <cell r="BB509" t="str">
            <v>NA</v>
          </cell>
          <cell r="BC509" t="str">
            <v>NA</v>
          </cell>
          <cell r="BD509" t="str">
            <v>NA</v>
          </cell>
          <cell r="BE509" t="str">
            <v>NA</v>
          </cell>
        </row>
        <row r="510">
          <cell r="B510">
            <v>50</v>
          </cell>
          <cell r="F510" t="str">
            <v>NTM PBT</v>
          </cell>
          <cell r="G510" t="str">
            <v>EURm</v>
          </cell>
          <cell r="H510">
            <v>1192.66188469648</v>
          </cell>
          <cell r="I510">
            <v>1282.74722092352</v>
          </cell>
          <cell r="J510">
            <v>438.22262905343996</v>
          </cell>
          <cell r="K510">
            <v>2399.8785939268801</v>
          </cell>
          <cell r="L510">
            <v>28.855076</v>
          </cell>
          <cell r="M510">
            <v>50.756338392112802</v>
          </cell>
          <cell r="N510">
            <v>77.778496000000004</v>
          </cell>
          <cell r="O510">
            <v>48.767842278100403</v>
          </cell>
          <cell r="P510">
            <v>46.327550000000002</v>
          </cell>
          <cell r="Q510">
            <v>247.72511</v>
          </cell>
          <cell r="R510">
            <v>560.96234000000004</v>
          </cell>
          <cell r="S510">
            <v>207.00806848204803</v>
          </cell>
          <cell r="T510">
            <v>414.96853223219205</v>
          </cell>
          <cell r="U510">
            <v>260.38720000000001</v>
          </cell>
          <cell r="V510">
            <v>256.33159299626402</v>
          </cell>
          <cell r="W510">
            <v>511.96823000000001</v>
          </cell>
          <cell r="X510">
            <v>104.4027584103429</v>
          </cell>
          <cell r="Y510">
            <v>302.647359427776</v>
          </cell>
          <cell r="Z510">
            <v>162.48068627785281</v>
          </cell>
          <cell r="AA510">
            <v>619.33960000000002</v>
          </cell>
          <cell r="AB510">
            <v>1311.2465999999999</v>
          </cell>
          <cell r="AC510">
            <v>48.751121016752002</v>
          </cell>
          <cell r="AD510">
            <v>253.21544</v>
          </cell>
          <cell r="AE510" t="str">
            <v>NA</v>
          </cell>
          <cell r="AF510" t="str">
            <v>NA</v>
          </cell>
          <cell r="AG510" t="str">
            <v>NA</v>
          </cell>
          <cell r="AH510" t="str">
            <v>NA</v>
          </cell>
          <cell r="AI510" t="str">
            <v>NA</v>
          </cell>
          <cell r="AJ510" t="str">
            <v>NA</v>
          </cell>
          <cell r="AK510" t="str">
            <v>NA</v>
          </cell>
          <cell r="AL510" t="str">
            <v>NA</v>
          </cell>
          <cell r="AM510" t="str">
            <v>NA</v>
          </cell>
          <cell r="AN510" t="str">
            <v>NA</v>
          </cell>
          <cell r="AO510" t="str">
            <v>NA</v>
          </cell>
          <cell r="AP510" t="str">
            <v>NA</v>
          </cell>
          <cell r="AQ510" t="str">
            <v>NA</v>
          </cell>
          <cell r="AR510" t="str">
            <v>NA</v>
          </cell>
          <cell r="AS510" t="str">
            <v>NA</v>
          </cell>
          <cell r="AT510" t="str">
            <v>NA</v>
          </cell>
          <cell r="AU510" t="str">
            <v>NA</v>
          </cell>
          <cell r="AV510" t="str">
            <v>NA</v>
          </cell>
          <cell r="AW510" t="str">
            <v>NA</v>
          </cell>
          <cell r="AX510" t="str">
            <v>NA</v>
          </cell>
          <cell r="AY510" t="str">
            <v>NA</v>
          </cell>
          <cell r="AZ510" t="str">
            <v>NA</v>
          </cell>
          <cell r="BA510" t="str">
            <v>NA</v>
          </cell>
          <cell r="BB510" t="str">
            <v>NA</v>
          </cell>
          <cell r="BC510" t="str">
            <v>NA</v>
          </cell>
          <cell r="BD510" t="str">
            <v>NA</v>
          </cell>
          <cell r="BE510" t="str">
            <v>NA</v>
          </cell>
        </row>
        <row r="511">
          <cell r="B511">
            <v>51</v>
          </cell>
          <cell r="F511" t="str">
            <v>NTM Interest Expense</v>
          </cell>
          <cell r="G511" t="str">
            <v>EURm</v>
          </cell>
          <cell r="H511">
            <v>167.43042491137601</v>
          </cell>
          <cell r="I511">
            <v>71.088580053039991</v>
          </cell>
          <cell r="J511">
            <v>35.064194664840002</v>
          </cell>
          <cell r="K511">
            <v>131.50912293727998</v>
          </cell>
          <cell r="L511" t="str">
            <v>NA</v>
          </cell>
          <cell r="M511" t="str">
            <v>NA</v>
          </cell>
          <cell r="N511">
            <v>12.252329</v>
          </cell>
          <cell r="O511" t="str">
            <v>NA</v>
          </cell>
          <cell r="P511" t="str">
            <v>NA</v>
          </cell>
          <cell r="Q511">
            <v>15.291233</v>
          </cell>
          <cell r="R511">
            <v>126.77179</v>
          </cell>
          <cell r="S511">
            <v>74.497328678911998</v>
          </cell>
          <cell r="T511">
            <v>42.597640154624003</v>
          </cell>
          <cell r="U511">
            <v>3.6064384</v>
          </cell>
          <cell r="V511">
            <v>1.1954529</v>
          </cell>
          <cell r="W511">
            <v>39.956164999999999</v>
          </cell>
          <cell r="X511" t="str">
            <v>NA</v>
          </cell>
          <cell r="Y511">
            <v>48.338874410486405</v>
          </cell>
          <cell r="Z511">
            <v>4.6839987999999995</v>
          </cell>
          <cell r="AA511">
            <v>46.600548000000003</v>
          </cell>
          <cell r="AB511">
            <v>20.5</v>
          </cell>
          <cell r="AC511" t="str">
            <v>NA</v>
          </cell>
          <cell r="AD511">
            <v>20.826848999999999</v>
          </cell>
          <cell r="AE511" t="str">
            <v>NA</v>
          </cell>
          <cell r="AF511" t="str">
            <v>NA</v>
          </cell>
          <cell r="AG511" t="str">
            <v>NA</v>
          </cell>
          <cell r="AH511" t="str">
            <v>NA</v>
          </cell>
          <cell r="AI511" t="str">
            <v>NA</v>
          </cell>
          <cell r="AJ511" t="str">
            <v>NA</v>
          </cell>
          <cell r="AK511" t="str">
            <v>NA</v>
          </cell>
          <cell r="AL511" t="str">
            <v>NA</v>
          </cell>
          <cell r="AM511" t="str">
            <v>NA</v>
          </cell>
          <cell r="AN511" t="str">
            <v>NA</v>
          </cell>
          <cell r="AO511" t="str">
            <v>NA</v>
          </cell>
          <cell r="AP511" t="str">
            <v>NA</v>
          </cell>
          <cell r="AQ511" t="str">
            <v>NA</v>
          </cell>
          <cell r="AR511" t="str">
            <v>NA</v>
          </cell>
          <cell r="AS511" t="str">
            <v>NA</v>
          </cell>
          <cell r="AT511" t="str">
            <v>NA</v>
          </cell>
          <cell r="AU511" t="str">
            <v>NA</v>
          </cell>
          <cell r="AV511" t="str">
            <v>NA</v>
          </cell>
          <cell r="AW511" t="str">
            <v>NA</v>
          </cell>
          <cell r="AX511" t="str">
            <v>NA</v>
          </cell>
          <cell r="AY511" t="str">
            <v>NA</v>
          </cell>
          <cell r="AZ511" t="str">
            <v>NA</v>
          </cell>
          <cell r="BA511" t="str">
            <v>NA</v>
          </cell>
          <cell r="BB511" t="str">
            <v>NA</v>
          </cell>
          <cell r="BC511" t="str">
            <v>NA</v>
          </cell>
          <cell r="BD511" t="str">
            <v>NA</v>
          </cell>
          <cell r="BE511" t="str">
            <v>NA</v>
          </cell>
        </row>
        <row r="512">
          <cell r="B512">
            <v>52</v>
          </cell>
          <cell r="F512" t="str">
            <v>NTM Capex</v>
          </cell>
          <cell r="G512" t="str">
            <v>EURm</v>
          </cell>
          <cell r="H512">
            <v>412.33556373644802</v>
          </cell>
          <cell r="I512">
            <v>161.5979841036</v>
          </cell>
          <cell r="J512">
            <v>69.151868211571198</v>
          </cell>
          <cell r="K512">
            <v>309.85722631283198</v>
          </cell>
          <cell r="L512">
            <v>1.9161096</v>
          </cell>
          <cell r="M512">
            <v>17.931792304547102</v>
          </cell>
          <cell r="N512">
            <v>76.637439999999998</v>
          </cell>
          <cell r="O512">
            <v>15.640705744986398</v>
          </cell>
          <cell r="P512">
            <v>7.75</v>
          </cell>
          <cell r="Q512">
            <v>93.972880000000004</v>
          </cell>
          <cell r="R512">
            <v>201.73479</v>
          </cell>
          <cell r="S512">
            <v>49.164087975731199</v>
          </cell>
          <cell r="T512">
            <v>42.595205648486406</v>
          </cell>
          <cell r="U512">
            <v>113.93689999999999</v>
          </cell>
          <cell r="V512">
            <v>46.5109037947377</v>
          </cell>
          <cell r="W512">
            <v>73.883560000000003</v>
          </cell>
          <cell r="X512">
            <v>35.770273532447398</v>
          </cell>
          <cell r="Y512">
            <v>104.10920765574301</v>
          </cell>
          <cell r="Z512">
            <v>74.878788904701594</v>
          </cell>
          <cell r="AA512">
            <v>83.534239999999997</v>
          </cell>
          <cell r="AB512">
            <v>118.69589000000001</v>
          </cell>
          <cell r="AC512">
            <v>7.0984925479388803</v>
          </cell>
          <cell r="AD512">
            <v>77.497810000000001</v>
          </cell>
          <cell r="AE512" t="str">
            <v>NA</v>
          </cell>
          <cell r="AF512" t="str">
            <v>NA</v>
          </cell>
          <cell r="AG512" t="str">
            <v>NA</v>
          </cell>
          <cell r="AH512" t="str">
            <v>NA</v>
          </cell>
          <cell r="AI512" t="str">
            <v>NA</v>
          </cell>
          <cell r="AJ512" t="str">
            <v>NA</v>
          </cell>
          <cell r="AK512" t="str">
            <v>NA</v>
          </cell>
          <cell r="AL512" t="str">
            <v>NA</v>
          </cell>
          <cell r="AM512" t="str">
            <v>NA</v>
          </cell>
          <cell r="AN512" t="str">
            <v>NA</v>
          </cell>
          <cell r="AO512" t="str">
            <v>NA</v>
          </cell>
          <cell r="AP512" t="str">
            <v>NA</v>
          </cell>
          <cell r="AQ512" t="str">
            <v>NA</v>
          </cell>
          <cell r="AR512" t="str">
            <v>NA</v>
          </cell>
          <cell r="AS512" t="str">
            <v>NA</v>
          </cell>
          <cell r="AT512" t="str">
            <v>NA</v>
          </cell>
          <cell r="AU512" t="str">
            <v>NA</v>
          </cell>
          <cell r="AV512" t="str">
            <v>NA</v>
          </cell>
          <cell r="AW512" t="str">
            <v>NA</v>
          </cell>
          <cell r="AX512" t="str">
            <v>NA</v>
          </cell>
          <cell r="AY512" t="str">
            <v>NA</v>
          </cell>
          <cell r="AZ512" t="str">
            <v>NA</v>
          </cell>
          <cell r="BA512" t="str">
            <v>NA</v>
          </cell>
          <cell r="BB512" t="str">
            <v>NA</v>
          </cell>
          <cell r="BC512" t="str">
            <v>NA</v>
          </cell>
          <cell r="BD512" t="str">
            <v>NA</v>
          </cell>
          <cell r="BE512" t="str">
            <v>NA</v>
          </cell>
        </row>
        <row r="513">
          <cell r="B513">
            <v>53</v>
          </cell>
        </row>
        <row r="514">
          <cell r="B514">
            <v>54</v>
          </cell>
          <cell r="D514" t="str">
            <v>IS - Metrics (CCY, Calendarised)</v>
          </cell>
        </row>
        <row r="515">
          <cell r="B515">
            <v>55</v>
          </cell>
        </row>
        <row r="516">
          <cell r="B516">
            <v>56</v>
          </cell>
          <cell r="E516" t="str">
            <v>Sales</v>
          </cell>
          <cell r="H516" t="str">
            <v>SAND-SE</v>
          </cell>
          <cell r="I516" t="str">
            <v>ASSA.B-SE</v>
          </cell>
          <cell r="J516" t="str">
            <v>ALFA-SE</v>
          </cell>
          <cell r="K516" t="str">
            <v>ATCO.A-SE</v>
          </cell>
          <cell r="L516" t="str">
            <v>TROAX-SE</v>
          </cell>
          <cell r="M516" t="str">
            <v>FENR-GB</v>
          </cell>
          <cell r="N516" t="str">
            <v>SEM-AT</v>
          </cell>
          <cell r="O516" t="str">
            <v>INRN-CH</v>
          </cell>
          <cell r="P516" t="str">
            <v>KARN-CH</v>
          </cell>
          <cell r="Q516" t="str">
            <v>JUN3-DE</v>
          </cell>
          <cell r="R516" t="str">
            <v>KGX-DE</v>
          </cell>
          <cell r="S516" t="str">
            <v>RXN-US</v>
          </cell>
          <cell r="T516" t="str">
            <v>IEX-US</v>
          </cell>
          <cell r="U516" t="str">
            <v>KRN-DE</v>
          </cell>
          <cell r="V516" t="str">
            <v>SPX-GB</v>
          </cell>
          <cell r="W516" t="str">
            <v>G1A-DE</v>
          </cell>
          <cell r="X516" t="str">
            <v>TOM-NO</v>
          </cell>
          <cell r="Y516" t="str">
            <v>WEIR-GB</v>
          </cell>
          <cell r="Z516" t="str">
            <v>SUN-CH</v>
          </cell>
          <cell r="AA516" t="str">
            <v>WRT1V-FI</v>
          </cell>
          <cell r="AB516" t="str">
            <v>KNEBV-FI</v>
          </cell>
          <cell r="AC516" t="str">
            <v>ALIG-SE</v>
          </cell>
          <cell r="AD516" t="str">
            <v>CGCBV-FI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</row>
        <row r="517">
          <cell r="B517">
            <v>57</v>
          </cell>
          <cell r="F517" t="str">
            <v>2012 Sales</v>
          </cell>
          <cell r="G517" t="str">
            <v>EURm</v>
          </cell>
          <cell r="H517">
            <v>10213.390022879999</v>
          </cell>
          <cell r="I517">
            <v>4832.46586768</v>
          </cell>
          <cell r="J517">
            <v>3090.3774193599997</v>
          </cell>
          <cell r="K517">
            <v>9384.5348977599988</v>
          </cell>
          <cell r="L517">
            <v>624.49797547038258</v>
          </cell>
          <cell r="M517">
            <v>988.95833574000017</v>
          </cell>
          <cell r="N517">
            <v>828.57299999999998</v>
          </cell>
          <cell r="O517">
            <v>287.74273028279998</v>
          </cell>
          <cell r="P517">
            <v>484.39998339412477</v>
          </cell>
          <cell r="Q517">
            <v>2270.4899999999998</v>
          </cell>
          <cell r="R517">
            <v>4726.7</v>
          </cell>
          <cell r="S517">
            <v>1861.7843584</v>
          </cell>
          <cell r="T517">
            <v>1828.4600674304002</v>
          </cell>
          <cell r="U517">
            <v>2664.194</v>
          </cell>
          <cell r="V517">
            <v>791.05867934669993</v>
          </cell>
          <cell r="W517">
            <v>4142.317</v>
          </cell>
          <cell r="X517">
            <v>438.95892381299996</v>
          </cell>
          <cell r="Y517">
            <v>3034.4180960700005</v>
          </cell>
          <cell r="Z517">
            <v>3129.5669582319997</v>
          </cell>
          <cell r="AA517">
            <v>4725</v>
          </cell>
          <cell r="AB517">
            <v>6276.8</v>
          </cell>
          <cell r="AC517">
            <v>155.31465896143999</v>
          </cell>
          <cell r="AD517">
            <v>3327.3</v>
          </cell>
          <cell r="AE517" t="str">
            <v>NA</v>
          </cell>
          <cell r="AF517" t="str">
            <v>NA</v>
          </cell>
          <cell r="AG517" t="str">
            <v>NA</v>
          </cell>
          <cell r="AH517" t="str">
            <v>NA</v>
          </cell>
          <cell r="AI517" t="str">
            <v>NA</v>
          </cell>
          <cell r="AJ517" t="str">
            <v>NA</v>
          </cell>
          <cell r="AK517" t="str">
            <v>NA</v>
          </cell>
          <cell r="AL517" t="str">
            <v>NA</v>
          </cell>
          <cell r="AM517" t="str">
            <v>NA</v>
          </cell>
          <cell r="AN517" t="str">
            <v>NA</v>
          </cell>
          <cell r="AO517" t="str">
            <v>NA</v>
          </cell>
          <cell r="AP517" t="str">
            <v>NA</v>
          </cell>
          <cell r="AQ517" t="str">
            <v>NA</v>
          </cell>
          <cell r="AR517" t="str">
            <v>NA</v>
          </cell>
          <cell r="AS517" t="str">
            <v>NA</v>
          </cell>
          <cell r="AT517" t="str">
            <v>NA</v>
          </cell>
          <cell r="AU517" t="str">
            <v>NA</v>
          </cell>
          <cell r="AV517" t="str">
            <v>NA</v>
          </cell>
          <cell r="AW517" t="str">
            <v>NA</v>
          </cell>
          <cell r="AX517" t="str">
            <v>NA</v>
          </cell>
          <cell r="AY517" t="str">
            <v>NA</v>
          </cell>
          <cell r="AZ517" t="str">
            <v>NA</v>
          </cell>
          <cell r="BA517" t="str">
            <v>NA</v>
          </cell>
          <cell r="BB517" t="str">
            <v>NA</v>
          </cell>
          <cell r="BC517" t="str">
            <v>NA</v>
          </cell>
          <cell r="BD517" t="str">
            <v>NA</v>
          </cell>
          <cell r="BE517" t="str">
            <v>NA</v>
          </cell>
        </row>
        <row r="518">
          <cell r="B518">
            <v>58</v>
          </cell>
          <cell r="F518" t="str">
            <v>2013 Sales</v>
          </cell>
          <cell r="G518" t="str">
            <v>EURm</v>
          </cell>
          <cell r="H518">
            <v>9052.3087001599997</v>
          </cell>
          <cell r="I518">
            <v>5025.4784043199998</v>
          </cell>
          <cell r="J518">
            <v>3089.1335147199998</v>
          </cell>
          <cell r="K518">
            <v>8695.7227033599993</v>
          </cell>
          <cell r="L518">
            <v>64.360999248053446</v>
          </cell>
          <cell r="M518">
            <v>944.64688158000013</v>
          </cell>
          <cell r="N518">
            <v>906.34199999999998</v>
          </cell>
          <cell r="O518">
            <v>296.34161527983997</v>
          </cell>
          <cell r="P518">
            <v>399.3000185113932</v>
          </cell>
          <cell r="Q518">
            <v>2289.7829999999999</v>
          </cell>
          <cell r="R518">
            <v>4494.6000000000004</v>
          </cell>
          <cell r="S518">
            <v>1896.5195776</v>
          </cell>
          <cell r="T518">
            <v>1893.8343229440002</v>
          </cell>
          <cell r="U518">
            <v>2815.71</v>
          </cell>
          <cell r="V518">
            <v>824.13088382520004</v>
          </cell>
          <cell r="W518">
            <v>4319.9939999999997</v>
          </cell>
          <cell r="X518">
            <v>476.45218682999996</v>
          </cell>
          <cell r="Y518">
            <v>2904.3528205500002</v>
          </cell>
          <cell r="Z518">
            <v>3057.6207366640001</v>
          </cell>
          <cell r="AA518">
            <v>4607</v>
          </cell>
          <cell r="AB518">
            <v>6932.6</v>
          </cell>
          <cell r="AC518">
            <v>157.2653087544</v>
          </cell>
          <cell r="AD518">
            <v>3181</v>
          </cell>
          <cell r="AE518" t="str">
            <v>NA</v>
          </cell>
          <cell r="AF518" t="str">
            <v>NA</v>
          </cell>
          <cell r="AG518" t="str">
            <v>NA</v>
          </cell>
          <cell r="AH518" t="str">
            <v>NA</v>
          </cell>
          <cell r="AI518" t="str">
            <v>NA</v>
          </cell>
          <cell r="AJ518" t="str">
            <v>NA</v>
          </cell>
          <cell r="AK518" t="str">
            <v>NA</v>
          </cell>
          <cell r="AL518" t="str">
            <v>NA</v>
          </cell>
          <cell r="AM518" t="str">
            <v>NA</v>
          </cell>
          <cell r="AN518" t="str">
            <v>NA</v>
          </cell>
          <cell r="AO518" t="str">
            <v>NA</v>
          </cell>
          <cell r="AP518" t="str">
            <v>NA</v>
          </cell>
          <cell r="AQ518" t="str">
            <v>NA</v>
          </cell>
          <cell r="AR518" t="str">
            <v>NA</v>
          </cell>
          <cell r="AS518" t="str">
            <v>NA</v>
          </cell>
          <cell r="AT518" t="str">
            <v>NA</v>
          </cell>
          <cell r="AU518" t="str">
            <v>NA</v>
          </cell>
          <cell r="AV518" t="str">
            <v>NA</v>
          </cell>
          <cell r="AW518" t="str">
            <v>NA</v>
          </cell>
          <cell r="AX518" t="str">
            <v>NA</v>
          </cell>
          <cell r="AY518" t="str">
            <v>NA</v>
          </cell>
          <cell r="AZ518" t="str">
            <v>NA</v>
          </cell>
          <cell r="BA518" t="str">
            <v>NA</v>
          </cell>
          <cell r="BB518" t="str">
            <v>NA</v>
          </cell>
          <cell r="BC518" t="str">
            <v>NA</v>
          </cell>
          <cell r="BD518" t="str">
            <v>NA</v>
          </cell>
          <cell r="BE518" t="str">
            <v>NA</v>
          </cell>
        </row>
        <row r="519">
          <cell r="B519">
            <v>59</v>
          </cell>
          <cell r="F519" t="str">
            <v>2014 Sales</v>
          </cell>
          <cell r="G519" t="str">
            <v>EURm</v>
          </cell>
          <cell r="H519">
            <v>9207.0711691199995</v>
          </cell>
          <cell r="I519">
            <v>5892.2726209599996</v>
          </cell>
          <cell r="J519">
            <v>3635.00033424</v>
          </cell>
          <cell r="K519">
            <v>9714.99889712</v>
          </cell>
          <cell r="L519">
            <v>84.537999698457952</v>
          </cell>
          <cell r="M519">
            <v>846.97837965000008</v>
          </cell>
          <cell r="N519">
            <v>858.255</v>
          </cell>
          <cell r="O519">
            <v>314.11458032655997</v>
          </cell>
          <cell r="P519">
            <v>307.99999448700152</v>
          </cell>
          <cell r="Q519">
            <v>2497.7689999999998</v>
          </cell>
          <cell r="R519">
            <v>4677.8999999999996</v>
          </cell>
          <cell r="S519">
            <v>1914.5070412800001</v>
          </cell>
          <cell r="T519">
            <v>2009.5126608895998</v>
          </cell>
          <cell r="U519">
            <v>2953.4050000000002</v>
          </cell>
          <cell r="V519">
            <v>810.84820665330005</v>
          </cell>
          <cell r="W519">
            <v>4515.6890000000003</v>
          </cell>
          <cell r="X519">
            <v>511.80082226999997</v>
          </cell>
          <cell r="Y519">
            <v>2914.7532607799999</v>
          </cell>
          <cell r="Z519">
            <v>3009.0945090959999</v>
          </cell>
          <cell r="AA519">
            <v>4779</v>
          </cell>
          <cell r="AB519">
            <v>7334.5</v>
          </cell>
          <cell r="AC519">
            <v>180.62283179072</v>
          </cell>
          <cell r="AD519">
            <v>3357.8</v>
          </cell>
          <cell r="AE519" t="str">
            <v>NA</v>
          </cell>
          <cell r="AF519" t="str">
            <v>NA</v>
          </cell>
          <cell r="AG519" t="str">
            <v>NA</v>
          </cell>
          <cell r="AH519" t="str">
            <v>NA</v>
          </cell>
          <cell r="AI519" t="str">
            <v>NA</v>
          </cell>
          <cell r="AJ519" t="str">
            <v>NA</v>
          </cell>
          <cell r="AK519" t="str">
            <v>NA</v>
          </cell>
          <cell r="AL519" t="str">
            <v>NA</v>
          </cell>
          <cell r="AM519" t="str">
            <v>NA</v>
          </cell>
          <cell r="AN519" t="str">
            <v>NA</v>
          </cell>
          <cell r="AO519" t="str">
            <v>NA</v>
          </cell>
          <cell r="AP519" t="str">
            <v>NA</v>
          </cell>
          <cell r="AQ519" t="str">
            <v>NA</v>
          </cell>
          <cell r="AR519" t="str">
            <v>NA</v>
          </cell>
          <cell r="AS519" t="str">
            <v>NA</v>
          </cell>
          <cell r="AT519" t="str">
            <v>NA</v>
          </cell>
          <cell r="AU519" t="str">
            <v>NA</v>
          </cell>
          <cell r="AV519" t="str">
            <v>NA</v>
          </cell>
          <cell r="AW519" t="str">
            <v>NA</v>
          </cell>
          <cell r="AX519" t="str">
            <v>NA</v>
          </cell>
          <cell r="AY519" t="str">
            <v>NA</v>
          </cell>
          <cell r="AZ519" t="str">
            <v>NA</v>
          </cell>
          <cell r="BA519" t="str">
            <v>NA</v>
          </cell>
          <cell r="BB519" t="str">
            <v>NA</v>
          </cell>
          <cell r="BC519" t="str">
            <v>NA</v>
          </cell>
          <cell r="BD519" t="str">
            <v>NA</v>
          </cell>
          <cell r="BE519" t="str">
            <v>NA</v>
          </cell>
        </row>
        <row r="520">
          <cell r="B520">
            <v>60</v>
          </cell>
          <cell r="F520" t="str">
            <v>2015 Sales</v>
          </cell>
          <cell r="G520" t="str">
            <v>EURm</v>
          </cell>
          <cell r="H520">
            <v>8898.5828184000002</v>
          </cell>
          <cell r="I520">
            <v>7059.0551732799995</v>
          </cell>
          <cell r="J520">
            <v>4120.0194851199994</v>
          </cell>
          <cell r="K520">
            <v>10589.87849392</v>
          </cell>
          <cell r="L520">
            <v>103.675005157919</v>
          </cell>
          <cell r="M520">
            <v>759.47122737000007</v>
          </cell>
          <cell r="N520">
            <v>914.68600000000004</v>
          </cell>
          <cell r="O520">
            <v>337.93927182288002</v>
          </cell>
          <cell r="P520">
            <v>337.90000136113781</v>
          </cell>
          <cell r="Q520">
            <v>2753.8960000000002</v>
          </cell>
          <cell r="R520">
            <v>5097.8999999999996</v>
          </cell>
          <cell r="S520">
            <v>1829.5285555200001</v>
          </cell>
          <cell r="T520">
            <v>1890.5951760384</v>
          </cell>
          <cell r="U520">
            <v>3173.509</v>
          </cell>
          <cell r="V520">
            <v>797.62291122060014</v>
          </cell>
          <cell r="W520">
            <v>4599.2690000000002</v>
          </cell>
          <cell r="X520">
            <v>662.02174586699994</v>
          </cell>
          <cell r="Y520">
            <v>2247.21236142</v>
          </cell>
          <cell r="Z520">
            <v>2783.2320869599998</v>
          </cell>
          <cell r="AA520">
            <v>5029</v>
          </cell>
          <cell r="AB520">
            <v>8647.2999999999993</v>
          </cell>
          <cell r="AC520">
            <v>211.07931860751998</v>
          </cell>
          <cell r="AD520">
            <v>3729.3</v>
          </cell>
          <cell r="AE520" t="str">
            <v>NA</v>
          </cell>
          <cell r="AF520" t="str">
            <v>NA</v>
          </cell>
          <cell r="AG520" t="str">
            <v>NA</v>
          </cell>
          <cell r="AH520" t="str">
            <v>NA</v>
          </cell>
          <cell r="AI520" t="str">
            <v>NA</v>
          </cell>
          <cell r="AJ520" t="str">
            <v>NA</v>
          </cell>
          <cell r="AK520" t="str">
            <v>NA</v>
          </cell>
          <cell r="AL520" t="str">
            <v>NA</v>
          </cell>
          <cell r="AM520" t="str">
            <v>NA</v>
          </cell>
          <cell r="AN520" t="str">
            <v>NA</v>
          </cell>
          <cell r="AO520" t="str">
            <v>NA</v>
          </cell>
          <cell r="AP520" t="str">
            <v>NA</v>
          </cell>
          <cell r="AQ520" t="str">
            <v>NA</v>
          </cell>
          <cell r="AR520" t="str">
            <v>NA</v>
          </cell>
          <cell r="AS520" t="str">
            <v>NA</v>
          </cell>
          <cell r="AT520" t="str">
            <v>NA</v>
          </cell>
          <cell r="AU520" t="str">
            <v>NA</v>
          </cell>
          <cell r="AV520" t="str">
            <v>NA</v>
          </cell>
          <cell r="AW520" t="str">
            <v>NA</v>
          </cell>
          <cell r="AX520" t="str">
            <v>NA</v>
          </cell>
          <cell r="AY520" t="str">
            <v>NA</v>
          </cell>
          <cell r="AZ520" t="str">
            <v>NA</v>
          </cell>
          <cell r="BA520" t="str">
            <v>NA</v>
          </cell>
          <cell r="BB520" t="str">
            <v>NA</v>
          </cell>
          <cell r="BC520" t="str">
            <v>NA</v>
          </cell>
          <cell r="BD520" t="str">
            <v>NA</v>
          </cell>
          <cell r="BE520" t="str">
            <v>NA</v>
          </cell>
        </row>
        <row r="521">
          <cell r="B521">
            <v>61</v>
          </cell>
          <cell r="F521" t="str">
            <v>2016 Sales</v>
          </cell>
          <cell r="G521" t="str">
            <v>EURm</v>
          </cell>
          <cell r="H521">
            <v>8453.6795921600005</v>
          </cell>
          <cell r="I521">
            <v>7390.1411249599996</v>
          </cell>
          <cell r="J521">
            <v>3693.77482848</v>
          </cell>
          <cell r="K521">
            <v>10506.433224319999</v>
          </cell>
          <cell r="L521">
            <v>115.79999267879479</v>
          </cell>
          <cell r="M521">
            <v>705.63599843999998</v>
          </cell>
          <cell r="N521">
            <v>852.37900000000002</v>
          </cell>
          <cell r="O521">
            <v>376.08763164959998</v>
          </cell>
          <cell r="P521">
            <v>358.49999178820781</v>
          </cell>
          <cell r="Q521">
            <v>3084.8490000000002</v>
          </cell>
          <cell r="R521">
            <v>5587.2</v>
          </cell>
          <cell r="S521">
            <v>1779.9636198400001</v>
          </cell>
          <cell r="T521">
            <v>1977.0238864384003</v>
          </cell>
          <cell r="U521">
            <v>3391.2530000000002</v>
          </cell>
          <cell r="V521">
            <v>905.43602645999999</v>
          </cell>
          <cell r="W521">
            <v>4491.8940000000002</v>
          </cell>
          <cell r="X521">
            <v>712.35044327699995</v>
          </cell>
          <cell r="Y521">
            <v>2205.49105521</v>
          </cell>
          <cell r="Z521">
            <v>2694.8918695919997</v>
          </cell>
          <cell r="AA521">
            <v>4801</v>
          </cell>
          <cell r="AB521">
            <v>8784.2999999999993</v>
          </cell>
          <cell r="AC521">
            <v>212.35608306176002</v>
          </cell>
          <cell r="AD521">
            <v>3512.1</v>
          </cell>
          <cell r="AE521" t="str">
            <v>NA</v>
          </cell>
          <cell r="AF521" t="str">
            <v>NA</v>
          </cell>
          <cell r="AG521" t="str">
            <v>NA</v>
          </cell>
          <cell r="AH521" t="str">
            <v>NA</v>
          </cell>
          <cell r="AI521" t="str">
            <v>NA</v>
          </cell>
          <cell r="AJ521" t="str">
            <v>NA</v>
          </cell>
          <cell r="AK521" t="str">
            <v>NA</v>
          </cell>
          <cell r="AL521" t="str">
            <v>NA</v>
          </cell>
          <cell r="AM521" t="str">
            <v>NA</v>
          </cell>
          <cell r="AN521" t="str">
            <v>NA</v>
          </cell>
          <cell r="AO521" t="str">
            <v>NA</v>
          </cell>
          <cell r="AP521" t="str">
            <v>NA</v>
          </cell>
          <cell r="AQ521" t="str">
            <v>NA</v>
          </cell>
          <cell r="AR521" t="str">
            <v>NA</v>
          </cell>
          <cell r="AS521" t="str">
            <v>NA</v>
          </cell>
          <cell r="AT521" t="str">
            <v>NA</v>
          </cell>
          <cell r="AU521" t="str">
            <v>NA</v>
          </cell>
          <cell r="AV521" t="str">
            <v>NA</v>
          </cell>
          <cell r="AW521" t="str">
            <v>NA</v>
          </cell>
          <cell r="AX521" t="str">
            <v>NA</v>
          </cell>
          <cell r="AY521" t="str">
            <v>NA</v>
          </cell>
          <cell r="AZ521" t="str">
            <v>NA</v>
          </cell>
          <cell r="BA521" t="str">
            <v>NA</v>
          </cell>
          <cell r="BB521" t="str">
            <v>NA</v>
          </cell>
          <cell r="BC521" t="str">
            <v>NA</v>
          </cell>
          <cell r="BD521" t="str">
            <v>NA</v>
          </cell>
          <cell r="BE521" t="str">
            <v>NA</v>
          </cell>
        </row>
        <row r="522">
          <cell r="B522">
            <v>62</v>
          </cell>
          <cell r="F522" t="str">
            <v>2017 Sales</v>
          </cell>
          <cell r="G522" t="str">
            <v>EURm</v>
          </cell>
          <cell r="H522">
            <v>8930.690070332801</v>
          </cell>
          <cell r="I522">
            <v>7957.7762756799993</v>
          </cell>
          <cell r="J522">
            <v>3573.21973712</v>
          </cell>
          <cell r="K522">
            <v>11749.301277119999</v>
          </cell>
          <cell r="L522">
            <v>148.44999999999999</v>
          </cell>
          <cell r="M522">
            <v>760.62683184000002</v>
          </cell>
          <cell r="N522">
            <v>872.10900000000004</v>
          </cell>
          <cell r="O522">
            <v>398.13989800000002</v>
          </cell>
          <cell r="P522">
            <v>374.38499999999999</v>
          </cell>
          <cell r="Q522">
            <v>3344.55</v>
          </cell>
          <cell r="R522">
            <v>7685.65</v>
          </cell>
          <cell r="S522">
            <v>1811.6814361600002</v>
          </cell>
          <cell r="T522">
            <v>2068.9091840000001</v>
          </cell>
          <cell r="U522">
            <v>3550</v>
          </cell>
          <cell r="V522">
            <v>1083.4389632699999</v>
          </cell>
          <cell r="W522">
            <v>4646.5</v>
          </cell>
          <cell r="X522">
            <v>793.29666302999999</v>
          </cell>
          <cell r="Y522">
            <v>2570.223735</v>
          </cell>
          <cell r="Z522">
            <v>2808.5865724644</v>
          </cell>
          <cell r="AA522">
            <v>4914.2803000000004</v>
          </cell>
          <cell r="AB522">
            <v>8931.6749999999993</v>
          </cell>
          <cell r="AC522">
            <v>420.12879215999999</v>
          </cell>
          <cell r="AD522">
            <v>3420</v>
          </cell>
          <cell r="AE522" t="str">
            <v>NA</v>
          </cell>
          <cell r="AF522" t="str">
            <v>NA</v>
          </cell>
          <cell r="AG522" t="str">
            <v>NA</v>
          </cell>
          <cell r="AH522" t="str">
            <v>NA</v>
          </cell>
          <cell r="AI522" t="str">
            <v>NA</v>
          </cell>
          <cell r="AJ522" t="str">
            <v>NA</v>
          </cell>
          <cell r="AK522" t="str">
            <v>NA</v>
          </cell>
          <cell r="AL522" t="str">
            <v>NA</v>
          </cell>
          <cell r="AM522" t="str">
            <v>NA</v>
          </cell>
          <cell r="AN522" t="str">
            <v>NA</v>
          </cell>
          <cell r="AO522" t="str">
            <v>NA</v>
          </cell>
          <cell r="AP522" t="str">
            <v>NA</v>
          </cell>
          <cell r="AQ522" t="str">
            <v>NA</v>
          </cell>
          <cell r="AR522" t="str">
            <v>NA</v>
          </cell>
          <cell r="AS522" t="str">
            <v>NA</v>
          </cell>
          <cell r="AT522" t="str">
            <v>NA</v>
          </cell>
          <cell r="AU522" t="str">
            <v>NA</v>
          </cell>
          <cell r="AV522" t="str">
            <v>NA</v>
          </cell>
          <cell r="AW522" t="str">
            <v>NA</v>
          </cell>
          <cell r="AX522" t="str">
            <v>NA</v>
          </cell>
          <cell r="AY522" t="str">
            <v>NA</v>
          </cell>
          <cell r="AZ522" t="str">
            <v>NA</v>
          </cell>
          <cell r="BA522" t="str">
            <v>NA</v>
          </cell>
          <cell r="BB522" t="str">
            <v>NA</v>
          </cell>
          <cell r="BC522" t="str">
            <v>NA</v>
          </cell>
          <cell r="BD522" t="str">
            <v>NA</v>
          </cell>
          <cell r="BE522" t="str">
            <v>NA</v>
          </cell>
        </row>
        <row r="523">
          <cell r="B523">
            <v>63</v>
          </cell>
          <cell r="F523" t="str">
            <v>2018 Sales</v>
          </cell>
          <cell r="G523" t="str">
            <v>EURm</v>
          </cell>
          <cell r="H523">
            <v>9235.512012126399</v>
          </cell>
          <cell r="I523">
            <v>8338.804998656</v>
          </cell>
          <cell r="J523">
            <v>3605.0947935199997</v>
          </cell>
          <cell r="K523">
            <v>12270.96378552</v>
          </cell>
          <cell r="L523">
            <v>161.85</v>
          </cell>
          <cell r="M523">
            <v>795.85284396000009</v>
          </cell>
          <cell r="N523">
            <v>894.28650000000005</v>
          </cell>
          <cell r="O523">
            <v>421.55989199999999</v>
          </cell>
          <cell r="P523">
            <v>393.79498000000001</v>
          </cell>
          <cell r="Q523">
            <v>3530.7</v>
          </cell>
          <cell r="R523">
            <v>8180.07</v>
          </cell>
          <cell r="S523">
            <v>1887.7012761599999</v>
          </cell>
          <cell r="T523">
            <v>2137.9118080000003</v>
          </cell>
          <cell r="U523">
            <v>3730</v>
          </cell>
          <cell r="V523">
            <v>1156.2910584489</v>
          </cell>
          <cell r="W523">
            <v>4811</v>
          </cell>
          <cell r="X523">
            <v>835.27316761499992</v>
          </cell>
          <cell r="Y523">
            <v>2806.6245459750003</v>
          </cell>
          <cell r="Z523">
            <v>2922.7028352288003</v>
          </cell>
          <cell r="AA523">
            <v>5173.5</v>
          </cell>
          <cell r="AB523">
            <v>9222.5</v>
          </cell>
          <cell r="AC523">
            <v>477.91852855999997</v>
          </cell>
          <cell r="AD523">
            <v>3577.3</v>
          </cell>
          <cell r="AE523" t="str">
            <v>NA</v>
          </cell>
          <cell r="AF523" t="str">
            <v>NA</v>
          </cell>
          <cell r="AG523" t="str">
            <v>NA</v>
          </cell>
          <cell r="AH523" t="str">
            <v>NA</v>
          </cell>
          <cell r="AI523" t="str">
            <v>NA</v>
          </cell>
          <cell r="AJ523" t="str">
            <v>NA</v>
          </cell>
          <cell r="AK523" t="str">
            <v>NA</v>
          </cell>
          <cell r="AL523" t="str">
            <v>NA</v>
          </cell>
          <cell r="AM523" t="str">
            <v>NA</v>
          </cell>
          <cell r="AN523" t="str">
            <v>NA</v>
          </cell>
          <cell r="AO523" t="str">
            <v>NA</v>
          </cell>
          <cell r="AP523" t="str">
            <v>NA</v>
          </cell>
          <cell r="AQ523" t="str">
            <v>NA</v>
          </cell>
          <cell r="AR523" t="str">
            <v>NA</v>
          </cell>
          <cell r="AS523" t="str">
            <v>NA</v>
          </cell>
          <cell r="AT523" t="str">
            <v>NA</v>
          </cell>
          <cell r="AU523" t="str">
            <v>NA</v>
          </cell>
          <cell r="AV523" t="str">
            <v>NA</v>
          </cell>
          <cell r="AW523" t="str">
            <v>NA</v>
          </cell>
          <cell r="AX523" t="str">
            <v>NA</v>
          </cell>
          <cell r="AY523" t="str">
            <v>NA</v>
          </cell>
          <cell r="AZ523" t="str">
            <v>NA</v>
          </cell>
          <cell r="BA523" t="str">
            <v>NA</v>
          </cell>
          <cell r="BB523" t="str">
            <v>NA</v>
          </cell>
          <cell r="BC523" t="str">
            <v>NA</v>
          </cell>
          <cell r="BD523" t="str">
            <v>NA</v>
          </cell>
          <cell r="BE523" t="str">
            <v>NA</v>
          </cell>
        </row>
        <row r="524">
          <cell r="B524">
            <v>64</v>
          </cell>
          <cell r="F524" t="str">
            <v>2019 Sales</v>
          </cell>
          <cell r="G524" t="str">
            <v>EURm</v>
          </cell>
          <cell r="H524">
            <v>9593.8052680448</v>
          </cell>
          <cell r="I524">
            <v>8730.9718510959992</v>
          </cell>
          <cell r="J524">
            <v>3800.69879816</v>
          </cell>
          <cell r="K524">
            <v>12808.79705424</v>
          </cell>
          <cell r="L524">
            <v>173.22299000000001</v>
          </cell>
          <cell r="M524">
            <v>846.38065319999998</v>
          </cell>
          <cell r="N524">
            <v>921.5</v>
          </cell>
          <cell r="O524">
            <v>446.90032550799998</v>
          </cell>
          <cell r="P524">
            <v>414.375</v>
          </cell>
          <cell r="Q524">
            <v>3736</v>
          </cell>
          <cell r="R524">
            <v>8664</v>
          </cell>
          <cell r="S524">
            <v>2006.9471667200003</v>
          </cell>
          <cell r="T524">
            <v>2310.3949772800001</v>
          </cell>
          <cell r="U524">
            <v>3914</v>
          </cell>
          <cell r="V524">
            <v>1207.0487931300001</v>
          </cell>
          <cell r="W524">
            <v>5008.13</v>
          </cell>
          <cell r="X524">
            <v>856.88109872999996</v>
          </cell>
          <cell r="Y524">
            <v>3007.7594964</v>
          </cell>
          <cell r="Z524">
            <v>3041.774675043624</v>
          </cell>
          <cell r="AA524">
            <v>5438.5</v>
          </cell>
          <cell r="AB524">
            <v>9567</v>
          </cell>
          <cell r="AC524">
            <v>503.21125623999995</v>
          </cell>
          <cell r="AD524">
            <v>3712.6948000000002</v>
          </cell>
          <cell r="AE524" t="str">
            <v>NA</v>
          </cell>
          <cell r="AF524" t="str">
            <v>NA</v>
          </cell>
          <cell r="AG524" t="str">
            <v>NA</v>
          </cell>
          <cell r="AH524" t="str">
            <v>NA</v>
          </cell>
          <cell r="AI524" t="str">
            <v>NA</v>
          </cell>
          <cell r="AJ524" t="str">
            <v>NA</v>
          </cell>
          <cell r="AK524" t="str">
            <v>NA</v>
          </cell>
          <cell r="AL524" t="str">
            <v>NA</v>
          </cell>
          <cell r="AM524" t="str">
            <v>NA</v>
          </cell>
          <cell r="AN524" t="str">
            <v>NA</v>
          </cell>
          <cell r="AO524" t="str">
            <v>NA</v>
          </cell>
          <cell r="AP524" t="str">
            <v>NA</v>
          </cell>
          <cell r="AQ524" t="str">
            <v>NA</v>
          </cell>
          <cell r="AR524" t="str">
            <v>NA</v>
          </cell>
          <cell r="AS524" t="str">
            <v>NA</v>
          </cell>
          <cell r="AT524" t="str">
            <v>NA</v>
          </cell>
          <cell r="AU524" t="str">
            <v>NA</v>
          </cell>
          <cell r="AV524" t="str">
            <v>NA</v>
          </cell>
          <cell r="AW524" t="str">
            <v>NA</v>
          </cell>
          <cell r="AX524" t="str">
            <v>NA</v>
          </cell>
          <cell r="AY524" t="str">
            <v>NA</v>
          </cell>
          <cell r="AZ524" t="str">
            <v>NA</v>
          </cell>
          <cell r="BA524" t="str">
            <v>NA</v>
          </cell>
          <cell r="BB524" t="str">
            <v>NA</v>
          </cell>
          <cell r="BC524" t="str">
            <v>NA</v>
          </cell>
          <cell r="BD524" t="str">
            <v>NA</v>
          </cell>
          <cell r="BE524" t="str">
            <v>NA</v>
          </cell>
        </row>
        <row r="525">
          <cell r="B525">
            <v>65</v>
          </cell>
          <cell r="F525" t="str">
            <v>2020 2012 Sales</v>
          </cell>
          <cell r="G525" t="str">
            <v>EURm</v>
          </cell>
        </row>
        <row r="526">
          <cell r="B526">
            <v>66</v>
          </cell>
        </row>
        <row r="527">
          <cell r="B527">
            <v>67</v>
          </cell>
          <cell r="E527" t="str">
            <v>EBITDA</v>
          </cell>
        </row>
        <row r="528">
          <cell r="B528">
            <v>68</v>
          </cell>
          <cell r="F528" t="str">
            <v>2012 EBITDA</v>
          </cell>
          <cell r="G528" t="str">
            <v>EURm</v>
          </cell>
          <cell r="H528">
            <v>1854.66181824</v>
          </cell>
          <cell r="I528">
            <v>885.97107984000002</v>
          </cell>
          <cell r="J528">
            <v>517.98262383999997</v>
          </cell>
          <cell r="K528">
            <v>2253.3332553599998</v>
          </cell>
          <cell r="L528">
            <v>124.74699510007029</v>
          </cell>
          <cell r="M528">
            <v>160.42977918</v>
          </cell>
          <cell r="N528">
            <v>93.169000000000011</v>
          </cell>
          <cell r="O528">
            <v>28.720407042079955</v>
          </cell>
          <cell r="P528">
            <v>35.699998776156463</v>
          </cell>
          <cell r="Q528">
            <v>342.29299999999972</v>
          </cell>
          <cell r="R528">
            <v>633.40000000000009</v>
          </cell>
          <cell r="S528">
            <v>356.84882431999989</v>
          </cell>
          <cell r="T528">
            <v>409.35818383360021</v>
          </cell>
          <cell r="U528">
            <v>132.714</v>
          </cell>
          <cell r="V528">
            <v>189.04055343570002</v>
          </cell>
          <cell r="W528">
            <v>366.40600000000018</v>
          </cell>
          <cell r="X528">
            <v>96.766889516999967</v>
          </cell>
          <cell r="Y528">
            <v>614.34324531000038</v>
          </cell>
          <cell r="Z528">
            <v>391.20757977599993</v>
          </cell>
          <cell r="AA528">
            <v>546</v>
          </cell>
          <cell r="AB528">
            <v>879.0999999999998</v>
          </cell>
          <cell r="AC528">
            <v>22.154563590719999</v>
          </cell>
          <cell r="AD528">
            <v>168.5000000000002</v>
          </cell>
          <cell r="AE528" t="str">
            <v>NA</v>
          </cell>
          <cell r="AF528" t="str">
            <v>NA</v>
          </cell>
          <cell r="AG528" t="str">
            <v>NA</v>
          </cell>
          <cell r="AH528" t="str">
            <v>NA</v>
          </cell>
          <cell r="AI528" t="str">
            <v>NA</v>
          </cell>
          <cell r="AJ528" t="str">
            <v>NA</v>
          </cell>
          <cell r="AK528" t="str">
            <v>NA</v>
          </cell>
          <cell r="AL528" t="str">
            <v>NA</v>
          </cell>
          <cell r="AM528" t="str">
            <v>NA</v>
          </cell>
          <cell r="AN528" t="str">
            <v>NA</v>
          </cell>
          <cell r="AO528" t="str">
            <v>NA</v>
          </cell>
          <cell r="AP528" t="str">
            <v>NA</v>
          </cell>
          <cell r="AQ528" t="str">
            <v>NA</v>
          </cell>
          <cell r="AR528" t="str">
            <v>NA</v>
          </cell>
          <cell r="AS528" t="str">
            <v>NA</v>
          </cell>
          <cell r="AT528" t="str">
            <v>NA</v>
          </cell>
          <cell r="AU528" t="str">
            <v>NA</v>
          </cell>
          <cell r="AV528" t="str">
            <v>NA</v>
          </cell>
          <cell r="AW528" t="str">
            <v>NA</v>
          </cell>
          <cell r="AX528" t="str">
            <v>NA</v>
          </cell>
          <cell r="AY528" t="str">
            <v>NA</v>
          </cell>
          <cell r="AZ528" t="str">
            <v>NA</v>
          </cell>
          <cell r="BA528" t="str">
            <v>NA</v>
          </cell>
          <cell r="BB528" t="str">
            <v>NA</v>
          </cell>
          <cell r="BC528" t="str">
            <v>NA</v>
          </cell>
          <cell r="BD528" t="str">
            <v>NA</v>
          </cell>
          <cell r="BE528" t="str">
            <v>NA</v>
          </cell>
        </row>
        <row r="529">
          <cell r="B529">
            <v>69</v>
          </cell>
          <cell r="F529" t="str">
            <v>2013 EBITDA</v>
          </cell>
          <cell r="G529" t="str">
            <v>EURm</v>
          </cell>
          <cell r="H529">
            <v>1532.967346592</v>
          </cell>
          <cell r="I529">
            <v>928.47115503999999</v>
          </cell>
          <cell r="J529">
            <v>592.09860863999995</v>
          </cell>
          <cell r="K529">
            <v>2040.93653808</v>
          </cell>
          <cell r="L529">
            <v>9.7909998856091711</v>
          </cell>
          <cell r="M529">
            <v>131.499819</v>
          </cell>
          <cell r="N529">
            <v>124.556</v>
          </cell>
          <cell r="O529">
            <v>35.115002203840007</v>
          </cell>
          <cell r="P529">
            <v>35.400001641130338</v>
          </cell>
          <cell r="Q529">
            <v>343.34499999999991</v>
          </cell>
          <cell r="R529">
            <v>620.80000000000064</v>
          </cell>
          <cell r="S529">
            <v>362.46259711999988</v>
          </cell>
          <cell r="T529">
            <v>443.43846287359992</v>
          </cell>
          <cell r="U529">
            <v>223.072</v>
          </cell>
          <cell r="V529">
            <v>208.40689041570013</v>
          </cell>
          <cell r="W529">
            <v>455.36199999999963</v>
          </cell>
          <cell r="X529">
            <v>91.712465730000048</v>
          </cell>
          <cell r="Y529">
            <v>639.68684679000023</v>
          </cell>
          <cell r="Z529">
            <v>326.94311623999999</v>
          </cell>
          <cell r="AA529">
            <v>584</v>
          </cell>
          <cell r="AB529">
            <v>976.00000000000023</v>
          </cell>
          <cell r="AC529">
            <v>32.846960558719999</v>
          </cell>
          <cell r="AD529">
            <v>167.5000000000002</v>
          </cell>
          <cell r="AE529" t="str">
            <v>NA</v>
          </cell>
          <cell r="AF529" t="str">
            <v>NA</v>
          </cell>
          <cell r="AG529" t="str">
            <v>NA</v>
          </cell>
          <cell r="AH529" t="str">
            <v>NA</v>
          </cell>
          <cell r="AI529" t="str">
            <v>NA</v>
          </cell>
          <cell r="AJ529" t="str">
            <v>NA</v>
          </cell>
          <cell r="AK529" t="str">
            <v>NA</v>
          </cell>
          <cell r="AL529" t="str">
            <v>NA</v>
          </cell>
          <cell r="AM529" t="str">
            <v>NA</v>
          </cell>
          <cell r="AN529" t="str">
            <v>NA</v>
          </cell>
          <cell r="AO529" t="str">
            <v>NA</v>
          </cell>
          <cell r="AP529" t="str">
            <v>NA</v>
          </cell>
          <cell r="AQ529" t="str">
            <v>NA</v>
          </cell>
          <cell r="AR529" t="str">
            <v>NA</v>
          </cell>
          <cell r="AS529" t="str">
            <v>NA</v>
          </cell>
          <cell r="AT529" t="str">
            <v>NA</v>
          </cell>
          <cell r="AU529" t="str">
            <v>NA</v>
          </cell>
          <cell r="AV529" t="str">
            <v>NA</v>
          </cell>
          <cell r="AW529" t="str">
            <v>NA</v>
          </cell>
          <cell r="AX529" t="str">
            <v>NA</v>
          </cell>
          <cell r="AY529" t="str">
            <v>NA</v>
          </cell>
          <cell r="AZ529" t="str">
            <v>NA</v>
          </cell>
          <cell r="BA529" t="str">
            <v>NA</v>
          </cell>
          <cell r="BB529" t="str">
            <v>NA</v>
          </cell>
          <cell r="BC529" t="str">
            <v>NA</v>
          </cell>
          <cell r="BD529" t="str">
            <v>NA</v>
          </cell>
          <cell r="BE529" t="str">
            <v>NA</v>
          </cell>
        </row>
        <row r="530">
          <cell r="B530">
            <v>70</v>
          </cell>
          <cell r="F530" t="str">
            <v>2014 EBITDA</v>
          </cell>
          <cell r="G530" t="str">
            <v>EURm</v>
          </cell>
          <cell r="H530">
            <v>1499.31972608</v>
          </cell>
          <cell r="I530">
            <v>1056.0750393599999</v>
          </cell>
          <cell r="J530">
            <v>698.14147919999994</v>
          </cell>
          <cell r="K530">
            <v>2115.1561815999999</v>
          </cell>
          <cell r="L530">
            <v>16.347999941687689</v>
          </cell>
          <cell r="M530">
            <v>95.994867870000022</v>
          </cell>
          <cell r="N530">
            <v>86.511000000000109</v>
          </cell>
          <cell r="O530">
            <v>36.078969156879992</v>
          </cell>
          <cell r="P530">
            <v>34.599999380682689</v>
          </cell>
          <cell r="Q530">
            <v>378.89499999999958</v>
          </cell>
          <cell r="R530">
            <v>738.19999999999959</v>
          </cell>
          <cell r="S530">
            <v>321.41188351999978</v>
          </cell>
          <cell r="T530">
            <v>491.02080112640004</v>
          </cell>
          <cell r="U530">
            <v>238.5860000000001</v>
          </cell>
          <cell r="V530">
            <v>209.98488824370014</v>
          </cell>
          <cell r="W530">
            <v>498.3600000000003</v>
          </cell>
          <cell r="X530">
            <v>99.213273737999998</v>
          </cell>
          <cell r="Y530">
            <v>593.78145542999982</v>
          </cell>
          <cell r="Z530">
            <v>680.86606556800007</v>
          </cell>
          <cell r="AA530">
            <v>606</v>
          </cell>
          <cell r="AB530">
            <v>1103.2</v>
          </cell>
          <cell r="AC530">
            <v>34.855555576160022</v>
          </cell>
          <cell r="AD530">
            <v>181.2000000000003</v>
          </cell>
          <cell r="AE530" t="str">
            <v>NA</v>
          </cell>
          <cell r="AF530" t="str">
            <v>NA</v>
          </cell>
          <cell r="AG530" t="str">
            <v>NA</v>
          </cell>
          <cell r="AH530" t="str">
            <v>NA</v>
          </cell>
          <cell r="AI530" t="str">
            <v>NA</v>
          </cell>
          <cell r="AJ530" t="str">
            <v>NA</v>
          </cell>
          <cell r="AK530" t="str">
            <v>NA</v>
          </cell>
          <cell r="AL530" t="str">
            <v>NA</v>
          </cell>
          <cell r="AM530" t="str">
            <v>NA</v>
          </cell>
          <cell r="AN530" t="str">
            <v>NA</v>
          </cell>
          <cell r="AO530" t="str">
            <v>NA</v>
          </cell>
          <cell r="AP530" t="str">
            <v>NA</v>
          </cell>
          <cell r="AQ530" t="str">
            <v>NA</v>
          </cell>
          <cell r="AR530" t="str">
            <v>NA</v>
          </cell>
          <cell r="AS530" t="str">
            <v>NA</v>
          </cell>
          <cell r="AT530" t="str">
            <v>NA</v>
          </cell>
          <cell r="AU530" t="str">
            <v>NA</v>
          </cell>
          <cell r="AV530" t="str">
            <v>NA</v>
          </cell>
          <cell r="AW530" t="str">
            <v>NA</v>
          </cell>
          <cell r="AX530" t="str">
            <v>NA</v>
          </cell>
          <cell r="AY530" t="str">
            <v>NA</v>
          </cell>
          <cell r="AZ530" t="str">
            <v>NA</v>
          </cell>
          <cell r="BA530" t="str">
            <v>NA</v>
          </cell>
          <cell r="BB530" t="str">
            <v>NA</v>
          </cell>
          <cell r="BC530" t="str">
            <v>NA</v>
          </cell>
          <cell r="BD530" t="str">
            <v>NA</v>
          </cell>
          <cell r="BE530" t="str">
            <v>NA</v>
          </cell>
        </row>
        <row r="531">
          <cell r="B531">
            <v>71</v>
          </cell>
          <cell r="F531" t="str">
            <v>2015 EBITDA</v>
          </cell>
          <cell r="G531" t="str">
            <v>EURm</v>
          </cell>
          <cell r="H531">
            <v>1777.9543654399999</v>
          </cell>
          <cell r="I531">
            <v>1260.28271776</v>
          </cell>
          <cell r="J531">
            <v>834.97098959999994</v>
          </cell>
          <cell r="K531">
            <v>2473.9190115199999</v>
          </cell>
          <cell r="L531">
            <v>23.506001169443429</v>
          </cell>
          <cell r="M531">
            <v>87.945485009999999</v>
          </cell>
          <cell r="N531">
            <v>81.969000000000079</v>
          </cell>
          <cell r="O531">
            <v>55.771436911839999</v>
          </cell>
          <cell r="P531">
            <v>43.300000174421939</v>
          </cell>
          <cell r="Q531">
            <v>427.16300000000018</v>
          </cell>
          <cell r="R531">
            <v>808.89999999999975</v>
          </cell>
          <cell r="S531">
            <v>304.6875187199999</v>
          </cell>
          <cell r="T531">
            <v>476.26032117759985</v>
          </cell>
          <cell r="U531">
            <v>268.35700000000003</v>
          </cell>
          <cell r="V531">
            <v>210.40329675869998</v>
          </cell>
          <cell r="W531">
            <v>540.11700000000042</v>
          </cell>
          <cell r="X531">
            <v>128.67765462</v>
          </cell>
          <cell r="Y531">
            <v>361.02677580000017</v>
          </cell>
          <cell r="Z531">
            <v>292.28152511999991</v>
          </cell>
          <cell r="AA531">
            <v>698</v>
          </cell>
          <cell r="AB531">
            <v>1324.799999999999</v>
          </cell>
          <cell r="AC531">
            <v>36.085984582559995</v>
          </cell>
          <cell r="AD531">
            <v>303.30000000000018</v>
          </cell>
          <cell r="AE531" t="str">
            <v>NA</v>
          </cell>
          <cell r="AF531" t="str">
            <v>NA</v>
          </cell>
          <cell r="AG531" t="str">
            <v>NA</v>
          </cell>
          <cell r="AH531" t="str">
            <v>NA</v>
          </cell>
          <cell r="AI531" t="str">
            <v>NA</v>
          </cell>
          <cell r="AJ531" t="str">
            <v>NA</v>
          </cell>
          <cell r="AK531" t="str">
            <v>NA</v>
          </cell>
          <cell r="AL531" t="str">
            <v>NA</v>
          </cell>
          <cell r="AM531" t="str">
            <v>NA</v>
          </cell>
          <cell r="AN531" t="str">
            <v>NA</v>
          </cell>
          <cell r="AO531" t="str">
            <v>NA</v>
          </cell>
          <cell r="AP531" t="str">
            <v>NA</v>
          </cell>
          <cell r="AQ531" t="str">
            <v>NA</v>
          </cell>
          <cell r="AR531" t="str">
            <v>NA</v>
          </cell>
          <cell r="AS531" t="str">
            <v>NA</v>
          </cell>
          <cell r="AT531" t="str">
            <v>NA</v>
          </cell>
          <cell r="AU531" t="str">
            <v>NA</v>
          </cell>
          <cell r="AV531" t="str">
            <v>NA</v>
          </cell>
          <cell r="AW531" t="str">
            <v>NA</v>
          </cell>
          <cell r="AX531" t="str">
            <v>NA</v>
          </cell>
          <cell r="AY531" t="str">
            <v>NA</v>
          </cell>
          <cell r="AZ531" t="str">
            <v>NA</v>
          </cell>
          <cell r="BA531" t="str">
            <v>NA</v>
          </cell>
          <cell r="BB531" t="str">
            <v>NA</v>
          </cell>
          <cell r="BC531" t="str">
            <v>NA</v>
          </cell>
          <cell r="BD531" t="str">
            <v>NA</v>
          </cell>
          <cell r="BE531" t="str">
            <v>NA</v>
          </cell>
        </row>
        <row r="532">
          <cell r="B532">
            <v>72</v>
          </cell>
          <cell r="F532" t="str">
            <v>2016 EBITDA</v>
          </cell>
          <cell r="G532" t="str">
            <v>EURm</v>
          </cell>
          <cell r="H532">
            <v>1547.00273728</v>
          </cell>
          <cell r="I532">
            <v>1335.53894848</v>
          </cell>
          <cell r="J532">
            <v>678.75729855999998</v>
          </cell>
          <cell r="K532">
            <v>2469.35802784</v>
          </cell>
          <cell r="L532">
            <v>26.99999829298357</v>
          </cell>
          <cell r="M532">
            <v>79.239200781450009</v>
          </cell>
          <cell r="N532">
            <v>67.91700000000003</v>
          </cell>
          <cell r="O532">
            <v>64.099586778239981</v>
          </cell>
          <cell r="P532">
            <v>45.399998960068622</v>
          </cell>
          <cell r="Q532">
            <v>478.88499999999999</v>
          </cell>
          <cell r="R532">
            <v>871.7</v>
          </cell>
          <cell r="S532">
            <v>318.78791255039999</v>
          </cell>
          <cell r="T532">
            <v>503.42911027200006</v>
          </cell>
          <cell r="U532">
            <v>321.61599999999987</v>
          </cell>
          <cell r="V532">
            <v>248.29556732999998</v>
          </cell>
          <cell r="W532">
            <v>466.87100000000021</v>
          </cell>
          <cell r="X532">
            <v>144.69231079799988</v>
          </cell>
          <cell r="Y532">
            <v>307.35094059000011</v>
          </cell>
          <cell r="Z532">
            <v>272.60873015999977</v>
          </cell>
          <cell r="AA532">
            <v>692</v>
          </cell>
          <cell r="AB532">
            <v>1376.399999999999</v>
          </cell>
          <cell r="AC532">
            <v>40.148058843200019</v>
          </cell>
          <cell r="AD532">
            <v>326.99999999999977</v>
          </cell>
          <cell r="AE532" t="str">
            <v>NA</v>
          </cell>
          <cell r="AF532" t="str">
            <v>NA</v>
          </cell>
          <cell r="AG532" t="str">
            <v>NA</v>
          </cell>
          <cell r="AH532" t="str">
            <v>NA</v>
          </cell>
          <cell r="AI532" t="str">
            <v>NA</v>
          </cell>
          <cell r="AJ532" t="str">
            <v>NA</v>
          </cell>
          <cell r="AK532" t="str">
            <v>NA</v>
          </cell>
          <cell r="AL532" t="str">
            <v>NA</v>
          </cell>
          <cell r="AM532" t="str">
            <v>NA</v>
          </cell>
          <cell r="AN532" t="str">
            <v>NA</v>
          </cell>
          <cell r="AO532" t="str">
            <v>NA</v>
          </cell>
          <cell r="AP532" t="str">
            <v>NA</v>
          </cell>
          <cell r="AQ532" t="str">
            <v>NA</v>
          </cell>
          <cell r="AR532" t="str">
            <v>NA</v>
          </cell>
          <cell r="AS532" t="str">
            <v>NA</v>
          </cell>
          <cell r="AT532" t="str">
            <v>NA</v>
          </cell>
          <cell r="AU532" t="str">
            <v>NA</v>
          </cell>
          <cell r="AV532" t="str">
            <v>NA</v>
          </cell>
          <cell r="AW532" t="str">
            <v>NA</v>
          </cell>
          <cell r="AX532" t="str">
            <v>NA</v>
          </cell>
          <cell r="AY532" t="str">
            <v>NA</v>
          </cell>
          <cell r="AZ532" t="str">
            <v>NA</v>
          </cell>
          <cell r="BA532" t="str">
            <v>NA</v>
          </cell>
          <cell r="BB532" t="str">
            <v>NA</v>
          </cell>
          <cell r="BC532" t="str">
            <v>NA</v>
          </cell>
          <cell r="BD532" t="str">
            <v>NA</v>
          </cell>
          <cell r="BE532" t="str">
            <v>NA</v>
          </cell>
        </row>
        <row r="533">
          <cell r="B533">
            <v>73</v>
          </cell>
          <cell r="F533" t="str">
            <v>2017 EBITDA</v>
          </cell>
          <cell r="G533" t="str">
            <v>EURm</v>
          </cell>
          <cell r="H533">
            <v>1789.0778790244801</v>
          </cell>
          <cell r="I533">
            <v>1469.3571730640001</v>
          </cell>
          <cell r="J533">
            <v>619.72365751999996</v>
          </cell>
          <cell r="K533">
            <v>2891.1090789680002</v>
          </cell>
          <cell r="L533">
            <v>33.345999999999997</v>
          </cell>
          <cell r="M533">
            <v>92.404125842700012</v>
          </cell>
          <cell r="N533">
            <v>72.569950000000006</v>
          </cell>
          <cell r="O533">
            <v>64.639183439999996</v>
          </cell>
          <cell r="P533">
            <v>51.309998</v>
          </cell>
          <cell r="Q533">
            <v>517.048</v>
          </cell>
          <cell r="R533">
            <v>1190</v>
          </cell>
          <cell r="S533">
            <v>351.81841607680002</v>
          </cell>
          <cell r="T533">
            <v>526.75901440000007</v>
          </cell>
          <cell r="U533">
            <v>347.7</v>
          </cell>
          <cell r="V533">
            <v>290.052737127</v>
          </cell>
          <cell r="W533">
            <v>649.09900000000005</v>
          </cell>
          <cell r="X533">
            <v>143.68896995669999</v>
          </cell>
          <cell r="Y533">
            <v>417.08753954549996</v>
          </cell>
          <cell r="Z533">
            <v>304.01868931304</v>
          </cell>
          <cell r="AA533">
            <v>732.44849999999997</v>
          </cell>
          <cell r="AB533">
            <v>1376</v>
          </cell>
          <cell r="AC533">
            <v>58.98181168</v>
          </cell>
          <cell r="AD533">
            <v>342.57100000000003</v>
          </cell>
          <cell r="AE533" t="str">
            <v>NA</v>
          </cell>
          <cell r="AF533" t="str">
            <v>NA</v>
          </cell>
          <cell r="AG533" t="str">
            <v>NA</v>
          </cell>
          <cell r="AH533" t="str">
            <v>NA</v>
          </cell>
          <cell r="AI533" t="str">
            <v>NA</v>
          </cell>
          <cell r="AJ533" t="str">
            <v>NA</v>
          </cell>
          <cell r="AK533" t="str">
            <v>NA</v>
          </cell>
          <cell r="AL533" t="str">
            <v>NA</v>
          </cell>
          <cell r="AM533" t="str">
            <v>NA</v>
          </cell>
          <cell r="AN533" t="str">
            <v>NA</v>
          </cell>
          <cell r="AO533" t="str">
            <v>NA</v>
          </cell>
          <cell r="AP533" t="str">
            <v>NA</v>
          </cell>
          <cell r="AQ533" t="str">
            <v>NA</v>
          </cell>
          <cell r="AR533" t="str">
            <v>NA</v>
          </cell>
          <cell r="AS533" t="str">
            <v>NA</v>
          </cell>
          <cell r="AT533" t="str">
            <v>NA</v>
          </cell>
          <cell r="AU533" t="str">
            <v>NA</v>
          </cell>
          <cell r="AV533" t="str">
            <v>NA</v>
          </cell>
          <cell r="AW533" t="str">
            <v>NA</v>
          </cell>
          <cell r="AX533" t="str">
            <v>NA</v>
          </cell>
          <cell r="AY533" t="str">
            <v>NA</v>
          </cell>
          <cell r="AZ533" t="str">
            <v>NA</v>
          </cell>
          <cell r="BA533" t="str">
            <v>NA</v>
          </cell>
          <cell r="BB533" t="str">
            <v>NA</v>
          </cell>
          <cell r="BC533" t="str">
            <v>NA</v>
          </cell>
          <cell r="BD533" t="str">
            <v>NA</v>
          </cell>
          <cell r="BE533" t="str">
            <v>NA</v>
          </cell>
        </row>
        <row r="534">
          <cell r="B534">
            <v>74</v>
          </cell>
          <cell r="F534" t="str">
            <v>2018 EBITDA</v>
          </cell>
          <cell r="G534" t="str">
            <v>EURm</v>
          </cell>
          <cell r="H534">
            <v>1890.2654787984</v>
          </cell>
          <cell r="I534">
            <v>1569.657350536</v>
          </cell>
          <cell r="J534">
            <v>649.61209455120002</v>
          </cell>
          <cell r="K534">
            <v>3035.521224736</v>
          </cell>
          <cell r="L534">
            <v>37.730350000000001</v>
          </cell>
          <cell r="M534">
            <v>101.84660981550002</v>
          </cell>
          <cell r="N534">
            <v>81</v>
          </cell>
          <cell r="O534">
            <v>68.386382479999995</v>
          </cell>
          <cell r="P534">
            <v>55.265000000000001</v>
          </cell>
          <cell r="Q534">
            <v>544.79999999999995</v>
          </cell>
          <cell r="R534">
            <v>1317.5</v>
          </cell>
          <cell r="S534">
            <v>377.25722752000001</v>
          </cell>
          <cell r="T534">
            <v>556.32488448000004</v>
          </cell>
          <cell r="U534">
            <v>371.70600000000002</v>
          </cell>
          <cell r="V534">
            <v>312.49138805999996</v>
          </cell>
          <cell r="W534">
            <v>708</v>
          </cell>
          <cell r="X534">
            <v>153.57257774999999</v>
          </cell>
          <cell r="Y534">
            <v>490.40466590250003</v>
          </cell>
          <cell r="Z534">
            <v>358.5666844743152</v>
          </cell>
          <cell r="AA534">
            <v>807.73500000000001</v>
          </cell>
          <cell r="AB534">
            <v>1426</v>
          </cell>
          <cell r="AC534">
            <v>78.728797839999999</v>
          </cell>
          <cell r="AD534">
            <v>383</v>
          </cell>
          <cell r="AE534" t="str">
            <v>NA</v>
          </cell>
          <cell r="AF534" t="str">
            <v>NA</v>
          </cell>
          <cell r="AG534" t="str">
            <v>NA</v>
          </cell>
          <cell r="AH534" t="str">
            <v>NA</v>
          </cell>
          <cell r="AI534" t="str">
            <v>NA</v>
          </cell>
          <cell r="AJ534" t="str">
            <v>NA</v>
          </cell>
          <cell r="AK534" t="str">
            <v>NA</v>
          </cell>
          <cell r="AL534" t="str">
            <v>NA</v>
          </cell>
          <cell r="AM534" t="str">
            <v>NA</v>
          </cell>
          <cell r="AN534" t="str">
            <v>NA</v>
          </cell>
          <cell r="AO534" t="str">
            <v>NA</v>
          </cell>
          <cell r="AP534" t="str">
            <v>NA</v>
          </cell>
          <cell r="AQ534" t="str">
            <v>NA</v>
          </cell>
          <cell r="AR534" t="str">
            <v>NA</v>
          </cell>
          <cell r="AS534" t="str">
            <v>NA</v>
          </cell>
          <cell r="AT534" t="str">
            <v>NA</v>
          </cell>
          <cell r="AU534" t="str">
            <v>NA</v>
          </cell>
          <cell r="AV534" t="str">
            <v>NA</v>
          </cell>
          <cell r="AW534" t="str">
            <v>NA</v>
          </cell>
          <cell r="AX534" t="str">
            <v>NA</v>
          </cell>
          <cell r="AY534" t="str">
            <v>NA</v>
          </cell>
          <cell r="AZ534" t="str">
            <v>NA</v>
          </cell>
          <cell r="BA534" t="str">
            <v>NA</v>
          </cell>
          <cell r="BB534" t="str">
            <v>NA</v>
          </cell>
          <cell r="BC534" t="str">
            <v>NA</v>
          </cell>
          <cell r="BD534" t="str">
            <v>NA</v>
          </cell>
          <cell r="BE534" t="str">
            <v>NA</v>
          </cell>
        </row>
        <row r="535">
          <cell r="B535">
            <v>75</v>
          </cell>
          <cell r="F535" t="str">
            <v>2019 EBITDA</v>
          </cell>
          <cell r="G535" t="str">
            <v>EURm</v>
          </cell>
          <cell r="H535">
            <v>2003.2113981580799</v>
          </cell>
          <cell r="I535">
            <v>1656.0465277840001</v>
          </cell>
          <cell r="J535">
            <v>697.3640388</v>
          </cell>
          <cell r="K535">
            <v>3202.5361543999998</v>
          </cell>
          <cell r="L535">
            <v>39.854999999999997</v>
          </cell>
          <cell r="M535">
            <v>116.78618470680001</v>
          </cell>
          <cell r="N535">
            <v>100.3</v>
          </cell>
          <cell r="O535">
            <v>73.070381279999992</v>
          </cell>
          <cell r="P535">
            <v>54.38</v>
          </cell>
          <cell r="Q535">
            <v>590</v>
          </cell>
          <cell r="R535">
            <v>1440.4</v>
          </cell>
          <cell r="S535">
            <v>400.90524544000004</v>
          </cell>
          <cell r="T535">
            <v>609.00078592</v>
          </cell>
          <cell r="U535">
            <v>407.19200000000001</v>
          </cell>
          <cell r="V535">
            <v>328.15182105000002</v>
          </cell>
          <cell r="W535">
            <v>752</v>
          </cell>
          <cell r="X535">
            <v>158.31446786999999</v>
          </cell>
          <cell r="Y535">
            <v>551.84911591956302</v>
          </cell>
          <cell r="Z535">
            <v>393.56222597275996</v>
          </cell>
          <cell r="AA535">
            <v>864</v>
          </cell>
          <cell r="AB535">
            <v>1495.85</v>
          </cell>
          <cell r="AC535">
            <v>86.814177999999998</v>
          </cell>
          <cell r="AD535">
            <v>421.50598000000002</v>
          </cell>
          <cell r="AE535" t="str">
            <v>NA</v>
          </cell>
          <cell r="AF535" t="str">
            <v>NA</v>
          </cell>
          <cell r="AG535" t="str">
            <v>NA</v>
          </cell>
          <cell r="AH535" t="str">
            <v>NA</v>
          </cell>
          <cell r="AI535" t="str">
            <v>NA</v>
          </cell>
          <cell r="AJ535" t="str">
            <v>NA</v>
          </cell>
          <cell r="AK535" t="str">
            <v>NA</v>
          </cell>
          <cell r="AL535" t="str">
            <v>NA</v>
          </cell>
          <cell r="AM535" t="str">
            <v>NA</v>
          </cell>
          <cell r="AN535" t="str">
            <v>NA</v>
          </cell>
          <cell r="AO535" t="str">
            <v>NA</v>
          </cell>
          <cell r="AP535" t="str">
            <v>NA</v>
          </cell>
          <cell r="AQ535" t="str">
            <v>NA</v>
          </cell>
          <cell r="AR535" t="str">
            <v>NA</v>
          </cell>
          <cell r="AS535" t="str">
            <v>NA</v>
          </cell>
          <cell r="AT535" t="str">
            <v>NA</v>
          </cell>
          <cell r="AU535" t="str">
            <v>NA</v>
          </cell>
          <cell r="AV535" t="str">
            <v>NA</v>
          </cell>
          <cell r="AW535" t="str">
            <v>NA</v>
          </cell>
          <cell r="AX535" t="str">
            <v>NA</v>
          </cell>
          <cell r="AY535" t="str">
            <v>NA</v>
          </cell>
          <cell r="AZ535" t="str">
            <v>NA</v>
          </cell>
          <cell r="BA535" t="str">
            <v>NA</v>
          </cell>
          <cell r="BB535" t="str">
            <v>NA</v>
          </cell>
          <cell r="BC535" t="str">
            <v>NA</v>
          </cell>
          <cell r="BD535" t="str">
            <v>NA</v>
          </cell>
          <cell r="BE535" t="str">
            <v>NA</v>
          </cell>
        </row>
        <row r="536">
          <cell r="B536">
            <v>76</v>
          </cell>
          <cell r="F536" t="str">
            <v>2020 EBITDA</v>
          </cell>
          <cell r="G536" t="str">
            <v>EURm</v>
          </cell>
        </row>
        <row r="537">
          <cell r="B537">
            <v>77</v>
          </cell>
        </row>
        <row r="538">
          <cell r="B538">
            <v>78</v>
          </cell>
          <cell r="E538" t="str">
            <v>EBITDAPO</v>
          </cell>
        </row>
        <row r="539">
          <cell r="B539">
            <v>79</v>
          </cell>
          <cell r="F539" t="str">
            <v>2013 EBITDAPO</v>
          </cell>
          <cell r="G539" t="str">
            <v>EURm</v>
          </cell>
          <cell r="H539">
            <v>1532.967346592</v>
          </cell>
          <cell r="I539">
            <v>928.47115503999999</v>
          </cell>
          <cell r="J539">
            <v>592.09860863999995</v>
          </cell>
          <cell r="K539">
            <v>2040.93653808</v>
          </cell>
          <cell r="L539">
            <v>9.7909998856091711</v>
          </cell>
          <cell r="M539">
            <v>131.499819</v>
          </cell>
          <cell r="N539">
            <v>124.556</v>
          </cell>
          <cell r="O539">
            <v>35.115002203840007</v>
          </cell>
          <cell r="P539">
            <v>35.400001641130338</v>
          </cell>
          <cell r="Q539">
            <v>343.34499999999991</v>
          </cell>
          <cell r="R539">
            <v>620.80000000000064</v>
          </cell>
          <cell r="S539">
            <v>362.46259711999988</v>
          </cell>
          <cell r="T539">
            <v>443.43846287359992</v>
          </cell>
          <cell r="U539">
            <v>223.072</v>
          </cell>
          <cell r="V539">
            <v>208.40689041570013</v>
          </cell>
          <cell r="W539">
            <v>455.36199999999963</v>
          </cell>
          <cell r="X539">
            <v>91.712465730000048</v>
          </cell>
          <cell r="Y539">
            <v>639.68684679000023</v>
          </cell>
          <cell r="Z539">
            <v>326.94311623999999</v>
          </cell>
          <cell r="AA539">
            <v>584</v>
          </cell>
          <cell r="AB539">
            <v>976.00000000000023</v>
          </cell>
          <cell r="AC539">
            <v>32.846960558719999</v>
          </cell>
          <cell r="AD539">
            <v>167.5000000000002</v>
          </cell>
          <cell r="AE539" t="str">
            <v>NA</v>
          </cell>
          <cell r="AF539" t="str">
            <v>NA</v>
          </cell>
          <cell r="AG539" t="str">
            <v>NA</v>
          </cell>
          <cell r="AH539" t="str">
            <v>NA</v>
          </cell>
          <cell r="AI539" t="str">
            <v>NA</v>
          </cell>
          <cell r="AJ539" t="str">
            <v>NA</v>
          </cell>
          <cell r="AK539" t="str">
            <v>NA</v>
          </cell>
          <cell r="AL539" t="str">
            <v>NA</v>
          </cell>
          <cell r="AM539" t="str">
            <v>NA</v>
          </cell>
          <cell r="AN539" t="str">
            <v>NA</v>
          </cell>
          <cell r="AO539" t="str">
            <v>NA</v>
          </cell>
          <cell r="AP539" t="str">
            <v>NA</v>
          </cell>
          <cell r="AQ539" t="str">
            <v>NA</v>
          </cell>
          <cell r="AR539" t="str">
            <v>NA</v>
          </cell>
          <cell r="AS539" t="str">
            <v>NA</v>
          </cell>
          <cell r="AT539" t="str">
            <v>NA</v>
          </cell>
          <cell r="AU539" t="str">
            <v>NA</v>
          </cell>
          <cell r="AV539" t="str">
            <v>NA</v>
          </cell>
          <cell r="AW539" t="str">
            <v>NA</v>
          </cell>
          <cell r="AX539" t="str">
            <v>NA</v>
          </cell>
          <cell r="AY539" t="str">
            <v>NA</v>
          </cell>
          <cell r="AZ539" t="str">
            <v>NA</v>
          </cell>
          <cell r="BA539" t="str">
            <v>NA</v>
          </cell>
          <cell r="BB539" t="str">
            <v>NA</v>
          </cell>
          <cell r="BC539" t="str">
            <v>NA</v>
          </cell>
          <cell r="BD539" t="str">
            <v>NA</v>
          </cell>
          <cell r="BE539" t="str">
            <v>NA</v>
          </cell>
        </row>
        <row r="540">
          <cell r="B540">
            <v>80</v>
          </cell>
          <cell r="F540" t="str">
            <v>2014 EBITDAPO</v>
          </cell>
          <cell r="G540" t="str">
            <v>EURm</v>
          </cell>
          <cell r="H540">
            <v>1499.31972608</v>
          </cell>
          <cell r="I540">
            <v>1056.0750393599999</v>
          </cell>
          <cell r="J540">
            <v>698.14147919999994</v>
          </cell>
          <cell r="K540">
            <v>2115.1561815999999</v>
          </cell>
          <cell r="L540">
            <v>16.347999941687689</v>
          </cell>
          <cell r="M540">
            <v>95.994867870000022</v>
          </cell>
          <cell r="N540">
            <v>86.511000000000109</v>
          </cell>
          <cell r="O540">
            <v>36.078969156879992</v>
          </cell>
          <cell r="P540">
            <v>34.599999380682689</v>
          </cell>
          <cell r="Q540">
            <v>378.89499999999958</v>
          </cell>
          <cell r="R540">
            <v>738.19999999999959</v>
          </cell>
          <cell r="S540">
            <v>321.41188351999978</v>
          </cell>
          <cell r="T540">
            <v>491.02080112640004</v>
          </cell>
          <cell r="U540">
            <v>238.5860000000001</v>
          </cell>
          <cell r="V540">
            <v>209.98488824370014</v>
          </cell>
          <cell r="W540">
            <v>498.3600000000003</v>
          </cell>
          <cell r="X540">
            <v>99.213273737999998</v>
          </cell>
          <cell r="Y540">
            <v>593.78145542999982</v>
          </cell>
          <cell r="Z540">
            <v>680.86606556800007</v>
          </cell>
          <cell r="AA540">
            <v>606</v>
          </cell>
          <cell r="AB540">
            <v>1103.2</v>
          </cell>
          <cell r="AC540">
            <v>34.855555576160022</v>
          </cell>
          <cell r="AD540">
            <v>181.2000000000003</v>
          </cell>
          <cell r="AE540" t="str">
            <v>NA</v>
          </cell>
          <cell r="AF540" t="str">
            <v>NA</v>
          </cell>
          <cell r="AG540" t="str">
            <v>NA</v>
          </cell>
          <cell r="AH540" t="str">
            <v>NA</v>
          </cell>
          <cell r="AI540" t="str">
            <v>NA</v>
          </cell>
          <cell r="AJ540" t="str">
            <v>NA</v>
          </cell>
          <cell r="AK540" t="str">
            <v>NA</v>
          </cell>
          <cell r="AL540" t="str">
            <v>NA</v>
          </cell>
          <cell r="AM540" t="str">
            <v>NA</v>
          </cell>
          <cell r="AN540" t="str">
            <v>NA</v>
          </cell>
          <cell r="AO540" t="str">
            <v>NA</v>
          </cell>
          <cell r="AP540" t="str">
            <v>NA</v>
          </cell>
          <cell r="AQ540" t="str">
            <v>NA</v>
          </cell>
          <cell r="AR540" t="str">
            <v>NA</v>
          </cell>
          <cell r="AS540" t="str">
            <v>NA</v>
          </cell>
          <cell r="AT540" t="str">
            <v>NA</v>
          </cell>
          <cell r="AU540" t="str">
            <v>NA</v>
          </cell>
          <cell r="AV540" t="str">
            <v>NA</v>
          </cell>
          <cell r="AW540" t="str">
            <v>NA</v>
          </cell>
          <cell r="AX540" t="str">
            <v>NA</v>
          </cell>
          <cell r="AY540" t="str">
            <v>NA</v>
          </cell>
          <cell r="AZ540" t="str">
            <v>NA</v>
          </cell>
          <cell r="BA540" t="str">
            <v>NA</v>
          </cell>
          <cell r="BB540" t="str">
            <v>NA</v>
          </cell>
          <cell r="BC540" t="str">
            <v>NA</v>
          </cell>
          <cell r="BD540" t="str">
            <v>NA</v>
          </cell>
          <cell r="BE540" t="str">
            <v>NA</v>
          </cell>
        </row>
        <row r="541">
          <cell r="B541">
            <v>81</v>
          </cell>
          <cell r="F541" t="str">
            <v>2015 EBITDAPO</v>
          </cell>
          <cell r="G541" t="str">
            <v>EURm</v>
          </cell>
          <cell r="H541">
            <v>1777.9543654399999</v>
          </cell>
          <cell r="I541">
            <v>1260.28271776</v>
          </cell>
          <cell r="J541">
            <v>834.97098959999994</v>
          </cell>
          <cell r="K541">
            <v>2473.9190115199999</v>
          </cell>
          <cell r="L541">
            <v>23.506001169443429</v>
          </cell>
          <cell r="M541">
            <v>87.945485009999999</v>
          </cell>
          <cell r="N541">
            <v>81.969000000000079</v>
          </cell>
          <cell r="O541">
            <v>55.771436911839999</v>
          </cell>
          <cell r="P541">
            <v>43.300000174421939</v>
          </cell>
          <cell r="Q541">
            <v>427.16300000000018</v>
          </cell>
          <cell r="R541">
            <v>808.89999999999975</v>
          </cell>
          <cell r="S541">
            <v>304.6875187199999</v>
          </cell>
          <cell r="T541">
            <v>476.26032117759985</v>
          </cell>
          <cell r="U541">
            <v>268.35700000000003</v>
          </cell>
          <cell r="V541">
            <v>210.40329675869998</v>
          </cell>
          <cell r="W541">
            <v>540.11700000000042</v>
          </cell>
          <cell r="X541">
            <v>128.67765462</v>
          </cell>
          <cell r="Y541">
            <v>361.02677580000017</v>
          </cell>
          <cell r="Z541">
            <v>292.28152511999991</v>
          </cell>
          <cell r="AA541">
            <v>698</v>
          </cell>
          <cell r="AB541">
            <v>1324.799999999999</v>
          </cell>
          <cell r="AC541">
            <v>36.085984582559995</v>
          </cell>
          <cell r="AD541">
            <v>303.30000000000018</v>
          </cell>
          <cell r="AE541" t="str">
            <v>NA</v>
          </cell>
          <cell r="AF541" t="str">
            <v>NA</v>
          </cell>
          <cell r="AG541" t="str">
            <v>NA</v>
          </cell>
          <cell r="AH541" t="str">
            <v>NA</v>
          </cell>
          <cell r="AI541" t="str">
            <v>NA</v>
          </cell>
          <cell r="AJ541" t="str">
            <v>NA</v>
          </cell>
          <cell r="AK541" t="str">
            <v>NA</v>
          </cell>
          <cell r="AL541" t="str">
            <v>NA</v>
          </cell>
          <cell r="AM541" t="str">
            <v>NA</v>
          </cell>
          <cell r="AN541" t="str">
            <v>NA</v>
          </cell>
          <cell r="AO541" t="str">
            <v>NA</v>
          </cell>
          <cell r="AP541" t="str">
            <v>NA</v>
          </cell>
          <cell r="AQ541" t="str">
            <v>NA</v>
          </cell>
          <cell r="AR541" t="str">
            <v>NA</v>
          </cell>
          <cell r="AS541" t="str">
            <v>NA</v>
          </cell>
          <cell r="AT541" t="str">
            <v>NA</v>
          </cell>
          <cell r="AU541" t="str">
            <v>NA</v>
          </cell>
          <cell r="AV541" t="str">
            <v>NA</v>
          </cell>
          <cell r="AW541" t="str">
            <v>NA</v>
          </cell>
          <cell r="AX541" t="str">
            <v>NA</v>
          </cell>
          <cell r="AY541" t="str">
            <v>NA</v>
          </cell>
          <cell r="AZ541" t="str">
            <v>NA</v>
          </cell>
          <cell r="BA541" t="str">
            <v>NA</v>
          </cell>
          <cell r="BB541" t="str">
            <v>NA</v>
          </cell>
          <cell r="BC541" t="str">
            <v>NA</v>
          </cell>
          <cell r="BD541" t="str">
            <v>NA</v>
          </cell>
          <cell r="BE541" t="str">
            <v>NA</v>
          </cell>
        </row>
        <row r="542">
          <cell r="B542">
            <v>82</v>
          </cell>
          <cell r="F542" t="str">
            <v>2016 EBITDAPO</v>
          </cell>
          <cell r="G542" t="str">
            <v>EURm</v>
          </cell>
          <cell r="H542">
            <v>1547.00273728</v>
          </cell>
          <cell r="I542">
            <v>1335.53894848</v>
          </cell>
          <cell r="J542">
            <v>678.75729855999998</v>
          </cell>
          <cell r="K542">
            <v>2469.35802784</v>
          </cell>
          <cell r="L542">
            <v>26.99999829298357</v>
          </cell>
          <cell r="M542">
            <v>79.239200781450009</v>
          </cell>
          <cell r="N542">
            <v>67.91700000000003</v>
          </cell>
          <cell r="O542">
            <v>64.099586778239981</v>
          </cell>
          <cell r="P542">
            <v>45.399998960068622</v>
          </cell>
          <cell r="Q542">
            <v>478.88499999999999</v>
          </cell>
          <cell r="R542">
            <v>871.7</v>
          </cell>
          <cell r="S542">
            <v>318.78791255039999</v>
          </cell>
          <cell r="T542">
            <v>503.42911027200006</v>
          </cell>
          <cell r="U542">
            <v>321.61599999999987</v>
          </cell>
          <cell r="V542">
            <v>248.29556732999998</v>
          </cell>
          <cell r="W542">
            <v>466.87100000000021</v>
          </cell>
          <cell r="X542">
            <v>144.69231079799988</v>
          </cell>
          <cell r="Y542">
            <v>307.35094059000011</v>
          </cell>
          <cell r="Z542">
            <v>272.60873015999977</v>
          </cell>
          <cell r="AA542">
            <v>692</v>
          </cell>
          <cell r="AB542">
            <v>1376.399999999999</v>
          </cell>
          <cell r="AC542">
            <v>40.148058843200019</v>
          </cell>
          <cell r="AD542">
            <v>326.99999999999977</v>
          </cell>
          <cell r="AE542" t="str">
            <v>NA</v>
          </cell>
          <cell r="AF542" t="str">
            <v>NA</v>
          </cell>
          <cell r="AG542" t="str">
            <v>NA</v>
          </cell>
          <cell r="AH542" t="str">
            <v>NA</v>
          </cell>
          <cell r="AI542" t="str">
            <v>NA</v>
          </cell>
          <cell r="AJ542" t="str">
            <v>NA</v>
          </cell>
          <cell r="AK542" t="str">
            <v>NA</v>
          </cell>
          <cell r="AL542" t="str">
            <v>NA</v>
          </cell>
          <cell r="AM542" t="str">
            <v>NA</v>
          </cell>
          <cell r="AN542" t="str">
            <v>NA</v>
          </cell>
          <cell r="AO542" t="str">
            <v>NA</v>
          </cell>
          <cell r="AP542" t="str">
            <v>NA</v>
          </cell>
          <cell r="AQ542" t="str">
            <v>NA</v>
          </cell>
          <cell r="AR542" t="str">
            <v>NA</v>
          </cell>
          <cell r="AS542" t="str">
            <v>NA</v>
          </cell>
          <cell r="AT542" t="str">
            <v>NA</v>
          </cell>
          <cell r="AU542" t="str">
            <v>NA</v>
          </cell>
          <cell r="AV542" t="str">
            <v>NA</v>
          </cell>
          <cell r="AW542" t="str">
            <v>NA</v>
          </cell>
          <cell r="AX542" t="str">
            <v>NA</v>
          </cell>
          <cell r="AY542" t="str">
            <v>NA</v>
          </cell>
          <cell r="AZ542" t="str">
            <v>NA</v>
          </cell>
          <cell r="BA542" t="str">
            <v>NA</v>
          </cell>
          <cell r="BB542" t="str">
            <v>NA</v>
          </cell>
          <cell r="BC542" t="str">
            <v>NA</v>
          </cell>
          <cell r="BD542" t="str">
            <v>NA</v>
          </cell>
          <cell r="BE542" t="str">
            <v>NA</v>
          </cell>
        </row>
        <row r="543">
          <cell r="B543">
            <v>83</v>
          </cell>
          <cell r="F543" t="str">
            <v>2017 EBITDAPO</v>
          </cell>
          <cell r="G543" t="str">
            <v>EURm</v>
          </cell>
          <cell r="H543">
            <v>1789.0778790244801</v>
          </cell>
          <cell r="I543">
            <v>1469.3571730640001</v>
          </cell>
          <cell r="J543">
            <v>619.72365751999996</v>
          </cell>
          <cell r="K543">
            <v>2891.1090789680002</v>
          </cell>
          <cell r="L543">
            <v>33.345999999999997</v>
          </cell>
          <cell r="M543">
            <v>92.404125842700012</v>
          </cell>
          <cell r="N543">
            <v>72.569950000000006</v>
          </cell>
          <cell r="O543">
            <v>64.639183439999996</v>
          </cell>
          <cell r="P543">
            <v>51.309998</v>
          </cell>
          <cell r="Q543">
            <v>517.048</v>
          </cell>
          <cell r="R543">
            <v>1190</v>
          </cell>
          <cell r="S543">
            <v>351.81841607680002</v>
          </cell>
          <cell r="T543">
            <v>526.75901440000007</v>
          </cell>
          <cell r="U543">
            <v>347.7</v>
          </cell>
          <cell r="V543">
            <v>290.052737127</v>
          </cell>
          <cell r="W543">
            <v>649.09900000000005</v>
          </cell>
          <cell r="X543">
            <v>143.68896995669999</v>
          </cell>
          <cell r="Y543">
            <v>417.08753954549996</v>
          </cell>
          <cell r="Z543">
            <v>304.01868931304</v>
          </cell>
          <cell r="AA543">
            <v>732.44849999999997</v>
          </cell>
          <cell r="AB543">
            <v>1376</v>
          </cell>
          <cell r="AC543">
            <v>58.98181168</v>
          </cell>
          <cell r="AD543">
            <v>342.57100000000003</v>
          </cell>
          <cell r="AE543" t="str">
            <v>NA</v>
          </cell>
          <cell r="AF543" t="str">
            <v>NA</v>
          </cell>
          <cell r="AG543" t="str">
            <v>NA</v>
          </cell>
          <cell r="AH543" t="str">
            <v>NA</v>
          </cell>
          <cell r="AI543" t="str">
            <v>NA</v>
          </cell>
          <cell r="AJ543" t="str">
            <v>NA</v>
          </cell>
          <cell r="AK543" t="str">
            <v>NA</v>
          </cell>
          <cell r="AL543" t="str">
            <v>NA</v>
          </cell>
          <cell r="AM543" t="str">
            <v>NA</v>
          </cell>
          <cell r="AN543" t="str">
            <v>NA</v>
          </cell>
          <cell r="AO543" t="str">
            <v>NA</v>
          </cell>
          <cell r="AP543" t="str">
            <v>NA</v>
          </cell>
          <cell r="AQ543" t="str">
            <v>NA</v>
          </cell>
          <cell r="AR543" t="str">
            <v>NA</v>
          </cell>
          <cell r="AS543" t="str">
            <v>NA</v>
          </cell>
          <cell r="AT543" t="str">
            <v>NA</v>
          </cell>
          <cell r="AU543" t="str">
            <v>NA</v>
          </cell>
          <cell r="AV543" t="str">
            <v>NA</v>
          </cell>
          <cell r="AW543" t="str">
            <v>NA</v>
          </cell>
          <cell r="AX543" t="str">
            <v>NA</v>
          </cell>
          <cell r="AY543" t="str">
            <v>NA</v>
          </cell>
          <cell r="AZ543" t="str">
            <v>NA</v>
          </cell>
          <cell r="BA543" t="str">
            <v>NA</v>
          </cell>
          <cell r="BB543" t="str">
            <v>NA</v>
          </cell>
          <cell r="BC543" t="str">
            <v>NA</v>
          </cell>
          <cell r="BD543" t="str">
            <v>NA</v>
          </cell>
          <cell r="BE543" t="str">
            <v>NA</v>
          </cell>
        </row>
        <row r="544">
          <cell r="B544">
            <v>84</v>
          </cell>
          <cell r="F544" t="str">
            <v>2018 EBITDAPO</v>
          </cell>
          <cell r="G544" t="str">
            <v>EURm</v>
          </cell>
          <cell r="H544">
            <v>1890.2654787984</v>
          </cell>
          <cell r="I544">
            <v>1569.657350536</v>
          </cell>
          <cell r="J544">
            <v>649.61209455120002</v>
          </cell>
          <cell r="K544">
            <v>3035.521224736</v>
          </cell>
          <cell r="L544">
            <v>37.730350000000001</v>
          </cell>
          <cell r="M544">
            <v>101.84660981550002</v>
          </cell>
          <cell r="N544">
            <v>81</v>
          </cell>
          <cell r="O544">
            <v>68.386382479999995</v>
          </cell>
          <cell r="P544">
            <v>55.265000000000001</v>
          </cell>
          <cell r="Q544">
            <v>544.79999999999995</v>
          </cell>
          <cell r="R544">
            <v>1317.5</v>
          </cell>
          <cell r="S544">
            <v>377.25722752000001</v>
          </cell>
          <cell r="T544">
            <v>556.32488448000004</v>
          </cell>
          <cell r="U544">
            <v>371.70600000000002</v>
          </cell>
          <cell r="V544">
            <v>312.49138805999996</v>
          </cell>
          <cell r="W544">
            <v>708</v>
          </cell>
          <cell r="X544">
            <v>153.57257774999999</v>
          </cell>
          <cell r="Y544">
            <v>490.40466590250003</v>
          </cell>
          <cell r="Z544">
            <v>358.5666844743152</v>
          </cell>
          <cell r="AA544">
            <v>807.73500000000001</v>
          </cell>
          <cell r="AB544">
            <v>1426</v>
          </cell>
          <cell r="AC544">
            <v>78.728797839999999</v>
          </cell>
          <cell r="AD544">
            <v>383</v>
          </cell>
          <cell r="AE544" t="str">
            <v>NA</v>
          </cell>
          <cell r="AF544" t="str">
            <v>NA</v>
          </cell>
          <cell r="AG544" t="str">
            <v>NA</v>
          </cell>
          <cell r="AH544" t="str">
            <v>NA</v>
          </cell>
          <cell r="AI544" t="str">
            <v>NA</v>
          </cell>
          <cell r="AJ544" t="str">
            <v>NA</v>
          </cell>
          <cell r="AK544" t="str">
            <v>NA</v>
          </cell>
          <cell r="AL544" t="str">
            <v>NA</v>
          </cell>
          <cell r="AM544" t="str">
            <v>NA</v>
          </cell>
          <cell r="AN544" t="str">
            <v>NA</v>
          </cell>
          <cell r="AO544" t="str">
            <v>NA</v>
          </cell>
          <cell r="AP544" t="str">
            <v>NA</v>
          </cell>
          <cell r="AQ544" t="str">
            <v>NA</v>
          </cell>
          <cell r="AR544" t="str">
            <v>NA</v>
          </cell>
          <cell r="AS544" t="str">
            <v>NA</v>
          </cell>
          <cell r="AT544" t="str">
            <v>NA</v>
          </cell>
          <cell r="AU544" t="str">
            <v>NA</v>
          </cell>
          <cell r="AV544" t="str">
            <v>NA</v>
          </cell>
          <cell r="AW544" t="str">
            <v>NA</v>
          </cell>
          <cell r="AX544" t="str">
            <v>NA</v>
          </cell>
          <cell r="AY544" t="str">
            <v>NA</v>
          </cell>
          <cell r="AZ544" t="str">
            <v>NA</v>
          </cell>
          <cell r="BA544" t="str">
            <v>NA</v>
          </cell>
          <cell r="BB544" t="str">
            <v>NA</v>
          </cell>
          <cell r="BC544" t="str">
            <v>NA</v>
          </cell>
          <cell r="BD544" t="str">
            <v>NA</v>
          </cell>
          <cell r="BE544" t="str">
            <v>NA</v>
          </cell>
        </row>
        <row r="545">
          <cell r="B545">
            <v>85</v>
          </cell>
          <cell r="F545" t="str">
            <v>2019 EBITDAPO</v>
          </cell>
          <cell r="G545" t="str">
            <v>EURm</v>
          </cell>
          <cell r="H545">
            <v>2003.2113981580799</v>
          </cell>
          <cell r="I545">
            <v>1656.0465277840001</v>
          </cell>
          <cell r="J545">
            <v>697.3640388</v>
          </cell>
          <cell r="K545">
            <v>3202.5361543999998</v>
          </cell>
          <cell r="L545">
            <v>39.854999999999997</v>
          </cell>
          <cell r="M545">
            <v>116.78618470680001</v>
          </cell>
          <cell r="N545">
            <v>100.3</v>
          </cell>
          <cell r="O545">
            <v>73.070381279999992</v>
          </cell>
          <cell r="P545">
            <v>54.38</v>
          </cell>
          <cell r="Q545">
            <v>590</v>
          </cell>
          <cell r="R545">
            <v>1440.4</v>
          </cell>
          <cell r="S545">
            <v>400.90524544000004</v>
          </cell>
          <cell r="T545">
            <v>609.00078592</v>
          </cell>
          <cell r="U545">
            <v>407.19200000000001</v>
          </cell>
          <cell r="V545">
            <v>328.15182105000002</v>
          </cell>
          <cell r="W545">
            <v>752</v>
          </cell>
          <cell r="X545">
            <v>158.31446786999999</v>
          </cell>
          <cell r="Y545">
            <v>551.84911591956302</v>
          </cell>
          <cell r="Z545">
            <v>393.56222597275996</v>
          </cell>
          <cell r="AA545">
            <v>864</v>
          </cell>
          <cell r="AB545">
            <v>1495.85</v>
          </cell>
          <cell r="AC545">
            <v>86.814177999999998</v>
          </cell>
          <cell r="AD545">
            <v>421.50598000000002</v>
          </cell>
          <cell r="AE545" t="str">
            <v>NA</v>
          </cell>
          <cell r="AF545" t="str">
            <v>NA</v>
          </cell>
          <cell r="AG545" t="str">
            <v>NA</v>
          </cell>
          <cell r="AH545" t="str">
            <v>NA</v>
          </cell>
          <cell r="AI545" t="str">
            <v>NA</v>
          </cell>
          <cell r="AJ545" t="str">
            <v>NA</v>
          </cell>
          <cell r="AK545" t="str">
            <v>NA</v>
          </cell>
          <cell r="AL545" t="str">
            <v>NA</v>
          </cell>
          <cell r="AM545" t="str">
            <v>NA</v>
          </cell>
          <cell r="AN545" t="str">
            <v>NA</v>
          </cell>
          <cell r="AO545" t="str">
            <v>NA</v>
          </cell>
          <cell r="AP545" t="str">
            <v>NA</v>
          </cell>
          <cell r="AQ545" t="str">
            <v>NA</v>
          </cell>
          <cell r="AR545" t="str">
            <v>NA</v>
          </cell>
          <cell r="AS545" t="str">
            <v>NA</v>
          </cell>
          <cell r="AT545" t="str">
            <v>NA</v>
          </cell>
          <cell r="AU545" t="str">
            <v>NA</v>
          </cell>
          <cell r="AV545" t="str">
            <v>NA</v>
          </cell>
          <cell r="AW545" t="str">
            <v>NA</v>
          </cell>
          <cell r="AX545" t="str">
            <v>NA</v>
          </cell>
          <cell r="AY545" t="str">
            <v>NA</v>
          </cell>
          <cell r="AZ545" t="str">
            <v>NA</v>
          </cell>
          <cell r="BA545" t="str">
            <v>NA</v>
          </cell>
          <cell r="BB545" t="str">
            <v>NA</v>
          </cell>
          <cell r="BC545" t="str">
            <v>NA</v>
          </cell>
          <cell r="BD545" t="str">
            <v>NA</v>
          </cell>
          <cell r="BE545" t="str">
            <v>NA</v>
          </cell>
        </row>
        <row r="546">
          <cell r="B546">
            <v>86</v>
          </cell>
          <cell r="F546" t="str">
            <v>2020 EBITDAPO</v>
          </cell>
          <cell r="G546" t="str">
            <v>EURm</v>
          </cell>
        </row>
        <row r="547">
          <cell r="B547">
            <v>87</v>
          </cell>
        </row>
        <row r="548">
          <cell r="B548">
            <v>88</v>
          </cell>
          <cell r="E548" t="str">
            <v>EBITDAR</v>
          </cell>
        </row>
        <row r="549">
          <cell r="B549">
            <v>89</v>
          </cell>
          <cell r="F549" t="str">
            <v>2013 EBITDAR</v>
          </cell>
          <cell r="G549" t="str">
            <v>EURm</v>
          </cell>
          <cell r="H549">
            <v>1532.967346592</v>
          </cell>
          <cell r="I549">
            <v>928.47115503999999</v>
          </cell>
          <cell r="J549">
            <v>592.09860863999995</v>
          </cell>
          <cell r="K549">
            <v>2040.93653808</v>
          </cell>
          <cell r="L549">
            <v>9.7909998856091711</v>
          </cell>
          <cell r="M549">
            <v>131.499819</v>
          </cell>
          <cell r="N549">
            <v>124.556</v>
          </cell>
          <cell r="O549">
            <v>35.115002203840007</v>
          </cell>
          <cell r="P549">
            <v>35.400001641130338</v>
          </cell>
          <cell r="Q549">
            <v>343.34499999999991</v>
          </cell>
          <cell r="R549">
            <v>620.80000000000064</v>
          </cell>
          <cell r="S549">
            <v>362.46259711999988</v>
          </cell>
          <cell r="T549">
            <v>443.43846287359992</v>
          </cell>
          <cell r="U549">
            <v>223.072</v>
          </cell>
          <cell r="V549">
            <v>208.40689041570013</v>
          </cell>
          <cell r="W549">
            <v>455.36199999999963</v>
          </cell>
          <cell r="X549">
            <v>91.712465730000048</v>
          </cell>
          <cell r="Y549">
            <v>639.68684679000023</v>
          </cell>
          <cell r="Z549">
            <v>326.94311623999999</v>
          </cell>
          <cell r="AA549">
            <v>584</v>
          </cell>
          <cell r="AB549">
            <v>976.00000000000023</v>
          </cell>
          <cell r="AC549">
            <v>32.846960558719999</v>
          </cell>
          <cell r="AD549">
            <v>167.5000000000002</v>
          </cell>
          <cell r="AE549" t="str">
            <v>NA</v>
          </cell>
          <cell r="AF549" t="str">
            <v>NA</v>
          </cell>
          <cell r="AG549" t="str">
            <v>NA</v>
          </cell>
          <cell r="AH549" t="str">
            <v>NA</v>
          </cell>
          <cell r="AI549" t="str">
            <v>NA</v>
          </cell>
          <cell r="AJ549" t="str">
            <v>NA</v>
          </cell>
          <cell r="AK549" t="str">
            <v>NA</v>
          </cell>
          <cell r="AL549" t="str">
            <v>NA</v>
          </cell>
          <cell r="AM549" t="str">
            <v>NA</v>
          </cell>
          <cell r="AN549" t="str">
            <v>NA</v>
          </cell>
          <cell r="AO549" t="str">
            <v>NA</v>
          </cell>
          <cell r="AP549" t="str">
            <v>NA</v>
          </cell>
          <cell r="AQ549" t="str">
            <v>NA</v>
          </cell>
          <cell r="AR549" t="str">
            <v>NA</v>
          </cell>
          <cell r="AS549" t="str">
            <v>NA</v>
          </cell>
          <cell r="AT549" t="str">
            <v>NA</v>
          </cell>
          <cell r="AU549" t="str">
            <v>NA</v>
          </cell>
          <cell r="AV549" t="str">
            <v>NA</v>
          </cell>
          <cell r="AW549" t="str">
            <v>NA</v>
          </cell>
          <cell r="AX549" t="str">
            <v>NA</v>
          </cell>
          <cell r="AY549" t="str">
            <v>NA</v>
          </cell>
          <cell r="AZ549" t="str">
            <v>NA</v>
          </cell>
          <cell r="BA549" t="str">
            <v>NA</v>
          </cell>
          <cell r="BB549" t="str">
            <v>NA</v>
          </cell>
          <cell r="BC549" t="str">
            <v>NA</v>
          </cell>
          <cell r="BD549" t="str">
            <v>NA</v>
          </cell>
          <cell r="BE549" t="str">
            <v>NA</v>
          </cell>
        </row>
        <row r="550">
          <cell r="B550">
            <v>90</v>
          </cell>
          <cell r="F550" t="str">
            <v>2014 EBITDAR</v>
          </cell>
          <cell r="G550" t="str">
            <v>EURm</v>
          </cell>
          <cell r="H550">
            <v>1499.31972608</v>
          </cell>
          <cell r="I550">
            <v>1056.0750393599999</v>
          </cell>
          <cell r="J550">
            <v>698.14147919999994</v>
          </cell>
          <cell r="K550">
            <v>2115.1561815999999</v>
          </cell>
          <cell r="L550">
            <v>16.347999941687689</v>
          </cell>
          <cell r="M550">
            <v>95.994867870000022</v>
          </cell>
          <cell r="N550">
            <v>86.511000000000109</v>
          </cell>
          <cell r="O550">
            <v>36.078969156879992</v>
          </cell>
          <cell r="P550">
            <v>34.599999380682689</v>
          </cell>
          <cell r="Q550">
            <v>378.89499999999958</v>
          </cell>
          <cell r="R550">
            <v>738.19999999999959</v>
          </cell>
          <cell r="S550">
            <v>321.41188351999978</v>
          </cell>
          <cell r="T550">
            <v>491.02080112640004</v>
          </cell>
          <cell r="U550">
            <v>238.5860000000001</v>
          </cell>
          <cell r="V550">
            <v>209.98488824370014</v>
          </cell>
          <cell r="W550">
            <v>498.3600000000003</v>
          </cell>
          <cell r="X550">
            <v>99.213273737999998</v>
          </cell>
          <cell r="Y550">
            <v>593.78145542999982</v>
          </cell>
          <cell r="Z550">
            <v>680.86606556800007</v>
          </cell>
          <cell r="AA550">
            <v>606</v>
          </cell>
          <cell r="AB550">
            <v>1103.2</v>
          </cell>
          <cell r="AC550">
            <v>34.855555576160022</v>
          </cell>
          <cell r="AD550">
            <v>181.2000000000003</v>
          </cell>
          <cell r="AE550" t="str">
            <v>NA</v>
          </cell>
          <cell r="AF550" t="str">
            <v>NA</v>
          </cell>
          <cell r="AG550" t="str">
            <v>NA</v>
          </cell>
          <cell r="AH550" t="str">
            <v>NA</v>
          </cell>
          <cell r="AI550" t="str">
            <v>NA</v>
          </cell>
          <cell r="AJ550" t="str">
            <v>NA</v>
          </cell>
          <cell r="AK550" t="str">
            <v>NA</v>
          </cell>
          <cell r="AL550" t="str">
            <v>NA</v>
          </cell>
          <cell r="AM550" t="str">
            <v>NA</v>
          </cell>
          <cell r="AN550" t="str">
            <v>NA</v>
          </cell>
          <cell r="AO550" t="str">
            <v>NA</v>
          </cell>
          <cell r="AP550" t="str">
            <v>NA</v>
          </cell>
          <cell r="AQ550" t="str">
            <v>NA</v>
          </cell>
          <cell r="AR550" t="str">
            <v>NA</v>
          </cell>
          <cell r="AS550" t="str">
            <v>NA</v>
          </cell>
          <cell r="AT550" t="str">
            <v>NA</v>
          </cell>
          <cell r="AU550" t="str">
            <v>NA</v>
          </cell>
          <cell r="AV550" t="str">
            <v>NA</v>
          </cell>
          <cell r="AW550" t="str">
            <v>NA</v>
          </cell>
          <cell r="AX550" t="str">
            <v>NA</v>
          </cell>
          <cell r="AY550" t="str">
            <v>NA</v>
          </cell>
          <cell r="AZ550" t="str">
            <v>NA</v>
          </cell>
          <cell r="BA550" t="str">
            <v>NA</v>
          </cell>
          <cell r="BB550" t="str">
            <v>NA</v>
          </cell>
          <cell r="BC550" t="str">
            <v>NA</v>
          </cell>
          <cell r="BD550" t="str">
            <v>NA</v>
          </cell>
          <cell r="BE550" t="str">
            <v>NA</v>
          </cell>
        </row>
        <row r="551">
          <cell r="B551">
            <v>91</v>
          </cell>
          <cell r="F551" t="str">
            <v>2015 EBITDAR</v>
          </cell>
          <cell r="G551" t="str">
            <v>EURm</v>
          </cell>
          <cell r="H551">
            <v>1777.9543654399999</v>
          </cell>
          <cell r="I551">
            <v>1260.28271776</v>
          </cell>
          <cell r="J551">
            <v>834.97098959999994</v>
          </cell>
          <cell r="K551">
            <v>2473.9190115199999</v>
          </cell>
          <cell r="L551">
            <v>23.506001169443429</v>
          </cell>
          <cell r="M551">
            <v>87.945485009999999</v>
          </cell>
          <cell r="N551">
            <v>81.969000000000079</v>
          </cell>
          <cell r="O551">
            <v>55.771436911839999</v>
          </cell>
          <cell r="P551">
            <v>43.300000174421939</v>
          </cell>
          <cell r="Q551">
            <v>427.16300000000018</v>
          </cell>
          <cell r="R551">
            <v>808.89999999999975</v>
          </cell>
          <cell r="S551">
            <v>304.6875187199999</v>
          </cell>
          <cell r="T551">
            <v>476.26032117759985</v>
          </cell>
          <cell r="U551">
            <v>268.35700000000003</v>
          </cell>
          <cell r="V551">
            <v>210.40329675869998</v>
          </cell>
          <cell r="W551">
            <v>540.11700000000042</v>
          </cell>
          <cell r="X551">
            <v>128.67765462</v>
          </cell>
          <cell r="Y551">
            <v>361.02677580000017</v>
          </cell>
          <cell r="Z551">
            <v>292.28152511999991</v>
          </cell>
          <cell r="AA551">
            <v>698</v>
          </cell>
          <cell r="AB551">
            <v>1324.799999999999</v>
          </cell>
          <cell r="AC551">
            <v>36.085984582559995</v>
          </cell>
          <cell r="AD551">
            <v>303.30000000000018</v>
          </cell>
          <cell r="AE551" t="str">
            <v>NA</v>
          </cell>
          <cell r="AF551" t="str">
            <v>NA</v>
          </cell>
          <cell r="AG551" t="str">
            <v>NA</v>
          </cell>
          <cell r="AH551" t="str">
            <v>NA</v>
          </cell>
          <cell r="AI551" t="str">
            <v>NA</v>
          </cell>
          <cell r="AJ551" t="str">
            <v>NA</v>
          </cell>
          <cell r="AK551" t="str">
            <v>NA</v>
          </cell>
          <cell r="AL551" t="str">
            <v>NA</v>
          </cell>
          <cell r="AM551" t="str">
            <v>NA</v>
          </cell>
          <cell r="AN551" t="str">
            <v>NA</v>
          </cell>
          <cell r="AO551" t="str">
            <v>NA</v>
          </cell>
          <cell r="AP551" t="str">
            <v>NA</v>
          </cell>
          <cell r="AQ551" t="str">
            <v>NA</v>
          </cell>
          <cell r="AR551" t="str">
            <v>NA</v>
          </cell>
          <cell r="AS551" t="str">
            <v>NA</v>
          </cell>
          <cell r="AT551" t="str">
            <v>NA</v>
          </cell>
          <cell r="AU551" t="str">
            <v>NA</v>
          </cell>
          <cell r="AV551" t="str">
            <v>NA</v>
          </cell>
          <cell r="AW551" t="str">
            <v>NA</v>
          </cell>
          <cell r="AX551" t="str">
            <v>NA</v>
          </cell>
          <cell r="AY551" t="str">
            <v>NA</v>
          </cell>
          <cell r="AZ551" t="str">
            <v>NA</v>
          </cell>
          <cell r="BA551" t="str">
            <v>NA</v>
          </cell>
          <cell r="BB551" t="str">
            <v>NA</v>
          </cell>
          <cell r="BC551" t="str">
            <v>NA</v>
          </cell>
          <cell r="BD551" t="str">
            <v>NA</v>
          </cell>
          <cell r="BE551" t="str">
            <v>NA</v>
          </cell>
        </row>
        <row r="552">
          <cell r="B552">
            <v>92</v>
          </cell>
          <cell r="F552" t="str">
            <v>2016 EBITDAR</v>
          </cell>
          <cell r="G552" t="str">
            <v>EURm</v>
          </cell>
          <cell r="H552">
            <v>1547.00273728</v>
          </cell>
          <cell r="I552">
            <v>1335.53894848</v>
          </cell>
          <cell r="J552">
            <v>678.75729855999998</v>
          </cell>
          <cell r="K552">
            <v>2469.35802784</v>
          </cell>
          <cell r="L552">
            <v>26.99999829298357</v>
          </cell>
          <cell r="M552">
            <v>79.239200781450009</v>
          </cell>
          <cell r="N552">
            <v>67.91700000000003</v>
          </cell>
          <cell r="O552">
            <v>64.099586778239981</v>
          </cell>
          <cell r="P552">
            <v>45.399998960068622</v>
          </cell>
          <cell r="Q552">
            <v>478.88499999999999</v>
          </cell>
          <cell r="R552">
            <v>871.7</v>
          </cell>
          <cell r="S552">
            <v>318.78791255039999</v>
          </cell>
          <cell r="T552">
            <v>503.42911027200006</v>
          </cell>
          <cell r="U552">
            <v>321.61599999999987</v>
          </cell>
          <cell r="V552">
            <v>248.29556732999998</v>
          </cell>
          <cell r="W552">
            <v>466.87100000000021</v>
          </cell>
          <cell r="X552">
            <v>144.69231079799988</v>
          </cell>
          <cell r="Y552">
            <v>307.35094059000011</v>
          </cell>
          <cell r="Z552">
            <v>272.60873015999977</v>
          </cell>
          <cell r="AA552">
            <v>692</v>
          </cell>
          <cell r="AB552">
            <v>1376.399999999999</v>
          </cell>
          <cell r="AC552">
            <v>40.148058843200019</v>
          </cell>
          <cell r="AD552">
            <v>326.99999999999977</v>
          </cell>
          <cell r="AE552" t="str">
            <v>NA</v>
          </cell>
          <cell r="AF552" t="str">
            <v>NA</v>
          </cell>
          <cell r="AG552" t="str">
            <v>NA</v>
          </cell>
          <cell r="AH552" t="str">
            <v>NA</v>
          </cell>
          <cell r="AI552" t="str">
            <v>NA</v>
          </cell>
          <cell r="AJ552" t="str">
            <v>NA</v>
          </cell>
          <cell r="AK552" t="str">
            <v>NA</v>
          </cell>
          <cell r="AL552" t="str">
            <v>NA</v>
          </cell>
          <cell r="AM552" t="str">
            <v>NA</v>
          </cell>
          <cell r="AN552" t="str">
            <v>NA</v>
          </cell>
          <cell r="AO552" t="str">
            <v>NA</v>
          </cell>
          <cell r="AP552" t="str">
            <v>NA</v>
          </cell>
          <cell r="AQ552" t="str">
            <v>NA</v>
          </cell>
          <cell r="AR552" t="str">
            <v>NA</v>
          </cell>
          <cell r="AS552" t="str">
            <v>NA</v>
          </cell>
          <cell r="AT552" t="str">
            <v>NA</v>
          </cell>
          <cell r="AU552" t="str">
            <v>NA</v>
          </cell>
          <cell r="AV552" t="str">
            <v>NA</v>
          </cell>
          <cell r="AW552" t="str">
            <v>NA</v>
          </cell>
          <cell r="AX552" t="str">
            <v>NA</v>
          </cell>
          <cell r="AY552" t="str">
            <v>NA</v>
          </cell>
          <cell r="AZ552" t="str">
            <v>NA</v>
          </cell>
          <cell r="BA552" t="str">
            <v>NA</v>
          </cell>
          <cell r="BB552" t="str">
            <v>NA</v>
          </cell>
          <cell r="BC552" t="str">
            <v>NA</v>
          </cell>
          <cell r="BD552" t="str">
            <v>NA</v>
          </cell>
          <cell r="BE552" t="str">
            <v>NA</v>
          </cell>
        </row>
        <row r="553">
          <cell r="B553">
            <v>93</v>
          </cell>
          <cell r="F553" t="str">
            <v>2017 EBITDAR</v>
          </cell>
          <cell r="G553" t="str">
            <v>EURm</v>
          </cell>
          <cell r="H553">
            <v>1789.0778790244801</v>
          </cell>
          <cell r="I553">
            <v>1469.3571730640001</v>
          </cell>
          <cell r="J553">
            <v>619.72365751999996</v>
          </cell>
          <cell r="K553">
            <v>2891.1090789680002</v>
          </cell>
          <cell r="L553">
            <v>33.345999999999997</v>
          </cell>
          <cell r="M553">
            <v>92.404125842700012</v>
          </cell>
          <cell r="N553">
            <v>72.569950000000006</v>
          </cell>
          <cell r="O553">
            <v>64.639183439999996</v>
          </cell>
          <cell r="P553">
            <v>51.309998</v>
          </cell>
          <cell r="Q553">
            <v>517.048</v>
          </cell>
          <cell r="R553">
            <v>1190</v>
          </cell>
          <cell r="S553">
            <v>351.81841607680002</v>
          </cell>
          <cell r="T553">
            <v>526.75901440000007</v>
          </cell>
          <cell r="U553">
            <v>347.7</v>
          </cell>
          <cell r="V553">
            <v>290.052737127</v>
          </cell>
          <cell r="W553">
            <v>649.09900000000005</v>
          </cell>
          <cell r="X553">
            <v>143.68896995669999</v>
          </cell>
          <cell r="Y553">
            <v>417.08753954549996</v>
          </cell>
          <cell r="Z553">
            <v>304.01868931304</v>
          </cell>
          <cell r="AA553">
            <v>732.44849999999997</v>
          </cell>
          <cell r="AB553">
            <v>1376</v>
          </cell>
          <cell r="AC553">
            <v>58.98181168</v>
          </cell>
          <cell r="AD553">
            <v>342.57100000000003</v>
          </cell>
          <cell r="AE553" t="str">
            <v>NA</v>
          </cell>
          <cell r="AF553" t="str">
            <v>NA</v>
          </cell>
          <cell r="AG553" t="str">
            <v>NA</v>
          </cell>
          <cell r="AH553" t="str">
            <v>NA</v>
          </cell>
          <cell r="AI553" t="str">
            <v>NA</v>
          </cell>
          <cell r="AJ553" t="str">
            <v>NA</v>
          </cell>
          <cell r="AK553" t="str">
            <v>NA</v>
          </cell>
          <cell r="AL553" t="str">
            <v>NA</v>
          </cell>
          <cell r="AM553" t="str">
            <v>NA</v>
          </cell>
          <cell r="AN553" t="str">
            <v>NA</v>
          </cell>
          <cell r="AO553" t="str">
            <v>NA</v>
          </cell>
          <cell r="AP553" t="str">
            <v>NA</v>
          </cell>
          <cell r="AQ553" t="str">
            <v>NA</v>
          </cell>
          <cell r="AR553" t="str">
            <v>NA</v>
          </cell>
          <cell r="AS553" t="str">
            <v>NA</v>
          </cell>
          <cell r="AT553" t="str">
            <v>NA</v>
          </cell>
          <cell r="AU553" t="str">
            <v>NA</v>
          </cell>
          <cell r="AV553" t="str">
            <v>NA</v>
          </cell>
          <cell r="AW553" t="str">
            <v>NA</v>
          </cell>
          <cell r="AX553" t="str">
            <v>NA</v>
          </cell>
          <cell r="AY553" t="str">
            <v>NA</v>
          </cell>
          <cell r="AZ553" t="str">
            <v>NA</v>
          </cell>
          <cell r="BA553" t="str">
            <v>NA</v>
          </cell>
          <cell r="BB553" t="str">
            <v>NA</v>
          </cell>
          <cell r="BC553" t="str">
            <v>NA</v>
          </cell>
          <cell r="BD553" t="str">
            <v>NA</v>
          </cell>
          <cell r="BE553" t="str">
            <v>NA</v>
          </cell>
        </row>
        <row r="554">
          <cell r="B554">
            <v>94</v>
          </cell>
          <cell r="F554" t="str">
            <v>2018 EBITDAR</v>
          </cell>
          <cell r="G554" t="str">
            <v>EURm</v>
          </cell>
          <cell r="H554">
            <v>1890.2654787984</v>
          </cell>
          <cell r="I554">
            <v>1569.657350536</v>
          </cell>
          <cell r="J554">
            <v>649.61209455120002</v>
          </cell>
          <cell r="K554">
            <v>3035.521224736</v>
          </cell>
          <cell r="L554">
            <v>37.730350000000001</v>
          </cell>
          <cell r="M554">
            <v>101.84660981550002</v>
          </cell>
          <cell r="N554">
            <v>81</v>
          </cell>
          <cell r="O554">
            <v>68.386382479999995</v>
          </cell>
          <cell r="P554">
            <v>55.265000000000001</v>
          </cell>
          <cell r="Q554">
            <v>544.79999999999995</v>
          </cell>
          <cell r="R554">
            <v>1317.5</v>
          </cell>
          <cell r="S554">
            <v>377.25722752000001</v>
          </cell>
          <cell r="T554">
            <v>556.32488448000004</v>
          </cell>
          <cell r="U554">
            <v>371.70600000000002</v>
          </cell>
          <cell r="V554">
            <v>312.49138805999996</v>
          </cell>
          <cell r="W554">
            <v>708</v>
          </cell>
          <cell r="X554">
            <v>153.57257774999999</v>
          </cell>
          <cell r="Y554">
            <v>490.40466590250003</v>
          </cell>
          <cell r="Z554">
            <v>358.5666844743152</v>
          </cell>
          <cell r="AA554">
            <v>807.73500000000001</v>
          </cell>
          <cell r="AB554">
            <v>1426</v>
          </cell>
          <cell r="AC554">
            <v>78.728797839999999</v>
          </cell>
          <cell r="AD554">
            <v>383</v>
          </cell>
          <cell r="AE554" t="str">
            <v>NA</v>
          </cell>
          <cell r="AF554" t="str">
            <v>NA</v>
          </cell>
          <cell r="AG554" t="str">
            <v>NA</v>
          </cell>
          <cell r="AH554" t="str">
            <v>NA</v>
          </cell>
          <cell r="AI554" t="str">
            <v>NA</v>
          </cell>
          <cell r="AJ554" t="str">
            <v>NA</v>
          </cell>
          <cell r="AK554" t="str">
            <v>NA</v>
          </cell>
          <cell r="AL554" t="str">
            <v>NA</v>
          </cell>
          <cell r="AM554" t="str">
            <v>NA</v>
          </cell>
          <cell r="AN554" t="str">
            <v>NA</v>
          </cell>
          <cell r="AO554" t="str">
            <v>NA</v>
          </cell>
          <cell r="AP554" t="str">
            <v>NA</v>
          </cell>
          <cell r="AQ554" t="str">
            <v>NA</v>
          </cell>
          <cell r="AR554" t="str">
            <v>NA</v>
          </cell>
          <cell r="AS554" t="str">
            <v>NA</v>
          </cell>
          <cell r="AT554" t="str">
            <v>NA</v>
          </cell>
          <cell r="AU554" t="str">
            <v>NA</v>
          </cell>
          <cell r="AV554" t="str">
            <v>NA</v>
          </cell>
          <cell r="AW554" t="str">
            <v>NA</v>
          </cell>
          <cell r="AX554" t="str">
            <v>NA</v>
          </cell>
          <cell r="AY554" t="str">
            <v>NA</v>
          </cell>
          <cell r="AZ554" t="str">
            <v>NA</v>
          </cell>
          <cell r="BA554" t="str">
            <v>NA</v>
          </cell>
          <cell r="BB554" t="str">
            <v>NA</v>
          </cell>
          <cell r="BC554" t="str">
            <v>NA</v>
          </cell>
          <cell r="BD554" t="str">
            <v>NA</v>
          </cell>
          <cell r="BE554" t="str">
            <v>NA</v>
          </cell>
        </row>
        <row r="555">
          <cell r="B555">
            <v>95</v>
          </cell>
          <cell r="F555" t="str">
            <v>2019 EBITDAR</v>
          </cell>
          <cell r="G555" t="str">
            <v>EURm</v>
          </cell>
          <cell r="H555">
            <v>2003.2113981580799</v>
          </cell>
          <cell r="I555">
            <v>1656.0465277840001</v>
          </cell>
          <cell r="J555">
            <v>697.3640388</v>
          </cell>
          <cell r="K555">
            <v>3202.5361543999998</v>
          </cell>
          <cell r="L555">
            <v>39.854999999999997</v>
          </cell>
          <cell r="M555">
            <v>116.78618470680001</v>
          </cell>
          <cell r="N555">
            <v>100.3</v>
          </cell>
          <cell r="O555">
            <v>73.070381279999992</v>
          </cell>
          <cell r="P555">
            <v>54.38</v>
          </cell>
          <cell r="Q555">
            <v>590</v>
          </cell>
          <cell r="R555">
            <v>1440.4</v>
          </cell>
          <cell r="S555">
            <v>400.90524544000004</v>
          </cell>
          <cell r="T555">
            <v>609.00078592</v>
          </cell>
          <cell r="U555">
            <v>407.19200000000001</v>
          </cell>
          <cell r="V555">
            <v>328.15182105000002</v>
          </cell>
          <cell r="W555">
            <v>752</v>
          </cell>
          <cell r="X555">
            <v>158.31446786999999</v>
          </cell>
          <cell r="Y555">
            <v>551.84911591956302</v>
          </cell>
          <cell r="Z555">
            <v>393.56222597275996</v>
          </cell>
          <cell r="AA555">
            <v>864</v>
          </cell>
          <cell r="AB555">
            <v>1495.85</v>
          </cell>
          <cell r="AC555">
            <v>86.814177999999998</v>
          </cell>
          <cell r="AD555">
            <v>421.50598000000002</v>
          </cell>
          <cell r="AE555" t="str">
            <v>NA</v>
          </cell>
          <cell r="AF555" t="str">
            <v>NA</v>
          </cell>
          <cell r="AG555" t="str">
            <v>NA</v>
          </cell>
          <cell r="AH555" t="str">
            <v>NA</v>
          </cell>
          <cell r="AI555" t="str">
            <v>NA</v>
          </cell>
          <cell r="AJ555" t="str">
            <v>NA</v>
          </cell>
          <cell r="AK555" t="str">
            <v>NA</v>
          </cell>
          <cell r="AL555" t="str">
            <v>NA</v>
          </cell>
          <cell r="AM555" t="str">
            <v>NA</v>
          </cell>
          <cell r="AN555" t="str">
            <v>NA</v>
          </cell>
          <cell r="AO555" t="str">
            <v>NA</v>
          </cell>
          <cell r="AP555" t="str">
            <v>NA</v>
          </cell>
          <cell r="AQ555" t="str">
            <v>NA</v>
          </cell>
          <cell r="AR555" t="str">
            <v>NA</v>
          </cell>
          <cell r="AS555" t="str">
            <v>NA</v>
          </cell>
          <cell r="AT555" t="str">
            <v>NA</v>
          </cell>
          <cell r="AU555" t="str">
            <v>NA</v>
          </cell>
          <cell r="AV555" t="str">
            <v>NA</v>
          </cell>
          <cell r="AW555" t="str">
            <v>NA</v>
          </cell>
          <cell r="AX555" t="str">
            <v>NA</v>
          </cell>
          <cell r="AY555" t="str">
            <v>NA</v>
          </cell>
          <cell r="AZ555" t="str">
            <v>NA</v>
          </cell>
          <cell r="BA555" t="str">
            <v>NA</v>
          </cell>
          <cell r="BB555" t="str">
            <v>NA</v>
          </cell>
          <cell r="BC555" t="str">
            <v>NA</v>
          </cell>
          <cell r="BD555" t="str">
            <v>NA</v>
          </cell>
          <cell r="BE555" t="str">
            <v>NA</v>
          </cell>
        </row>
        <row r="556">
          <cell r="B556">
            <v>96</v>
          </cell>
          <cell r="F556" t="str">
            <v>2020 EBITDAR</v>
          </cell>
          <cell r="G556" t="str">
            <v>EURm</v>
          </cell>
        </row>
        <row r="557">
          <cell r="B557">
            <v>97</v>
          </cell>
        </row>
        <row r="558">
          <cell r="B558">
            <v>98</v>
          </cell>
          <cell r="E558" t="str">
            <v>EBITDA (Capitalised R&amp;D Expense Adj.)</v>
          </cell>
        </row>
        <row r="559">
          <cell r="B559">
            <v>99</v>
          </cell>
          <cell r="F559" t="str">
            <v>2013 EBITDA  (Capitalised R&amp;D Expense Adj.)</v>
          </cell>
          <cell r="G559" t="str">
            <v>EURm</v>
          </cell>
          <cell r="H559">
            <v>1532.967346592</v>
          </cell>
          <cell r="I559">
            <v>928.47115503999999</v>
          </cell>
          <cell r="J559">
            <v>592.09860863999995</v>
          </cell>
          <cell r="K559">
            <v>2040.93653808</v>
          </cell>
          <cell r="L559">
            <v>9.7909998856091711</v>
          </cell>
          <cell r="M559">
            <v>131.499819</v>
          </cell>
          <cell r="N559">
            <v>124.556</v>
          </cell>
          <cell r="O559">
            <v>35.115002203840007</v>
          </cell>
          <cell r="P559">
            <v>35.400001641130338</v>
          </cell>
          <cell r="Q559">
            <v>343.34499999999991</v>
          </cell>
          <cell r="R559">
            <v>620.80000000000064</v>
          </cell>
          <cell r="S559">
            <v>362.46259711999988</v>
          </cell>
          <cell r="T559">
            <v>443.43846287359992</v>
          </cell>
          <cell r="U559">
            <v>223.072</v>
          </cell>
          <cell r="V559">
            <v>208.40689041570013</v>
          </cell>
          <cell r="W559">
            <v>455.36199999999963</v>
          </cell>
          <cell r="X559">
            <v>91.712465730000048</v>
          </cell>
          <cell r="Y559">
            <v>639.68684679000023</v>
          </cell>
          <cell r="Z559">
            <v>326.94311623999999</v>
          </cell>
          <cell r="AA559">
            <v>584</v>
          </cell>
          <cell r="AB559">
            <v>976.00000000000023</v>
          </cell>
          <cell r="AC559">
            <v>32.846960558719999</v>
          </cell>
          <cell r="AD559">
            <v>167.5000000000002</v>
          </cell>
          <cell r="AE559" t="str">
            <v>NA</v>
          </cell>
          <cell r="AF559" t="str">
            <v>NA</v>
          </cell>
          <cell r="AG559" t="str">
            <v>NA</v>
          </cell>
          <cell r="AH559" t="str">
            <v>NA</v>
          </cell>
          <cell r="AI559" t="str">
            <v>NA</v>
          </cell>
          <cell r="AJ559" t="str">
            <v>NA</v>
          </cell>
          <cell r="AK559" t="str">
            <v>NA</v>
          </cell>
          <cell r="AL559" t="str">
            <v>NA</v>
          </cell>
          <cell r="AM559" t="str">
            <v>NA</v>
          </cell>
          <cell r="AN559" t="str">
            <v>NA</v>
          </cell>
          <cell r="AO559" t="str">
            <v>NA</v>
          </cell>
          <cell r="AP559" t="str">
            <v>NA</v>
          </cell>
          <cell r="AQ559" t="str">
            <v>NA</v>
          </cell>
          <cell r="AR559" t="str">
            <v>NA</v>
          </cell>
          <cell r="AS559" t="str">
            <v>NA</v>
          </cell>
          <cell r="AT559" t="str">
            <v>NA</v>
          </cell>
          <cell r="AU559" t="str">
            <v>NA</v>
          </cell>
          <cell r="AV559" t="str">
            <v>NA</v>
          </cell>
          <cell r="AW559" t="str">
            <v>NA</v>
          </cell>
          <cell r="AX559" t="str">
            <v>NA</v>
          </cell>
          <cell r="AY559" t="str">
            <v>NA</v>
          </cell>
          <cell r="AZ559" t="str">
            <v>NA</v>
          </cell>
          <cell r="BA559" t="str">
            <v>NA</v>
          </cell>
          <cell r="BB559" t="str">
            <v>NA</v>
          </cell>
          <cell r="BC559" t="str">
            <v>NA</v>
          </cell>
          <cell r="BD559" t="str">
            <v>NA</v>
          </cell>
          <cell r="BE559" t="str">
            <v>NA</v>
          </cell>
        </row>
        <row r="560">
          <cell r="B560">
            <v>100</v>
          </cell>
          <cell r="F560" t="str">
            <v>2014 EBITDA  (Capitalised R&amp;D Expense Adj.)</v>
          </cell>
          <cell r="G560" t="str">
            <v>EURm</v>
          </cell>
          <cell r="H560">
            <v>1499.31972608</v>
          </cell>
          <cell r="I560">
            <v>1056.0750393599999</v>
          </cell>
          <cell r="J560">
            <v>698.14147919999994</v>
          </cell>
          <cell r="K560">
            <v>2115.1561815999999</v>
          </cell>
          <cell r="L560">
            <v>16.347999941687689</v>
          </cell>
          <cell r="M560">
            <v>95.994867870000022</v>
          </cell>
          <cell r="N560">
            <v>86.511000000000109</v>
          </cell>
          <cell r="O560">
            <v>36.078969156879992</v>
          </cell>
          <cell r="P560">
            <v>34.599999380682689</v>
          </cell>
          <cell r="Q560">
            <v>378.89499999999958</v>
          </cell>
          <cell r="R560">
            <v>738.19999999999959</v>
          </cell>
          <cell r="S560">
            <v>321.41188351999978</v>
          </cell>
          <cell r="T560">
            <v>491.02080112640004</v>
          </cell>
          <cell r="U560">
            <v>238.5860000000001</v>
          </cell>
          <cell r="V560">
            <v>209.98488824370014</v>
          </cell>
          <cell r="W560">
            <v>498.3600000000003</v>
          </cell>
          <cell r="X560">
            <v>99.213273737999998</v>
          </cell>
          <cell r="Y560">
            <v>593.78145542999982</v>
          </cell>
          <cell r="Z560">
            <v>680.86606556800007</v>
          </cell>
          <cell r="AA560">
            <v>606</v>
          </cell>
          <cell r="AB560">
            <v>1103.2</v>
          </cell>
          <cell r="AC560">
            <v>34.855555576160022</v>
          </cell>
          <cell r="AD560">
            <v>181.2000000000003</v>
          </cell>
          <cell r="AE560" t="str">
            <v>NA</v>
          </cell>
          <cell r="AF560" t="str">
            <v>NA</v>
          </cell>
          <cell r="AG560" t="str">
            <v>NA</v>
          </cell>
          <cell r="AH560" t="str">
            <v>NA</v>
          </cell>
          <cell r="AI560" t="str">
            <v>NA</v>
          </cell>
          <cell r="AJ560" t="str">
            <v>NA</v>
          </cell>
          <cell r="AK560" t="str">
            <v>NA</v>
          </cell>
          <cell r="AL560" t="str">
            <v>NA</v>
          </cell>
          <cell r="AM560" t="str">
            <v>NA</v>
          </cell>
          <cell r="AN560" t="str">
            <v>NA</v>
          </cell>
          <cell r="AO560" t="str">
            <v>NA</v>
          </cell>
          <cell r="AP560" t="str">
            <v>NA</v>
          </cell>
          <cell r="AQ560" t="str">
            <v>NA</v>
          </cell>
          <cell r="AR560" t="str">
            <v>NA</v>
          </cell>
          <cell r="AS560" t="str">
            <v>NA</v>
          </cell>
          <cell r="AT560" t="str">
            <v>NA</v>
          </cell>
          <cell r="AU560" t="str">
            <v>NA</v>
          </cell>
          <cell r="AV560" t="str">
            <v>NA</v>
          </cell>
          <cell r="AW560" t="str">
            <v>NA</v>
          </cell>
          <cell r="AX560" t="str">
            <v>NA</v>
          </cell>
          <cell r="AY560" t="str">
            <v>NA</v>
          </cell>
          <cell r="AZ560" t="str">
            <v>NA</v>
          </cell>
          <cell r="BA560" t="str">
            <v>NA</v>
          </cell>
          <cell r="BB560" t="str">
            <v>NA</v>
          </cell>
          <cell r="BC560" t="str">
            <v>NA</v>
          </cell>
          <cell r="BD560" t="str">
            <v>NA</v>
          </cell>
          <cell r="BE560" t="str">
            <v>NA</v>
          </cell>
        </row>
        <row r="561">
          <cell r="B561">
            <v>101</v>
          </cell>
          <cell r="F561" t="str">
            <v>2015 EBITDA  (Capitalised R&amp;D Expense Adj.)</v>
          </cell>
          <cell r="G561" t="str">
            <v>EURm</v>
          </cell>
          <cell r="H561">
            <v>1777.9543654399999</v>
          </cell>
          <cell r="I561">
            <v>1260.28271776</v>
          </cell>
          <cell r="J561">
            <v>834.97098959999994</v>
          </cell>
          <cell r="K561">
            <v>2473.9190115199999</v>
          </cell>
          <cell r="L561">
            <v>23.506001169443429</v>
          </cell>
          <cell r="M561">
            <v>87.945485009999999</v>
          </cell>
          <cell r="N561">
            <v>81.969000000000079</v>
          </cell>
          <cell r="O561">
            <v>55.771436911839999</v>
          </cell>
          <cell r="P561">
            <v>43.300000174421939</v>
          </cell>
          <cell r="Q561">
            <v>427.16300000000018</v>
          </cell>
          <cell r="R561">
            <v>808.89999999999975</v>
          </cell>
          <cell r="S561">
            <v>304.6875187199999</v>
          </cell>
          <cell r="T561">
            <v>476.26032117759985</v>
          </cell>
          <cell r="U561">
            <v>268.35700000000003</v>
          </cell>
          <cell r="V561">
            <v>210.40329675869998</v>
          </cell>
          <cell r="W561">
            <v>540.11700000000042</v>
          </cell>
          <cell r="X561">
            <v>128.67765462</v>
          </cell>
          <cell r="Y561">
            <v>361.02677580000017</v>
          </cell>
          <cell r="Z561">
            <v>292.28152511999991</v>
          </cell>
          <cell r="AA561">
            <v>698</v>
          </cell>
          <cell r="AB561">
            <v>1324.799999999999</v>
          </cell>
          <cell r="AC561">
            <v>36.085984582559995</v>
          </cell>
          <cell r="AD561">
            <v>303.30000000000018</v>
          </cell>
          <cell r="AE561" t="str">
            <v>NA</v>
          </cell>
          <cell r="AF561" t="str">
            <v>NA</v>
          </cell>
          <cell r="AG561" t="str">
            <v>NA</v>
          </cell>
          <cell r="AH561" t="str">
            <v>NA</v>
          </cell>
          <cell r="AI561" t="str">
            <v>NA</v>
          </cell>
          <cell r="AJ561" t="str">
            <v>NA</v>
          </cell>
          <cell r="AK561" t="str">
            <v>NA</v>
          </cell>
          <cell r="AL561" t="str">
            <v>NA</v>
          </cell>
          <cell r="AM561" t="str">
            <v>NA</v>
          </cell>
          <cell r="AN561" t="str">
            <v>NA</v>
          </cell>
          <cell r="AO561" t="str">
            <v>NA</v>
          </cell>
          <cell r="AP561" t="str">
            <v>NA</v>
          </cell>
          <cell r="AQ561" t="str">
            <v>NA</v>
          </cell>
          <cell r="AR561" t="str">
            <v>NA</v>
          </cell>
          <cell r="AS561" t="str">
            <v>NA</v>
          </cell>
          <cell r="AT561" t="str">
            <v>NA</v>
          </cell>
          <cell r="AU561" t="str">
            <v>NA</v>
          </cell>
          <cell r="AV561" t="str">
            <v>NA</v>
          </cell>
          <cell r="AW561" t="str">
            <v>NA</v>
          </cell>
          <cell r="AX561" t="str">
            <v>NA</v>
          </cell>
          <cell r="AY561" t="str">
            <v>NA</v>
          </cell>
          <cell r="AZ561" t="str">
            <v>NA</v>
          </cell>
          <cell r="BA561" t="str">
            <v>NA</v>
          </cell>
          <cell r="BB561" t="str">
            <v>NA</v>
          </cell>
          <cell r="BC561" t="str">
            <v>NA</v>
          </cell>
          <cell r="BD561" t="str">
            <v>NA</v>
          </cell>
          <cell r="BE561" t="str">
            <v>NA</v>
          </cell>
        </row>
        <row r="562">
          <cell r="B562">
            <v>102</v>
          </cell>
          <cell r="F562" t="str">
            <v>2016 EBITDA  (Capitalised R&amp;D Expense Adj.)</v>
          </cell>
          <cell r="G562" t="str">
            <v>EURm</v>
          </cell>
          <cell r="H562">
            <v>1547.00273728</v>
          </cell>
          <cell r="I562">
            <v>1335.53894848</v>
          </cell>
          <cell r="J562">
            <v>678.75729855999998</v>
          </cell>
          <cell r="K562">
            <v>2469.35802784</v>
          </cell>
          <cell r="L562">
            <v>26.99999829298357</v>
          </cell>
          <cell r="M562">
            <v>79.239200781450009</v>
          </cell>
          <cell r="N562">
            <v>67.91700000000003</v>
          </cell>
          <cell r="O562">
            <v>64.099586778239981</v>
          </cell>
          <cell r="P562">
            <v>45.399998960068622</v>
          </cell>
          <cell r="Q562">
            <v>478.88499999999999</v>
          </cell>
          <cell r="R562">
            <v>871.7</v>
          </cell>
          <cell r="S562">
            <v>318.78791255039999</v>
          </cell>
          <cell r="T562">
            <v>503.42911027200006</v>
          </cell>
          <cell r="U562">
            <v>321.61599999999987</v>
          </cell>
          <cell r="V562">
            <v>248.29556732999998</v>
          </cell>
          <cell r="W562">
            <v>466.87100000000021</v>
          </cell>
          <cell r="X562">
            <v>144.69231079799988</v>
          </cell>
          <cell r="Y562">
            <v>307.35094059000011</v>
          </cell>
          <cell r="Z562">
            <v>272.60873015999977</v>
          </cell>
          <cell r="AA562">
            <v>692</v>
          </cell>
          <cell r="AB562">
            <v>1376.399999999999</v>
          </cell>
          <cell r="AC562">
            <v>40.148058843200019</v>
          </cell>
          <cell r="AD562">
            <v>326.99999999999977</v>
          </cell>
          <cell r="AE562" t="str">
            <v>NA</v>
          </cell>
          <cell r="AF562" t="str">
            <v>NA</v>
          </cell>
          <cell r="AG562" t="str">
            <v>NA</v>
          </cell>
          <cell r="AH562" t="str">
            <v>NA</v>
          </cell>
          <cell r="AI562" t="str">
            <v>NA</v>
          </cell>
          <cell r="AJ562" t="str">
            <v>NA</v>
          </cell>
          <cell r="AK562" t="str">
            <v>NA</v>
          </cell>
          <cell r="AL562" t="str">
            <v>NA</v>
          </cell>
          <cell r="AM562" t="str">
            <v>NA</v>
          </cell>
          <cell r="AN562" t="str">
            <v>NA</v>
          </cell>
          <cell r="AO562" t="str">
            <v>NA</v>
          </cell>
          <cell r="AP562" t="str">
            <v>NA</v>
          </cell>
          <cell r="AQ562" t="str">
            <v>NA</v>
          </cell>
          <cell r="AR562" t="str">
            <v>NA</v>
          </cell>
          <cell r="AS562" t="str">
            <v>NA</v>
          </cell>
          <cell r="AT562" t="str">
            <v>NA</v>
          </cell>
          <cell r="AU562" t="str">
            <v>NA</v>
          </cell>
          <cell r="AV562" t="str">
            <v>NA</v>
          </cell>
          <cell r="AW562" t="str">
            <v>NA</v>
          </cell>
          <cell r="AX562" t="str">
            <v>NA</v>
          </cell>
          <cell r="AY562" t="str">
            <v>NA</v>
          </cell>
          <cell r="AZ562" t="str">
            <v>NA</v>
          </cell>
          <cell r="BA562" t="str">
            <v>NA</v>
          </cell>
          <cell r="BB562" t="str">
            <v>NA</v>
          </cell>
          <cell r="BC562" t="str">
            <v>NA</v>
          </cell>
          <cell r="BD562" t="str">
            <v>NA</v>
          </cell>
          <cell r="BE562" t="str">
            <v>NA</v>
          </cell>
        </row>
        <row r="563">
          <cell r="B563">
            <v>103</v>
          </cell>
          <cell r="F563" t="str">
            <v>2017 EBITDA  (Capitalised R&amp;D Expense Adj.)</v>
          </cell>
          <cell r="G563" t="str">
            <v>EURm</v>
          </cell>
          <cell r="H563">
            <v>1789.0778790244801</v>
          </cell>
          <cell r="I563">
            <v>1469.3571730640001</v>
          </cell>
          <cell r="J563">
            <v>619.72365751999996</v>
          </cell>
          <cell r="K563">
            <v>2891.1090789680002</v>
          </cell>
          <cell r="L563">
            <v>33.345999999999997</v>
          </cell>
          <cell r="M563">
            <v>92.404125842700012</v>
          </cell>
          <cell r="N563">
            <v>72.569950000000006</v>
          </cell>
          <cell r="O563">
            <v>64.639183439999996</v>
          </cell>
          <cell r="P563">
            <v>51.309998</v>
          </cell>
          <cell r="Q563">
            <v>517.048</v>
          </cell>
          <cell r="R563">
            <v>1190</v>
          </cell>
          <cell r="S563">
            <v>351.81841607680002</v>
          </cell>
          <cell r="T563">
            <v>526.75901440000007</v>
          </cell>
          <cell r="U563">
            <v>347.7</v>
          </cell>
          <cell r="V563">
            <v>290.052737127</v>
          </cell>
          <cell r="W563">
            <v>649.09900000000005</v>
          </cell>
          <cell r="X563">
            <v>143.68896995669999</v>
          </cell>
          <cell r="Y563">
            <v>417.08753954549996</v>
          </cell>
          <cell r="Z563">
            <v>304.01868931304</v>
          </cell>
          <cell r="AA563">
            <v>732.44849999999997</v>
          </cell>
          <cell r="AB563">
            <v>1376</v>
          </cell>
          <cell r="AC563">
            <v>58.98181168</v>
          </cell>
          <cell r="AD563">
            <v>342.57100000000003</v>
          </cell>
          <cell r="AE563" t="str">
            <v>NA</v>
          </cell>
          <cell r="AF563" t="str">
            <v>NA</v>
          </cell>
          <cell r="AG563" t="str">
            <v>NA</v>
          </cell>
          <cell r="AH563" t="str">
            <v>NA</v>
          </cell>
          <cell r="AI563" t="str">
            <v>NA</v>
          </cell>
          <cell r="AJ563" t="str">
            <v>NA</v>
          </cell>
          <cell r="AK563" t="str">
            <v>NA</v>
          </cell>
          <cell r="AL563" t="str">
            <v>NA</v>
          </cell>
          <cell r="AM563" t="str">
            <v>NA</v>
          </cell>
          <cell r="AN563" t="str">
            <v>NA</v>
          </cell>
          <cell r="AO563" t="str">
            <v>NA</v>
          </cell>
          <cell r="AP563" t="str">
            <v>NA</v>
          </cell>
          <cell r="AQ563" t="str">
            <v>NA</v>
          </cell>
          <cell r="AR563" t="str">
            <v>NA</v>
          </cell>
          <cell r="AS563" t="str">
            <v>NA</v>
          </cell>
          <cell r="AT563" t="str">
            <v>NA</v>
          </cell>
          <cell r="AU563" t="str">
            <v>NA</v>
          </cell>
          <cell r="AV563" t="str">
            <v>NA</v>
          </cell>
          <cell r="AW563" t="str">
            <v>NA</v>
          </cell>
          <cell r="AX563" t="str">
            <v>NA</v>
          </cell>
          <cell r="AY563" t="str">
            <v>NA</v>
          </cell>
          <cell r="AZ563" t="str">
            <v>NA</v>
          </cell>
          <cell r="BA563" t="str">
            <v>NA</v>
          </cell>
          <cell r="BB563" t="str">
            <v>NA</v>
          </cell>
          <cell r="BC563" t="str">
            <v>NA</v>
          </cell>
          <cell r="BD563" t="str">
            <v>NA</v>
          </cell>
          <cell r="BE563" t="str">
            <v>NA</v>
          </cell>
        </row>
        <row r="564">
          <cell r="B564">
            <v>104</v>
          </cell>
          <cell r="F564" t="str">
            <v>2018 EBITDA  (Capitalised R&amp;D Expense Adj.)</v>
          </cell>
          <cell r="G564" t="str">
            <v>EURm</v>
          </cell>
          <cell r="H564">
            <v>1890.2654787984</v>
          </cell>
          <cell r="I564">
            <v>1569.657350536</v>
          </cell>
          <cell r="J564">
            <v>649.61209455120002</v>
          </cell>
          <cell r="K564">
            <v>3035.521224736</v>
          </cell>
          <cell r="L564">
            <v>37.730350000000001</v>
          </cell>
          <cell r="M564">
            <v>101.84660981550002</v>
          </cell>
          <cell r="N564">
            <v>81</v>
          </cell>
          <cell r="O564">
            <v>68.386382479999995</v>
          </cell>
          <cell r="P564">
            <v>55.265000000000001</v>
          </cell>
          <cell r="Q564">
            <v>544.79999999999995</v>
          </cell>
          <cell r="R564">
            <v>1317.5</v>
          </cell>
          <cell r="S564">
            <v>377.25722752000001</v>
          </cell>
          <cell r="T564">
            <v>556.32488448000004</v>
          </cell>
          <cell r="U564">
            <v>371.70600000000002</v>
          </cell>
          <cell r="V564">
            <v>312.49138805999996</v>
          </cell>
          <cell r="W564">
            <v>708</v>
          </cell>
          <cell r="X564">
            <v>153.57257774999999</v>
          </cell>
          <cell r="Y564">
            <v>490.40466590250003</v>
          </cell>
          <cell r="Z564">
            <v>358.5666844743152</v>
          </cell>
          <cell r="AA564">
            <v>807.73500000000001</v>
          </cell>
          <cell r="AB564">
            <v>1426</v>
          </cell>
          <cell r="AC564">
            <v>78.728797839999999</v>
          </cell>
          <cell r="AD564">
            <v>383</v>
          </cell>
          <cell r="AE564" t="str">
            <v>NA</v>
          </cell>
          <cell r="AF564" t="str">
            <v>NA</v>
          </cell>
          <cell r="AG564" t="str">
            <v>NA</v>
          </cell>
          <cell r="AH564" t="str">
            <v>NA</v>
          </cell>
          <cell r="AI564" t="str">
            <v>NA</v>
          </cell>
          <cell r="AJ564" t="str">
            <v>NA</v>
          </cell>
          <cell r="AK564" t="str">
            <v>NA</v>
          </cell>
          <cell r="AL564" t="str">
            <v>NA</v>
          </cell>
          <cell r="AM564" t="str">
            <v>NA</v>
          </cell>
          <cell r="AN564" t="str">
            <v>NA</v>
          </cell>
          <cell r="AO564" t="str">
            <v>NA</v>
          </cell>
          <cell r="AP564" t="str">
            <v>NA</v>
          </cell>
          <cell r="AQ564" t="str">
            <v>NA</v>
          </cell>
          <cell r="AR564" t="str">
            <v>NA</v>
          </cell>
          <cell r="AS564" t="str">
            <v>NA</v>
          </cell>
          <cell r="AT564" t="str">
            <v>NA</v>
          </cell>
          <cell r="AU564" t="str">
            <v>NA</v>
          </cell>
          <cell r="AV564" t="str">
            <v>NA</v>
          </cell>
          <cell r="AW564" t="str">
            <v>NA</v>
          </cell>
          <cell r="AX564" t="str">
            <v>NA</v>
          </cell>
          <cell r="AY564" t="str">
            <v>NA</v>
          </cell>
          <cell r="AZ564" t="str">
            <v>NA</v>
          </cell>
          <cell r="BA564" t="str">
            <v>NA</v>
          </cell>
          <cell r="BB564" t="str">
            <v>NA</v>
          </cell>
          <cell r="BC564" t="str">
            <v>NA</v>
          </cell>
          <cell r="BD564" t="str">
            <v>NA</v>
          </cell>
          <cell r="BE564" t="str">
            <v>NA</v>
          </cell>
        </row>
        <row r="565">
          <cell r="B565">
            <v>105</v>
          </cell>
          <cell r="F565" t="str">
            <v>2019 EBITDA  (Capitalised R&amp;D Expense Adj.)</v>
          </cell>
          <cell r="G565" t="str">
            <v>EURm</v>
          </cell>
          <cell r="H565">
            <v>2003.2113981580799</v>
          </cell>
          <cell r="I565">
            <v>1656.0465277840001</v>
          </cell>
          <cell r="J565">
            <v>697.3640388</v>
          </cell>
          <cell r="K565">
            <v>3202.5361543999998</v>
          </cell>
          <cell r="L565">
            <v>39.854999999999997</v>
          </cell>
          <cell r="M565">
            <v>116.78618470680001</v>
          </cell>
          <cell r="N565">
            <v>100.3</v>
          </cell>
          <cell r="O565">
            <v>73.070381279999992</v>
          </cell>
          <cell r="P565">
            <v>54.38</v>
          </cell>
          <cell r="Q565">
            <v>590</v>
          </cell>
          <cell r="R565">
            <v>1440.4</v>
          </cell>
          <cell r="S565">
            <v>400.90524544000004</v>
          </cell>
          <cell r="T565">
            <v>609.00078592</v>
          </cell>
          <cell r="U565">
            <v>407.19200000000001</v>
          </cell>
          <cell r="V565">
            <v>328.15182105000002</v>
          </cell>
          <cell r="W565">
            <v>752</v>
          </cell>
          <cell r="X565">
            <v>158.31446786999999</v>
          </cell>
          <cell r="Y565">
            <v>551.84911591956302</v>
          </cell>
          <cell r="Z565">
            <v>393.56222597275996</v>
          </cell>
          <cell r="AA565">
            <v>864</v>
          </cell>
          <cell r="AB565">
            <v>1495.85</v>
          </cell>
          <cell r="AC565">
            <v>86.814177999999998</v>
          </cell>
          <cell r="AD565">
            <v>421.50598000000002</v>
          </cell>
          <cell r="AE565" t="str">
            <v>NA</v>
          </cell>
          <cell r="AF565" t="str">
            <v>NA</v>
          </cell>
          <cell r="AG565" t="str">
            <v>NA</v>
          </cell>
          <cell r="AH565" t="str">
            <v>NA</v>
          </cell>
          <cell r="AI565" t="str">
            <v>NA</v>
          </cell>
          <cell r="AJ565" t="str">
            <v>NA</v>
          </cell>
          <cell r="AK565" t="str">
            <v>NA</v>
          </cell>
          <cell r="AL565" t="str">
            <v>NA</v>
          </cell>
          <cell r="AM565" t="str">
            <v>NA</v>
          </cell>
          <cell r="AN565" t="str">
            <v>NA</v>
          </cell>
          <cell r="AO565" t="str">
            <v>NA</v>
          </cell>
          <cell r="AP565" t="str">
            <v>NA</v>
          </cell>
          <cell r="AQ565" t="str">
            <v>NA</v>
          </cell>
          <cell r="AR565" t="str">
            <v>NA</v>
          </cell>
          <cell r="AS565" t="str">
            <v>NA</v>
          </cell>
          <cell r="AT565" t="str">
            <v>NA</v>
          </cell>
          <cell r="AU565" t="str">
            <v>NA</v>
          </cell>
          <cell r="AV565" t="str">
            <v>NA</v>
          </cell>
          <cell r="AW565" t="str">
            <v>NA</v>
          </cell>
          <cell r="AX565" t="str">
            <v>NA</v>
          </cell>
          <cell r="AY565" t="str">
            <v>NA</v>
          </cell>
          <cell r="AZ565" t="str">
            <v>NA</v>
          </cell>
          <cell r="BA565" t="str">
            <v>NA</v>
          </cell>
          <cell r="BB565" t="str">
            <v>NA</v>
          </cell>
          <cell r="BC565" t="str">
            <v>NA</v>
          </cell>
          <cell r="BD565" t="str">
            <v>NA</v>
          </cell>
          <cell r="BE565" t="str">
            <v>NA</v>
          </cell>
        </row>
        <row r="566">
          <cell r="B566">
            <v>106</v>
          </cell>
          <cell r="F566" t="str">
            <v>2020 EBITDA  (Capitalised R&amp;D Expense Adj.)</v>
          </cell>
          <cell r="G566" t="str">
            <v>EURm</v>
          </cell>
        </row>
        <row r="567">
          <cell r="B567">
            <v>107</v>
          </cell>
        </row>
        <row r="568">
          <cell r="B568">
            <v>108</v>
          </cell>
          <cell r="E568" t="str">
            <v>EBIT</v>
          </cell>
        </row>
        <row r="569">
          <cell r="B569">
            <v>109</v>
          </cell>
          <cell r="F569" t="str">
            <v>2012 EBIT</v>
          </cell>
          <cell r="G569" t="str">
            <v>EURm</v>
          </cell>
          <cell r="H569">
            <v>1443.1366998399999</v>
          </cell>
          <cell r="I569">
            <v>778.78796335999994</v>
          </cell>
          <cell r="J569">
            <v>421.16537935999997</v>
          </cell>
          <cell r="K569">
            <v>1984.85717056</v>
          </cell>
          <cell r="L569">
            <v>99.881996076741075</v>
          </cell>
          <cell r="M569">
            <v>119.82422901000011</v>
          </cell>
          <cell r="N569">
            <v>57.018000000000008</v>
          </cell>
          <cell r="O569">
            <v>13.457128552399954</v>
          </cell>
          <cell r="P569">
            <v>25.599999122397861</v>
          </cell>
          <cell r="Q569">
            <v>167.9899999999997</v>
          </cell>
          <cell r="R569">
            <v>289.2</v>
          </cell>
          <cell r="S569">
            <v>251.30989567999976</v>
          </cell>
          <cell r="T569">
            <v>336.08722124800022</v>
          </cell>
          <cell r="U569">
            <v>58.824999999999989</v>
          </cell>
          <cell r="V569">
            <v>158.8625404281</v>
          </cell>
          <cell r="W569">
            <v>275.30600000000021</v>
          </cell>
          <cell r="X569">
            <v>72.087506846999972</v>
          </cell>
          <cell r="Y569">
            <v>511.41475062000035</v>
          </cell>
          <cell r="Z569">
            <v>289.65848579199985</v>
          </cell>
          <cell r="AA569">
            <v>411</v>
          </cell>
          <cell r="AB569">
            <v>793.0999999999998</v>
          </cell>
          <cell r="AC569">
            <v>14.246750818079999</v>
          </cell>
          <cell r="AD569">
            <v>102.3000000000002</v>
          </cell>
          <cell r="AE569" t="str">
            <v>NA</v>
          </cell>
          <cell r="AF569" t="str">
            <v>NA</v>
          </cell>
          <cell r="AG569" t="str">
            <v>NA</v>
          </cell>
          <cell r="AH569" t="str">
            <v>NA</v>
          </cell>
          <cell r="AI569" t="str">
            <v>NA</v>
          </cell>
          <cell r="AJ569" t="str">
            <v>NA</v>
          </cell>
          <cell r="AK569" t="str">
            <v>NA</v>
          </cell>
          <cell r="AL569" t="str">
            <v>NA</v>
          </cell>
          <cell r="AM569" t="str">
            <v>NA</v>
          </cell>
          <cell r="AN569" t="str">
            <v>NA</v>
          </cell>
          <cell r="AO569" t="str">
            <v>NA</v>
          </cell>
          <cell r="AP569" t="str">
            <v>NA</v>
          </cell>
          <cell r="AQ569" t="str">
            <v>NA</v>
          </cell>
          <cell r="AR569" t="str">
            <v>NA</v>
          </cell>
          <cell r="AS569" t="str">
            <v>NA</v>
          </cell>
          <cell r="AT569" t="str">
            <v>NA</v>
          </cell>
          <cell r="AU569" t="str">
            <v>NA</v>
          </cell>
          <cell r="AV569" t="str">
            <v>NA</v>
          </cell>
          <cell r="AW569" t="str">
            <v>NA</v>
          </cell>
          <cell r="AX569" t="str">
            <v>NA</v>
          </cell>
          <cell r="AY569" t="str">
            <v>NA</v>
          </cell>
          <cell r="AZ569" t="str">
            <v>NA</v>
          </cell>
          <cell r="BA569" t="str">
            <v>NA</v>
          </cell>
          <cell r="BB569" t="str">
            <v>NA</v>
          </cell>
          <cell r="BC569" t="str">
            <v>NA</v>
          </cell>
          <cell r="BD569" t="str">
            <v>NA</v>
          </cell>
          <cell r="BE569" t="str">
            <v>NA</v>
          </cell>
        </row>
        <row r="570">
          <cell r="B570">
            <v>110</v>
          </cell>
          <cell r="F570" t="str">
            <v>2013 EBIT</v>
          </cell>
          <cell r="G570" t="str">
            <v>EURm</v>
          </cell>
          <cell r="H570">
            <v>1131.600782752</v>
          </cell>
          <cell r="I570">
            <v>825.53804607999996</v>
          </cell>
          <cell r="J570">
            <v>487.7142776</v>
          </cell>
          <cell r="K570">
            <v>1762.4055574399999</v>
          </cell>
          <cell r="L570">
            <v>7.5889999113357156</v>
          </cell>
          <cell r="M570">
            <v>85.992911940000042</v>
          </cell>
          <cell r="N570">
            <v>81.007000000000005</v>
          </cell>
          <cell r="O570">
            <v>18.076488168960008</v>
          </cell>
          <cell r="P570">
            <v>27.1000012563456</v>
          </cell>
          <cell r="Q570">
            <v>167.8189999999999</v>
          </cell>
          <cell r="R570">
            <v>287.10000000000059</v>
          </cell>
          <cell r="S570">
            <v>261.15738879999986</v>
          </cell>
          <cell r="T570">
            <v>369.21128765439988</v>
          </cell>
          <cell r="U570">
            <v>142.929</v>
          </cell>
          <cell r="V570">
            <v>175.95632144519999</v>
          </cell>
          <cell r="W570">
            <v>360.44399999999962</v>
          </cell>
          <cell r="X570">
            <v>64.371158379000036</v>
          </cell>
          <cell r="Y570">
            <v>513.20792997000012</v>
          </cell>
          <cell r="Z570">
            <v>219.58586374399999</v>
          </cell>
          <cell r="AA570">
            <v>464</v>
          </cell>
          <cell r="AB570">
            <v>897.50000000000023</v>
          </cell>
          <cell r="AC570">
            <v>27.703829507199998</v>
          </cell>
          <cell r="AD570">
            <v>99.300000000000168</v>
          </cell>
          <cell r="AE570" t="str">
            <v>NA</v>
          </cell>
          <cell r="AF570" t="str">
            <v>NA</v>
          </cell>
          <cell r="AG570" t="str">
            <v>NA</v>
          </cell>
          <cell r="AH570" t="str">
            <v>NA</v>
          </cell>
          <cell r="AI570" t="str">
            <v>NA</v>
          </cell>
          <cell r="AJ570" t="str">
            <v>NA</v>
          </cell>
          <cell r="AK570" t="str">
            <v>NA</v>
          </cell>
          <cell r="AL570" t="str">
            <v>NA</v>
          </cell>
          <cell r="AM570" t="str">
            <v>NA</v>
          </cell>
          <cell r="AN570" t="str">
            <v>NA</v>
          </cell>
          <cell r="AO570" t="str">
            <v>NA</v>
          </cell>
          <cell r="AP570" t="str">
            <v>NA</v>
          </cell>
          <cell r="AQ570" t="str">
            <v>NA</v>
          </cell>
          <cell r="AR570" t="str">
            <v>NA</v>
          </cell>
          <cell r="AS570" t="str">
            <v>NA</v>
          </cell>
          <cell r="AT570" t="str">
            <v>NA</v>
          </cell>
          <cell r="AU570" t="str">
            <v>NA</v>
          </cell>
          <cell r="AV570" t="str">
            <v>NA</v>
          </cell>
          <cell r="AW570" t="str">
            <v>NA</v>
          </cell>
          <cell r="AX570" t="str">
            <v>NA</v>
          </cell>
          <cell r="AY570" t="str">
            <v>NA</v>
          </cell>
          <cell r="AZ570" t="str">
            <v>NA</v>
          </cell>
          <cell r="BA570" t="str">
            <v>NA</v>
          </cell>
          <cell r="BB570" t="str">
            <v>NA</v>
          </cell>
          <cell r="BC570" t="str">
            <v>NA</v>
          </cell>
          <cell r="BD570" t="str">
            <v>NA</v>
          </cell>
          <cell r="BE570" t="str">
            <v>NA</v>
          </cell>
        </row>
        <row r="571">
          <cell r="B571">
            <v>111</v>
          </cell>
          <cell r="F571" t="str">
            <v>2014 EBIT</v>
          </cell>
          <cell r="G571" t="str">
            <v>EURm</v>
          </cell>
          <cell r="H571">
            <v>1080.0202036799999</v>
          </cell>
          <cell r="I571">
            <v>935.519948</v>
          </cell>
          <cell r="J571">
            <v>545.86681951999992</v>
          </cell>
          <cell r="K571">
            <v>1741.9847895999999</v>
          </cell>
          <cell r="L571">
            <v>14.10299994969548</v>
          </cell>
          <cell r="M571">
            <v>58.664858645999956</v>
          </cell>
          <cell r="N571">
            <v>48.398000000000103</v>
          </cell>
          <cell r="O571">
            <v>18.53833045063999</v>
          </cell>
          <cell r="P571">
            <v>28.499999489868699</v>
          </cell>
          <cell r="Q571">
            <v>188.59999999999971</v>
          </cell>
          <cell r="R571">
            <v>370.99999999999972</v>
          </cell>
          <cell r="S571">
            <v>217.67404031999976</v>
          </cell>
          <cell r="T571">
            <v>419.06439700480001</v>
          </cell>
          <cell r="U571">
            <v>152.69700000000009</v>
          </cell>
          <cell r="V571">
            <v>177.38249675490013</v>
          </cell>
          <cell r="W571">
            <v>398.02500000000032</v>
          </cell>
          <cell r="X571">
            <v>71.990513640000003</v>
          </cell>
          <cell r="Y571">
            <v>467.06344802999979</v>
          </cell>
          <cell r="Z571">
            <v>246.94041673600006</v>
          </cell>
          <cell r="AA571">
            <v>492</v>
          </cell>
          <cell r="AB571">
            <v>1018.9</v>
          </cell>
          <cell r="AC571">
            <v>29.818052760320018</v>
          </cell>
          <cell r="AD571">
            <v>101.2000000000003</v>
          </cell>
          <cell r="AE571" t="str">
            <v>NA</v>
          </cell>
          <cell r="AF571" t="str">
            <v>NA</v>
          </cell>
          <cell r="AG571" t="str">
            <v>NA</v>
          </cell>
          <cell r="AH571" t="str">
            <v>NA</v>
          </cell>
          <cell r="AI571" t="str">
            <v>NA</v>
          </cell>
          <cell r="AJ571" t="str">
            <v>NA</v>
          </cell>
          <cell r="AK571" t="str">
            <v>NA</v>
          </cell>
          <cell r="AL571" t="str">
            <v>NA</v>
          </cell>
          <cell r="AM571" t="str">
            <v>NA</v>
          </cell>
          <cell r="AN571" t="str">
            <v>NA</v>
          </cell>
          <cell r="AO571" t="str">
            <v>NA</v>
          </cell>
          <cell r="AP571" t="str">
            <v>NA</v>
          </cell>
          <cell r="AQ571" t="str">
            <v>NA</v>
          </cell>
          <cell r="AR571" t="str">
            <v>NA</v>
          </cell>
          <cell r="AS571" t="str">
            <v>NA</v>
          </cell>
          <cell r="AT571" t="str">
            <v>NA</v>
          </cell>
          <cell r="AU571" t="str">
            <v>NA</v>
          </cell>
          <cell r="AV571" t="str">
            <v>NA</v>
          </cell>
          <cell r="AW571" t="str">
            <v>NA</v>
          </cell>
          <cell r="AX571" t="str">
            <v>NA</v>
          </cell>
          <cell r="AY571" t="str">
            <v>NA</v>
          </cell>
          <cell r="AZ571" t="str">
            <v>NA</v>
          </cell>
          <cell r="BA571" t="str">
            <v>NA</v>
          </cell>
          <cell r="BB571" t="str">
            <v>NA</v>
          </cell>
          <cell r="BC571" t="str">
            <v>NA</v>
          </cell>
          <cell r="BD571" t="str">
            <v>NA</v>
          </cell>
          <cell r="BE571" t="str">
            <v>NA</v>
          </cell>
        </row>
        <row r="572">
          <cell r="B572">
            <v>112</v>
          </cell>
          <cell r="F572" t="str">
            <v>2015 EBIT</v>
          </cell>
          <cell r="G572" t="str">
            <v>EURm</v>
          </cell>
          <cell r="H572">
            <v>1310.97183184</v>
          </cell>
          <cell r="I572">
            <v>1111.7397719999999</v>
          </cell>
          <cell r="J572">
            <v>652.42798368000001</v>
          </cell>
          <cell r="K572">
            <v>2038.5523875199999</v>
          </cell>
          <cell r="L572">
            <v>21.318001060588571</v>
          </cell>
          <cell r="M572">
            <v>59.808508587000006</v>
          </cell>
          <cell r="N572">
            <v>52.506000000000093</v>
          </cell>
          <cell r="O572">
            <v>38.50902773432</v>
          </cell>
          <cell r="P572">
            <v>38.000000153072342</v>
          </cell>
          <cell r="Q572">
            <v>207.90800000000019</v>
          </cell>
          <cell r="R572">
            <v>411.59999999999968</v>
          </cell>
          <cell r="S572">
            <v>197.46445823999986</v>
          </cell>
          <cell r="T572">
            <v>403.16899932159981</v>
          </cell>
          <cell r="U572">
            <v>180.17099999999999</v>
          </cell>
          <cell r="V572">
            <v>175.37891769450002</v>
          </cell>
          <cell r="W572">
            <v>432.42600000000039</v>
          </cell>
          <cell r="X572">
            <v>96.400470734999999</v>
          </cell>
          <cell r="Y572">
            <v>224.98423578000001</v>
          </cell>
          <cell r="Z572">
            <v>171.05963617599991</v>
          </cell>
          <cell r="AA572">
            <v>574</v>
          </cell>
          <cell r="AB572">
            <v>1224.799999999999</v>
          </cell>
          <cell r="AC572">
            <v>30.70454213376</v>
          </cell>
          <cell r="AD572">
            <v>227.4000000000002</v>
          </cell>
          <cell r="AE572" t="str">
            <v>NA</v>
          </cell>
          <cell r="AF572" t="str">
            <v>NA</v>
          </cell>
          <cell r="AG572" t="str">
            <v>NA</v>
          </cell>
          <cell r="AH572" t="str">
            <v>NA</v>
          </cell>
          <cell r="AI572" t="str">
            <v>NA</v>
          </cell>
          <cell r="AJ572" t="str">
            <v>NA</v>
          </cell>
          <cell r="AK572" t="str">
            <v>NA</v>
          </cell>
          <cell r="AL572" t="str">
            <v>NA</v>
          </cell>
          <cell r="AM572" t="str">
            <v>NA</v>
          </cell>
          <cell r="AN572" t="str">
            <v>NA</v>
          </cell>
          <cell r="AO572" t="str">
            <v>NA</v>
          </cell>
          <cell r="AP572" t="str">
            <v>NA</v>
          </cell>
          <cell r="AQ572" t="str">
            <v>NA</v>
          </cell>
          <cell r="AR572" t="str">
            <v>NA</v>
          </cell>
          <cell r="AS572" t="str">
            <v>NA</v>
          </cell>
          <cell r="AT572" t="str">
            <v>NA</v>
          </cell>
          <cell r="AU572" t="str">
            <v>NA</v>
          </cell>
          <cell r="AV572" t="str">
            <v>NA</v>
          </cell>
          <cell r="AW572" t="str">
            <v>NA</v>
          </cell>
          <cell r="AX572" t="str">
            <v>NA</v>
          </cell>
          <cell r="AY572" t="str">
            <v>NA</v>
          </cell>
          <cell r="AZ572" t="str">
            <v>NA</v>
          </cell>
          <cell r="BA572" t="str">
            <v>NA</v>
          </cell>
          <cell r="BB572" t="str">
            <v>NA</v>
          </cell>
          <cell r="BC572" t="str">
            <v>NA</v>
          </cell>
          <cell r="BD572" t="str">
            <v>NA</v>
          </cell>
          <cell r="BE572" t="str">
            <v>NA</v>
          </cell>
        </row>
        <row r="573">
          <cell r="B573">
            <v>113</v>
          </cell>
          <cell r="F573" t="str">
            <v>2016 EBIT</v>
          </cell>
          <cell r="G573" t="str">
            <v>EURm</v>
          </cell>
          <cell r="H573">
            <v>1093.4958372799999</v>
          </cell>
          <cell r="I573">
            <v>1171.7581708799999</v>
          </cell>
          <cell r="J573">
            <v>501.81186351999997</v>
          </cell>
          <cell r="K573">
            <v>2037.9304351999999</v>
          </cell>
          <cell r="L573">
            <v>24.29999846368526</v>
          </cell>
          <cell r="M573">
            <v>47.140692690000009</v>
          </cell>
          <cell r="N573">
            <v>34.652000000000037</v>
          </cell>
          <cell r="O573">
            <v>47.417993451919983</v>
          </cell>
          <cell r="P573">
            <v>40.399999074598497</v>
          </cell>
          <cell r="Q573">
            <v>225.601</v>
          </cell>
          <cell r="R573">
            <v>417</v>
          </cell>
          <cell r="S573">
            <v>221.69724415999997</v>
          </cell>
          <cell r="T573">
            <v>422.13045258240004</v>
          </cell>
          <cell r="U573">
            <v>228.89899999999989</v>
          </cell>
          <cell r="V573">
            <v>208.72607633999999</v>
          </cell>
          <cell r="W573">
            <v>347.23100000000022</v>
          </cell>
          <cell r="X573">
            <v>107.98577045999988</v>
          </cell>
          <cell r="Y573">
            <v>180.51338790000014</v>
          </cell>
          <cell r="Z573">
            <v>163.19051819199979</v>
          </cell>
          <cell r="AA573">
            <v>571</v>
          </cell>
          <cell r="AB573">
            <v>1269.899999999999</v>
          </cell>
          <cell r="AC573">
            <v>34.913397141920022</v>
          </cell>
          <cell r="AD573">
            <v>249.19999999999979</v>
          </cell>
          <cell r="AE573" t="str">
            <v>NA</v>
          </cell>
          <cell r="AF573" t="str">
            <v>NA</v>
          </cell>
          <cell r="AG573" t="str">
            <v>NA</v>
          </cell>
          <cell r="AH573" t="str">
            <v>NA</v>
          </cell>
          <cell r="AI573" t="str">
            <v>NA</v>
          </cell>
          <cell r="AJ573" t="str">
            <v>NA</v>
          </cell>
          <cell r="AK573" t="str">
            <v>NA</v>
          </cell>
          <cell r="AL573" t="str">
            <v>NA</v>
          </cell>
          <cell r="AM573" t="str">
            <v>NA</v>
          </cell>
          <cell r="AN573" t="str">
            <v>NA</v>
          </cell>
          <cell r="AO573" t="str">
            <v>NA</v>
          </cell>
          <cell r="AP573" t="str">
            <v>NA</v>
          </cell>
          <cell r="AQ573" t="str">
            <v>NA</v>
          </cell>
          <cell r="AR573" t="str">
            <v>NA</v>
          </cell>
          <cell r="AS573" t="str">
            <v>NA</v>
          </cell>
          <cell r="AT573" t="str">
            <v>NA</v>
          </cell>
          <cell r="AU573" t="str">
            <v>NA</v>
          </cell>
          <cell r="AV573" t="str">
            <v>NA</v>
          </cell>
          <cell r="AW573" t="str">
            <v>NA</v>
          </cell>
          <cell r="AX573" t="str">
            <v>NA</v>
          </cell>
          <cell r="AY573" t="str">
            <v>NA</v>
          </cell>
          <cell r="AZ573" t="str">
            <v>NA</v>
          </cell>
          <cell r="BA573" t="str">
            <v>NA</v>
          </cell>
          <cell r="BB573" t="str">
            <v>NA</v>
          </cell>
          <cell r="BC573" t="str">
            <v>NA</v>
          </cell>
          <cell r="BD573" t="str">
            <v>NA</v>
          </cell>
          <cell r="BE573" t="str">
            <v>NA</v>
          </cell>
        </row>
        <row r="574">
          <cell r="B574">
            <v>114</v>
          </cell>
          <cell r="F574" t="str">
            <v>2017 EBIT</v>
          </cell>
          <cell r="G574" t="str">
            <v>EURm</v>
          </cell>
          <cell r="H574">
            <v>1315.17042463488</v>
          </cell>
          <cell r="I574">
            <v>1308.7431693599999</v>
          </cell>
          <cell r="J574">
            <v>440.44590127999999</v>
          </cell>
          <cell r="K574">
            <v>2444.8012770719997</v>
          </cell>
          <cell r="L574">
            <v>30.245999999999999</v>
          </cell>
          <cell r="M574">
            <v>60.25082616000001</v>
          </cell>
          <cell r="N574">
            <v>37.799999999999997</v>
          </cell>
          <cell r="O574">
            <v>47.308387879999998</v>
          </cell>
          <cell r="P574">
            <v>45.190002</v>
          </cell>
          <cell r="Q574">
            <v>257.7</v>
          </cell>
          <cell r="R574">
            <v>757.3</v>
          </cell>
          <cell r="S574">
            <v>261.29773312000003</v>
          </cell>
          <cell r="T574">
            <v>448.25975808000004</v>
          </cell>
          <cell r="U574">
            <v>245.31700000000001</v>
          </cell>
          <cell r="V574">
            <v>251.55915374700001</v>
          </cell>
          <cell r="W574">
            <v>542.19050000000004</v>
          </cell>
          <cell r="X574">
            <v>104.41448057826</v>
          </cell>
          <cell r="Y574">
            <v>321.5768301</v>
          </cell>
          <cell r="Z574">
            <v>152.89040483080001</v>
          </cell>
          <cell r="AA574">
            <v>623.02149999999995</v>
          </cell>
          <cell r="AB574">
            <v>1269</v>
          </cell>
          <cell r="AC574">
            <v>53.850705040000001</v>
          </cell>
          <cell r="AD574">
            <v>261.8</v>
          </cell>
          <cell r="AE574" t="str">
            <v>NA</v>
          </cell>
          <cell r="AF574" t="str">
            <v>NA</v>
          </cell>
          <cell r="AG574" t="str">
            <v>NA</v>
          </cell>
          <cell r="AH574" t="str">
            <v>NA</v>
          </cell>
          <cell r="AI574" t="str">
            <v>NA</v>
          </cell>
          <cell r="AJ574" t="str">
            <v>NA</v>
          </cell>
          <cell r="AK574" t="str">
            <v>NA</v>
          </cell>
          <cell r="AL574" t="str">
            <v>NA</v>
          </cell>
          <cell r="AM574" t="str">
            <v>NA</v>
          </cell>
          <cell r="AN574" t="str">
            <v>NA</v>
          </cell>
          <cell r="AO574" t="str">
            <v>NA</v>
          </cell>
          <cell r="AP574" t="str">
            <v>NA</v>
          </cell>
          <cell r="AQ574" t="str">
            <v>NA</v>
          </cell>
          <cell r="AR574" t="str">
            <v>NA</v>
          </cell>
          <cell r="AS574" t="str">
            <v>NA</v>
          </cell>
          <cell r="AT574" t="str">
            <v>NA</v>
          </cell>
          <cell r="AU574" t="str">
            <v>NA</v>
          </cell>
          <cell r="AV574" t="str">
            <v>NA</v>
          </cell>
          <cell r="AW574" t="str">
            <v>NA</v>
          </cell>
          <cell r="AX574" t="str">
            <v>NA</v>
          </cell>
          <cell r="AY574" t="str">
            <v>NA</v>
          </cell>
          <cell r="AZ574" t="str">
            <v>NA</v>
          </cell>
          <cell r="BA574" t="str">
            <v>NA</v>
          </cell>
          <cell r="BB574" t="str">
            <v>NA</v>
          </cell>
          <cell r="BC574" t="str">
            <v>NA</v>
          </cell>
          <cell r="BD574" t="str">
            <v>NA</v>
          </cell>
          <cell r="BE574" t="str">
            <v>NA</v>
          </cell>
        </row>
        <row r="575">
          <cell r="B575">
            <v>115</v>
          </cell>
          <cell r="F575" t="str">
            <v>2018 EBIT</v>
          </cell>
          <cell r="G575" t="str">
            <v>EURm</v>
          </cell>
          <cell r="H575">
            <v>1409.89293370112</v>
          </cell>
          <cell r="I575">
            <v>1399.2942442159999</v>
          </cell>
          <cell r="J575">
            <v>476.10450096</v>
          </cell>
          <cell r="K575">
            <v>2573.8874810880002</v>
          </cell>
          <cell r="L575">
            <v>34.63035</v>
          </cell>
          <cell r="M575">
            <v>67.343846700000014</v>
          </cell>
          <cell r="N575">
            <v>43.1</v>
          </cell>
          <cell r="O575">
            <v>51.336626847999995</v>
          </cell>
          <cell r="P575">
            <v>48.795000000000002</v>
          </cell>
          <cell r="Q575">
            <v>278.39999999999998</v>
          </cell>
          <cell r="R575">
            <v>834.95</v>
          </cell>
          <cell r="S575">
            <v>288.52453120000001</v>
          </cell>
          <cell r="T575">
            <v>473.98955008000001</v>
          </cell>
          <cell r="U575">
            <v>269.39999999999998</v>
          </cell>
          <cell r="V575">
            <v>273.55488938054998</v>
          </cell>
          <cell r="W575">
            <v>589.5</v>
          </cell>
          <cell r="X575">
            <v>113.32039684499999</v>
          </cell>
          <cell r="Y575">
            <v>391.51082475000004</v>
          </cell>
          <cell r="Z575">
            <v>222.95038008204</v>
          </cell>
          <cell r="AA575">
            <v>680.78650000000005</v>
          </cell>
          <cell r="AB575">
            <v>1321.345</v>
          </cell>
          <cell r="AC575">
            <v>66.49706888</v>
          </cell>
          <cell r="AD575">
            <v>298</v>
          </cell>
          <cell r="AE575" t="str">
            <v>NA</v>
          </cell>
          <cell r="AF575" t="str">
            <v>NA</v>
          </cell>
          <cell r="AG575" t="str">
            <v>NA</v>
          </cell>
          <cell r="AH575" t="str">
            <v>NA</v>
          </cell>
          <cell r="AI575" t="str">
            <v>NA</v>
          </cell>
          <cell r="AJ575" t="str">
            <v>NA</v>
          </cell>
          <cell r="AK575" t="str">
            <v>NA</v>
          </cell>
          <cell r="AL575" t="str">
            <v>NA</v>
          </cell>
          <cell r="AM575" t="str">
            <v>NA</v>
          </cell>
          <cell r="AN575" t="str">
            <v>NA</v>
          </cell>
          <cell r="AO575" t="str">
            <v>NA</v>
          </cell>
          <cell r="AP575" t="str">
            <v>NA</v>
          </cell>
          <cell r="AQ575" t="str">
            <v>NA</v>
          </cell>
          <cell r="AR575" t="str">
            <v>NA</v>
          </cell>
          <cell r="AS575" t="str">
            <v>NA</v>
          </cell>
          <cell r="AT575" t="str">
            <v>NA</v>
          </cell>
          <cell r="AU575" t="str">
            <v>NA</v>
          </cell>
          <cell r="AV575" t="str">
            <v>NA</v>
          </cell>
          <cell r="AW575" t="str">
            <v>NA</v>
          </cell>
          <cell r="AX575" t="str">
            <v>NA</v>
          </cell>
          <cell r="AY575" t="str">
            <v>NA</v>
          </cell>
          <cell r="AZ575" t="str">
            <v>NA</v>
          </cell>
          <cell r="BA575" t="str">
            <v>NA</v>
          </cell>
          <cell r="BB575" t="str">
            <v>NA</v>
          </cell>
          <cell r="BC575" t="str">
            <v>NA</v>
          </cell>
          <cell r="BD575" t="str">
            <v>NA</v>
          </cell>
          <cell r="BE575" t="str">
            <v>NA</v>
          </cell>
        </row>
        <row r="576">
          <cell r="B576">
            <v>116</v>
          </cell>
          <cell r="F576" t="str">
            <v>2019 EBIT</v>
          </cell>
          <cell r="G576" t="str">
            <v>EURm</v>
          </cell>
          <cell r="H576">
            <v>1519.2589991655998</v>
          </cell>
          <cell r="I576">
            <v>1488.243791848</v>
          </cell>
          <cell r="J576">
            <v>528.75794778399995</v>
          </cell>
          <cell r="K576">
            <v>2745.0902230399997</v>
          </cell>
          <cell r="L576">
            <v>36.755000000000003</v>
          </cell>
          <cell r="M576">
            <v>81.390418275000016</v>
          </cell>
          <cell r="N576">
            <v>61.3</v>
          </cell>
          <cell r="O576">
            <v>56.301665575999998</v>
          </cell>
          <cell r="P576">
            <v>48.059998</v>
          </cell>
          <cell r="Q576">
            <v>293.3</v>
          </cell>
          <cell r="R576">
            <v>901.4</v>
          </cell>
          <cell r="S576" t="str">
            <v>NA</v>
          </cell>
          <cell r="T576">
            <v>524.13925376000009</v>
          </cell>
          <cell r="U576">
            <v>293.19200000000001</v>
          </cell>
          <cell r="V576">
            <v>287.57635644465</v>
          </cell>
          <cell r="W576">
            <v>648</v>
          </cell>
          <cell r="X576">
            <v>114.99083540999999</v>
          </cell>
          <cell r="Y576">
            <v>445.34685064860003</v>
          </cell>
          <cell r="Z576">
            <v>264.08385234399998</v>
          </cell>
          <cell r="AA576">
            <v>741</v>
          </cell>
          <cell r="AB576">
            <v>1387</v>
          </cell>
          <cell r="AC576">
            <v>72.768421439999997</v>
          </cell>
          <cell r="AD576">
            <v>329.5</v>
          </cell>
          <cell r="AE576" t="str">
            <v>NA</v>
          </cell>
          <cell r="AF576" t="str">
            <v>NA</v>
          </cell>
          <cell r="AG576" t="str">
            <v>NA</v>
          </cell>
          <cell r="AH576" t="str">
            <v>NA</v>
          </cell>
          <cell r="AI576" t="str">
            <v>NA</v>
          </cell>
          <cell r="AJ576" t="str">
            <v>NA</v>
          </cell>
          <cell r="AK576" t="str">
            <v>NA</v>
          </cell>
          <cell r="AL576" t="str">
            <v>NA</v>
          </cell>
          <cell r="AM576" t="str">
            <v>NA</v>
          </cell>
          <cell r="AN576" t="str">
            <v>NA</v>
          </cell>
          <cell r="AO576" t="str">
            <v>NA</v>
          </cell>
          <cell r="AP576" t="str">
            <v>NA</v>
          </cell>
          <cell r="AQ576" t="str">
            <v>NA</v>
          </cell>
          <cell r="AR576" t="str">
            <v>NA</v>
          </cell>
          <cell r="AS576" t="str">
            <v>NA</v>
          </cell>
          <cell r="AT576" t="str">
            <v>NA</v>
          </cell>
          <cell r="AU576" t="str">
            <v>NA</v>
          </cell>
          <cell r="AV576" t="str">
            <v>NA</v>
          </cell>
          <cell r="AW576" t="str">
            <v>NA</v>
          </cell>
          <cell r="AX576" t="str">
            <v>NA</v>
          </cell>
          <cell r="AY576" t="str">
            <v>NA</v>
          </cell>
          <cell r="AZ576" t="str">
            <v>NA</v>
          </cell>
          <cell r="BA576" t="str">
            <v>NA</v>
          </cell>
          <cell r="BB576" t="str">
            <v>NA</v>
          </cell>
          <cell r="BC576" t="str">
            <v>NA</v>
          </cell>
          <cell r="BD576" t="str">
            <v>NA</v>
          </cell>
          <cell r="BE576" t="str">
            <v>NA</v>
          </cell>
        </row>
        <row r="577">
          <cell r="B577">
            <v>117</v>
          </cell>
          <cell r="F577" t="str">
            <v>2020 EBIT</v>
          </cell>
          <cell r="G577" t="str">
            <v>EURm</v>
          </cell>
        </row>
        <row r="578">
          <cell r="B578">
            <v>118</v>
          </cell>
        </row>
        <row r="579">
          <cell r="B579">
            <v>119</v>
          </cell>
          <cell r="E579" t="str">
            <v>EBIT (Capitalised R&amp;D Expense and Amort Adj.)</v>
          </cell>
        </row>
        <row r="580">
          <cell r="B580">
            <v>120</v>
          </cell>
          <cell r="F580" t="str">
            <v>2013 EBITDA  (Capitalised R&amp;D Expense Adj.)  (Capitalised R&amp;D Expense Adj.)</v>
          </cell>
          <cell r="G580" t="str">
            <v>EURm</v>
          </cell>
          <cell r="H580">
            <v>1131.600782752</v>
          </cell>
          <cell r="I580">
            <v>825.53804607999996</v>
          </cell>
          <cell r="J580">
            <v>487.7142776</v>
          </cell>
          <cell r="K580">
            <v>1762.4055574399999</v>
          </cell>
          <cell r="L580">
            <v>7.5889999113357156</v>
          </cell>
          <cell r="M580">
            <v>85.992911940000042</v>
          </cell>
          <cell r="N580">
            <v>81.007000000000005</v>
          </cell>
          <cell r="O580">
            <v>18.076488168960008</v>
          </cell>
          <cell r="P580">
            <v>27.1000012563456</v>
          </cell>
          <cell r="Q580">
            <v>167.8189999999999</v>
          </cell>
          <cell r="R580">
            <v>287.10000000000059</v>
          </cell>
          <cell r="S580">
            <v>261.15738879999986</v>
          </cell>
          <cell r="T580">
            <v>369.21128765439988</v>
          </cell>
          <cell r="U580">
            <v>142.929</v>
          </cell>
          <cell r="V580">
            <v>175.95632144519999</v>
          </cell>
          <cell r="W580">
            <v>360.44399999999962</v>
          </cell>
          <cell r="X580">
            <v>64.371158379000036</v>
          </cell>
          <cell r="Y580">
            <v>513.20792997000012</v>
          </cell>
          <cell r="Z580">
            <v>219.58586374399999</v>
          </cell>
          <cell r="AA580">
            <v>464</v>
          </cell>
          <cell r="AB580">
            <v>897.50000000000023</v>
          </cell>
          <cell r="AC580">
            <v>27.703829507199998</v>
          </cell>
          <cell r="AD580">
            <v>99.300000000000168</v>
          </cell>
          <cell r="AE580" t="str">
            <v>NA</v>
          </cell>
          <cell r="AF580" t="str">
            <v>NA</v>
          </cell>
          <cell r="AG580" t="str">
            <v>NA</v>
          </cell>
          <cell r="AH580" t="str">
            <v>NA</v>
          </cell>
          <cell r="AI580" t="str">
            <v>NA</v>
          </cell>
          <cell r="AJ580" t="str">
            <v>NA</v>
          </cell>
          <cell r="AK580" t="str">
            <v>NA</v>
          </cell>
          <cell r="AL580" t="str">
            <v>NA</v>
          </cell>
          <cell r="AM580" t="str">
            <v>NA</v>
          </cell>
          <cell r="AN580" t="str">
            <v>NA</v>
          </cell>
          <cell r="AO580" t="str">
            <v>NA</v>
          </cell>
          <cell r="AP580" t="str">
            <v>NA</v>
          </cell>
          <cell r="AQ580" t="str">
            <v>NA</v>
          </cell>
          <cell r="AR580" t="str">
            <v>NA</v>
          </cell>
          <cell r="AS580" t="str">
            <v>NA</v>
          </cell>
          <cell r="AT580" t="str">
            <v>NA</v>
          </cell>
          <cell r="AU580" t="str">
            <v>NA</v>
          </cell>
          <cell r="AV580" t="str">
            <v>NA</v>
          </cell>
          <cell r="AW580" t="str">
            <v>NA</v>
          </cell>
          <cell r="AX580" t="str">
            <v>NA</v>
          </cell>
          <cell r="AY580" t="str">
            <v>NA</v>
          </cell>
          <cell r="AZ580" t="str">
            <v>NA</v>
          </cell>
          <cell r="BA580" t="str">
            <v>NA</v>
          </cell>
          <cell r="BB580" t="str">
            <v>NA</v>
          </cell>
          <cell r="BC580" t="str">
            <v>NA</v>
          </cell>
          <cell r="BD580" t="str">
            <v>NA</v>
          </cell>
          <cell r="BE580" t="str">
            <v>NA</v>
          </cell>
        </row>
        <row r="581">
          <cell r="B581">
            <v>121</v>
          </cell>
          <cell r="F581" t="str">
            <v>2014 EBITDA  (Capitalised R&amp;D Expense Adj.)  (Capitalised R&amp;D Expense Adj.)</v>
          </cell>
          <cell r="G581" t="str">
            <v>EURm</v>
          </cell>
          <cell r="H581">
            <v>1080.0202036799999</v>
          </cell>
          <cell r="I581">
            <v>935.519948</v>
          </cell>
          <cell r="J581">
            <v>545.86681951999992</v>
          </cell>
          <cell r="K581">
            <v>1741.9847895999999</v>
          </cell>
          <cell r="L581">
            <v>14.10299994969548</v>
          </cell>
          <cell r="M581">
            <v>58.664858645999956</v>
          </cell>
          <cell r="N581">
            <v>48.398000000000103</v>
          </cell>
          <cell r="O581">
            <v>18.53833045063999</v>
          </cell>
          <cell r="P581">
            <v>28.499999489868699</v>
          </cell>
          <cell r="Q581">
            <v>188.59999999999971</v>
          </cell>
          <cell r="R581">
            <v>370.99999999999972</v>
          </cell>
          <cell r="S581">
            <v>217.67404031999976</v>
          </cell>
          <cell r="T581">
            <v>419.06439700480001</v>
          </cell>
          <cell r="U581">
            <v>152.69700000000009</v>
          </cell>
          <cell r="V581">
            <v>177.38249675490013</v>
          </cell>
          <cell r="W581">
            <v>398.02500000000032</v>
          </cell>
          <cell r="X581">
            <v>71.990513640000003</v>
          </cell>
          <cell r="Y581">
            <v>467.06344802999979</v>
          </cell>
          <cell r="Z581">
            <v>246.94041673600006</v>
          </cell>
          <cell r="AA581">
            <v>492</v>
          </cell>
          <cell r="AB581">
            <v>1018.9</v>
          </cell>
          <cell r="AC581">
            <v>29.818052760320018</v>
          </cell>
          <cell r="AD581">
            <v>101.2000000000003</v>
          </cell>
          <cell r="AE581" t="str">
            <v>NA</v>
          </cell>
          <cell r="AF581" t="str">
            <v>NA</v>
          </cell>
          <cell r="AG581" t="str">
            <v>NA</v>
          </cell>
          <cell r="AH581" t="str">
            <v>NA</v>
          </cell>
          <cell r="AI581" t="str">
            <v>NA</v>
          </cell>
          <cell r="AJ581" t="str">
            <v>NA</v>
          </cell>
          <cell r="AK581" t="str">
            <v>NA</v>
          </cell>
          <cell r="AL581" t="str">
            <v>NA</v>
          </cell>
          <cell r="AM581" t="str">
            <v>NA</v>
          </cell>
          <cell r="AN581" t="str">
            <v>NA</v>
          </cell>
          <cell r="AO581" t="str">
            <v>NA</v>
          </cell>
          <cell r="AP581" t="str">
            <v>NA</v>
          </cell>
          <cell r="AQ581" t="str">
            <v>NA</v>
          </cell>
          <cell r="AR581" t="str">
            <v>NA</v>
          </cell>
          <cell r="AS581" t="str">
            <v>NA</v>
          </cell>
          <cell r="AT581" t="str">
            <v>NA</v>
          </cell>
          <cell r="AU581" t="str">
            <v>NA</v>
          </cell>
          <cell r="AV581" t="str">
            <v>NA</v>
          </cell>
          <cell r="AW581" t="str">
            <v>NA</v>
          </cell>
          <cell r="AX581" t="str">
            <v>NA</v>
          </cell>
          <cell r="AY581" t="str">
            <v>NA</v>
          </cell>
          <cell r="AZ581" t="str">
            <v>NA</v>
          </cell>
          <cell r="BA581" t="str">
            <v>NA</v>
          </cell>
          <cell r="BB581" t="str">
            <v>NA</v>
          </cell>
          <cell r="BC581" t="str">
            <v>NA</v>
          </cell>
          <cell r="BD581" t="str">
            <v>NA</v>
          </cell>
          <cell r="BE581" t="str">
            <v>NA</v>
          </cell>
        </row>
        <row r="582">
          <cell r="B582">
            <v>122</v>
          </cell>
          <cell r="F582" t="str">
            <v>2015 EBITDA  (Capitalised R&amp;D Expense Adj.)  (Capitalised R&amp;D Expense Adj.)</v>
          </cell>
          <cell r="G582" t="str">
            <v>EURm</v>
          </cell>
          <cell r="H582">
            <v>1310.97183184</v>
          </cell>
          <cell r="I582">
            <v>1111.7397719999999</v>
          </cell>
          <cell r="J582">
            <v>652.42798368000001</v>
          </cell>
          <cell r="K582">
            <v>2038.5523875199999</v>
          </cell>
          <cell r="L582">
            <v>21.318001060588571</v>
          </cell>
          <cell r="M582">
            <v>59.808508587000006</v>
          </cell>
          <cell r="N582">
            <v>52.506000000000093</v>
          </cell>
          <cell r="O582">
            <v>38.50902773432</v>
          </cell>
          <cell r="P582">
            <v>38.000000153072342</v>
          </cell>
          <cell r="Q582">
            <v>207.90800000000019</v>
          </cell>
          <cell r="R582">
            <v>411.59999999999968</v>
          </cell>
          <cell r="S582">
            <v>197.46445823999986</v>
          </cell>
          <cell r="T582">
            <v>403.16899932159981</v>
          </cell>
          <cell r="U582">
            <v>180.17099999999999</v>
          </cell>
          <cell r="V582">
            <v>175.37891769450002</v>
          </cell>
          <cell r="W582">
            <v>432.42600000000039</v>
          </cell>
          <cell r="X582">
            <v>96.400470734999999</v>
          </cell>
          <cell r="Y582">
            <v>224.98423578000001</v>
          </cell>
          <cell r="Z582">
            <v>171.05963617599991</v>
          </cell>
          <cell r="AA582">
            <v>574</v>
          </cell>
          <cell r="AB582">
            <v>1224.799999999999</v>
          </cell>
          <cell r="AC582">
            <v>30.70454213376</v>
          </cell>
          <cell r="AD582">
            <v>227.4000000000002</v>
          </cell>
          <cell r="AE582" t="str">
            <v>NA</v>
          </cell>
          <cell r="AF582" t="str">
            <v>NA</v>
          </cell>
          <cell r="AG582" t="str">
            <v>NA</v>
          </cell>
          <cell r="AH582" t="str">
            <v>NA</v>
          </cell>
          <cell r="AI582" t="str">
            <v>NA</v>
          </cell>
          <cell r="AJ582" t="str">
            <v>NA</v>
          </cell>
          <cell r="AK582" t="str">
            <v>NA</v>
          </cell>
          <cell r="AL582" t="str">
            <v>NA</v>
          </cell>
          <cell r="AM582" t="str">
            <v>NA</v>
          </cell>
          <cell r="AN582" t="str">
            <v>NA</v>
          </cell>
          <cell r="AO582" t="str">
            <v>NA</v>
          </cell>
          <cell r="AP582" t="str">
            <v>NA</v>
          </cell>
          <cell r="AQ582" t="str">
            <v>NA</v>
          </cell>
          <cell r="AR582" t="str">
            <v>NA</v>
          </cell>
          <cell r="AS582" t="str">
            <v>NA</v>
          </cell>
          <cell r="AT582" t="str">
            <v>NA</v>
          </cell>
          <cell r="AU582" t="str">
            <v>NA</v>
          </cell>
          <cell r="AV582" t="str">
            <v>NA</v>
          </cell>
          <cell r="AW582" t="str">
            <v>NA</v>
          </cell>
          <cell r="AX582" t="str">
            <v>NA</v>
          </cell>
          <cell r="AY582" t="str">
            <v>NA</v>
          </cell>
          <cell r="AZ582" t="str">
            <v>NA</v>
          </cell>
          <cell r="BA582" t="str">
            <v>NA</v>
          </cell>
          <cell r="BB582" t="str">
            <v>NA</v>
          </cell>
          <cell r="BC582" t="str">
            <v>NA</v>
          </cell>
          <cell r="BD582" t="str">
            <v>NA</v>
          </cell>
          <cell r="BE582" t="str">
            <v>NA</v>
          </cell>
        </row>
        <row r="583">
          <cell r="B583">
            <v>123</v>
          </cell>
          <cell r="F583" t="str">
            <v>2016 EBITDA  (Capitalised R&amp;D Expense Adj.)  (Capitalised R&amp;D Expense Adj.)</v>
          </cell>
          <cell r="G583" t="str">
            <v>EURm</v>
          </cell>
          <cell r="H583">
            <v>1093.4958372799999</v>
          </cell>
          <cell r="I583">
            <v>1171.7581708799999</v>
          </cell>
          <cell r="J583">
            <v>501.81186351999997</v>
          </cell>
          <cell r="K583">
            <v>2037.9304351999999</v>
          </cell>
          <cell r="L583">
            <v>24.29999846368526</v>
          </cell>
          <cell r="M583">
            <v>47.140692690000009</v>
          </cell>
          <cell r="N583">
            <v>34.652000000000037</v>
          </cell>
          <cell r="O583">
            <v>47.417993451919983</v>
          </cell>
          <cell r="P583">
            <v>40.399999074598497</v>
          </cell>
          <cell r="Q583">
            <v>225.601</v>
          </cell>
          <cell r="R583">
            <v>417</v>
          </cell>
          <cell r="S583">
            <v>221.69724415999997</v>
          </cell>
          <cell r="T583">
            <v>422.13045258240004</v>
          </cell>
          <cell r="U583">
            <v>228.89899999999989</v>
          </cell>
          <cell r="V583">
            <v>208.72607633999999</v>
          </cell>
          <cell r="W583">
            <v>347.23100000000022</v>
          </cell>
          <cell r="X583">
            <v>107.98577045999988</v>
          </cell>
          <cell r="Y583">
            <v>180.51338790000014</v>
          </cell>
          <cell r="Z583">
            <v>163.19051819199979</v>
          </cell>
          <cell r="AA583">
            <v>571</v>
          </cell>
          <cell r="AB583">
            <v>1269.899999999999</v>
          </cell>
          <cell r="AC583">
            <v>34.913397141920022</v>
          </cell>
          <cell r="AD583">
            <v>249.19999999999979</v>
          </cell>
          <cell r="AE583" t="str">
            <v>NA</v>
          </cell>
          <cell r="AF583" t="str">
            <v>NA</v>
          </cell>
          <cell r="AG583" t="str">
            <v>NA</v>
          </cell>
          <cell r="AH583" t="str">
            <v>NA</v>
          </cell>
          <cell r="AI583" t="str">
            <v>NA</v>
          </cell>
          <cell r="AJ583" t="str">
            <v>NA</v>
          </cell>
          <cell r="AK583" t="str">
            <v>NA</v>
          </cell>
          <cell r="AL583" t="str">
            <v>NA</v>
          </cell>
          <cell r="AM583" t="str">
            <v>NA</v>
          </cell>
          <cell r="AN583" t="str">
            <v>NA</v>
          </cell>
          <cell r="AO583" t="str">
            <v>NA</v>
          </cell>
          <cell r="AP583" t="str">
            <v>NA</v>
          </cell>
          <cell r="AQ583" t="str">
            <v>NA</v>
          </cell>
          <cell r="AR583" t="str">
            <v>NA</v>
          </cell>
          <cell r="AS583" t="str">
            <v>NA</v>
          </cell>
          <cell r="AT583" t="str">
            <v>NA</v>
          </cell>
          <cell r="AU583" t="str">
            <v>NA</v>
          </cell>
          <cell r="AV583" t="str">
            <v>NA</v>
          </cell>
          <cell r="AW583" t="str">
            <v>NA</v>
          </cell>
          <cell r="AX583" t="str">
            <v>NA</v>
          </cell>
          <cell r="AY583" t="str">
            <v>NA</v>
          </cell>
          <cell r="AZ583" t="str">
            <v>NA</v>
          </cell>
          <cell r="BA583" t="str">
            <v>NA</v>
          </cell>
          <cell r="BB583" t="str">
            <v>NA</v>
          </cell>
          <cell r="BC583" t="str">
            <v>NA</v>
          </cell>
          <cell r="BD583" t="str">
            <v>NA</v>
          </cell>
          <cell r="BE583" t="str">
            <v>NA</v>
          </cell>
        </row>
        <row r="584">
          <cell r="B584">
            <v>124</v>
          </cell>
          <cell r="F584" t="str">
            <v>2017 EBITDA  (Capitalised R&amp;D Expense Adj.)  (Capitalised R&amp;D Expense Adj.)</v>
          </cell>
          <cell r="G584" t="str">
            <v>EURm</v>
          </cell>
          <cell r="H584">
            <v>1315.17042463488</v>
          </cell>
          <cell r="I584">
            <v>1308.7431693599999</v>
          </cell>
          <cell r="J584">
            <v>440.44590127999999</v>
          </cell>
          <cell r="K584">
            <v>2444.8012770719997</v>
          </cell>
          <cell r="L584">
            <v>30.245999999999999</v>
          </cell>
          <cell r="M584">
            <v>60.25082616000001</v>
          </cell>
          <cell r="N584">
            <v>37.799999999999997</v>
          </cell>
          <cell r="O584">
            <v>47.308387879999998</v>
          </cell>
          <cell r="P584">
            <v>45.190002</v>
          </cell>
          <cell r="Q584">
            <v>257.7</v>
          </cell>
          <cell r="R584">
            <v>757.3</v>
          </cell>
          <cell r="S584">
            <v>261.29773312000003</v>
          </cell>
          <cell r="T584">
            <v>448.25975808000004</v>
          </cell>
          <cell r="U584">
            <v>245.31700000000001</v>
          </cell>
          <cell r="V584">
            <v>251.55915374700001</v>
          </cell>
          <cell r="W584">
            <v>542.19050000000004</v>
          </cell>
          <cell r="X584">
            <v>104.41448057826</v>
          </cell>
          <cell r="Y584">
            <v>321.5768301</v>
          </cell>
          <cell r="Z584">
            <v>152.89040483080001</v>
          </cell>
          <cell r="AA584">
            <v>623.02149999999995</v>
          </cell>
          <cell r="AB584">
            <v>1269</v>
          </cell>
          <cell r="AC584">
            <v>53.850705040000001</v>
          </cell>
          <cell r="AD584">
            <v>261.8</v>
          </cell>
          <cell r="AE584" t="str">
            <v>NA</v>
          </cell>
          <cell r="AF584" t="str">
            <v>NA</v>
          </cell>
          <cell r="AG584" t="str">
            <v>NA</v>
          </cell>
          <cell r="AH584" t="str">
            <v>NA</v>
          </cell>
          <cell r="AI584" t="str">
            <v>NA</v>
          </cell>
          <cell r="AJ584" t="str">
            <v>NA</v>
          </cell>
          <cell r="AK584" t="str">
            <v>NA</v>
          </cell>
          <cell r="AL584" t="str">
            <v>NA</v>
          </cell>
          <cell r="AM584" t="str">
            <v>NA</v>
          </cell>
          <cell r="AN584" t="str">
            <v>NA</v>
          </cell>
          <cell r="AO584" t="str">
            <v>NA</v>
          </cell>
          <cell r="AP584" t="str">
            <v>NA</v>
          </cell>
          <cell r="AQ584" t="str">
            <v>NA</v>
          </cell>
          <cell r="AR584" t="str">
            <v>NA</v>
          </cell>
          <cell r="AS584" t="str">
            <v>NA</v>
          </cell>
          <cell r="AT584" t="str">
            <v>NA</v>
          </cell>
          <cell r="AU584" t="str">
            <v>NA</v>
          </cell>
          <cell r="AV584" t="str">
            <v>NA</v>
          </cell>
          <cell r="AW584" t="str">
            <v>NA</v>
          </cell>
          <cell r="AX584" t="str">
            <v>NA</v>
          </cell>
          <cell r="AY584" t="str">
            <v>NA</v>
          </cell>
          <cell r="AZ584" t="str">
            <v>NA</v>
          </cell>
          <cell r="BA584" t="str">
            <v>NA</v>
          </cell>
          <cell r="BB584" t="str">
            <v>NA</v>
          </cell>
          <cell r="BC584" t="str">
            <v>NA</v>
          </cell>
          <cell r="BD584" t="str">
            <v>NA</v>
          </cell>
          <cell r="BE584" t="str">
            <v>NA</v>
          </cell>
        </row>
        <row r="585">
          <cell r="B585">
            <v>125</v>
          </cell>
          <cell r="F585" t="str">
            <v>2018 EBITDA  (Capitalised R&amp;D Expense Adj.)  (Capitalised R&amp;D Expense Adj.)</v>
          </cell>
          <cell r="G585" t="str">
            <v>EURm</v>
          </cell>
          <cell r="H585">
            <v>1409.89293370112</v>
          </cell>
          <cell r="I585">
            <v>1399.2942442159999</v>
          </cell>
          <cell r="J585">
            <v>476.10450096</v>
          </cell>
          <cell r="K585">
            <v>2573.8874810880002</v>
          </cell>
          <cell r="L585">
            <v>34.63035</v>
          </cell>
          <cell r="M585">
            <v>67.343846700000014</v>
          </cell>
          <cell r="N585">
            <v>43.1</v>
          </cell>
          <cell r="O585">
            <v>51.336626847999995</v>
          </cell>
          <cell r="P585">
            <v>48.795000000000002</v>
          </cell>
          <cell r="Q585">
            <v>278.39999999999998</v>
          </cell>
          <cell r="R585">
            <v>834.95</v>
          </cell>
          <cell r="S585">
            <v>288.52453120000001</v>
          </cell>
          <cell r="T585">
            <v>473.98955008000001</v>
          </cell>
          <cell r="U585">
            <v>269.39999999999998</v>
          </cell>
          <cell r="V585">
            <v>273.55488938054998</v>
          </cell>
          <cell r="W585">
            <v>589.5</v>
          </cell>
          <cell r="X585">
            <v>113.32039684499999</v>
          </cell>
          <cell r="Y585">
            <v>391.51082475000004</v>
          </cell>
          <cell r="Z585">
            <v>222.95038008204</v>
          </cell>
          <cell r="AA585">
            <v>680.78650000000005</v>
          </cell>
          <cell r="AB585">
            <v>1321.345</v>
          </cell>
          <cell r="AC585">
            <v>66.49706888</v>
          </cell>
          <cell r="AD585">
            <v>298</v>
          </cell>
          <cell r="AE585" t="str">
            <v>NA</v>
          </cell>
          <cell r="AF585" t="str">
            <v>NA</v>
          </cell>
          <cell r="AG585" t="str">
            <v>NA</v>
          </cell>
          <cell r="AH585" t="str">
            <v>NA</v>
          </cell>
          <cell r="AI585" t="str">
            <v>NA</v>
          </cell>
          <cell r="AJ585" t="str">
            <v>NA</v>
          </cell>
          <cell r="AK585" t="str">
            <v>NA</v>
          </cell>
          <cell r="AL585" t="str">
            <v>NA</v>
          </cell>
          <cell r="AM585" t="str">
            <v>NA</v>
          </cell>
          <cell r="AN585" t="str">
            <v>NA</v>
          </cell>
          <cell r="AO585" t="str">
            <v>NA</v>
          </cell>
          <cell r="AP585" t="str">
            <v>NA</v>
          </cell>
          <cell r="AQ585" t="str">
            <v>NA</v>
          </cell>
          <cell r="AR585" t="str">
            <v>NA</v>
          </cell>
          <cell r="AS585" t="str">
            <v>NA</v>
          </cell>
          <cell r="AT585" t="str">
            <v>NA</v>
          </cell>
          <cell r="AU585" t="str">
            <v>NA</v>
          </cell>
          <cell r="AV585" t="str">
            <v>NA</v>
          </cell>
          <cell r="AW585" t="str">
            <v>NA</v>
          </cell>
          <cell r="AX585" t="str">
            <v>NA</v>
          </cell>
          <cell r="AY585" t="str">
            <v>NA</v>
          </cell>
          <cell r="AZ585" t="str">
            <v>NA</v>
          </cell>
          <cell r="BA585" t="str">
            <v>NA</v>
          </cell>
          <cell r="BB585" t="str">
            <v>NA</v>
          </cell>
          <cell r="BC585" t="str">
            <v>NA</v>
          </cell>
          <cell r="BD585" t="str">
            <v>NA</v>
          </cell>
          <cell r="BE585" t="str">
            <v>NA</v>
          </cell>
        </row>
        <row r="586">
          <cell r="B586">
            <v>126</v>
          </cell>
          <cell r="F586" t="str">
            <v>2019 EBITDA  (Capitalised R&amp;D Expense Adj.)  (Capitalised R&amp;D Expense Adj.)</v>
          </cell>
          <cell r="G586" t="str">
            <v>EURm</v>
          </cell>
          <cell r="H586">
            <v>1519.2589991655998</v>
          </cell>
          <cell r="I586">
            <v>1488.243791848</v>
          </cell>
          <cell r="J586">
            <v>528.75794778399995</v>
          </cell>
          <cell r="K586">
            <v>2745.0902230399997</v>
          </cell>
          <cell r="L586">
            <v>36.755000000000003</v>
          </cell>
          <cell r="M586">
            <v>81.390418275000016</v>
          </cell>
          <cell r="N586">
            <v>61.3</v>
          </cell>
          <cell r="O586">
            <v>56.301665575999998</v>
          </cell>
          <cell r="P586">
            <v>48.059998</v>
          </cell>
          <cell r="Q586">
            <v>293.3</v>
          </cell>
          <cell r="R586">
            <v>901.4</v>
          </cell>
          <cell r="S586" t="str">
            <v>NA</v>
          </cell>
          <cell r="T586">
            <v>524.13925376000009</v>
          </cell>
          <cell r="U586">
            <v>293.19200000000001</v>
          </cell>
          <cell r="V586">
            <v>287.57635644465</v>
          </cell>
          <cell r="W586">
            <v>648</v>
          </cell>
          <cell r="X586">
            <v>114.99083540999999</v>
          </cell>
          <cell r="Y586">
            <v>445.34685064860003</v>
          </cell>
          <cell r="Z586">
            <v>264.08385234399998</v>
          </cell>
          <cell r="AA586">
            <v>741</v>
          </cell>
          <cell r="AB586">
            <v>1387</v>
          </cell>
          <cell r="AC586">
            <v>72.768421439999997</v>
          </cell>
          <cell r="AD586">
            <v>329.5</v>
          </cell>
          <cell r="AE586" t="str">
            <v>NA</v>
          </cell>
          <cell r="AF586" t="str">
            <v>NA</v>
          </cell>
          <cell r="AG586" t="str">
            <v>NA</v>
          </cell>
          <cell r="AH586" t="str">
            <v>NA</v>
          </cell>
          <cell r="AI586" t="str">
            <v>NA</v>
          </cell>
          <cell r="AJ586" t="str">
            <v>NA</v>
          </cell>
          <cell r="AK586" t="str">
            <v>NA</v>
          </cell>
          <cell r="AL586" t="str">
            <v>NA</v>
          </cell>
          <cell r="AM586" t="str">
            <v>NA</v>
          </cell>
          <cell r="AN586" t="str">
            <v>NA</v>
          </cell>
          <cell r="AO586" t="str">
            <v>NA</v>
          </cell>
          <cell r="AP586" t="str">
            <v>NA</v>
          </cell>
          <cell r="AQ586" t="str">
            <v>NA</v>
          </cell>
          <cell r="AR586" t="str">
            <v>NA</v>
          </cell>
          <cell r="AS586" t="str">
            <v>NA</v>
          </cell>
          <cell r="AT586" t="str">
            <v>NA</v>
          </cell>
          <cell r="AU586" t="str">
            <v>NA</v>
          </cell>
          <cell r="AV586" t="str">
            <v>NA</v>
          </cell>
          <cell r="AW586" t="str">
            <v>NA</v>
          </cell>
          <cell r="AX586" t="str">
            <v>NA</v>
          </cell>
          <cell r="AY586" t="str">
            <v>NA</v>
          </cell>
          <cell r="AZ586" t="str">
            <v>NA</v>
          </cell>
          <cell r="BA586" t="str">
            <v>NA</v>
          </cell>
          <cell r="BB586" t="str">
            <v>NA</v>
          </cell>
          <cell r="BC586" t="str">
            <v>NA</v>
          </cell>
          <cell r="BD586" t="str">
            <v>NA</v>
          </cell>
          <cell r="BE586" t="str">
            <v>NA</v>
          </cell>
        </row>
        <row r="587">
          <cell r="B587">
            <v>127</v>
          </cell>
          <cell r="F587" t="str">
            <v>2020 EBITDA  (Capitalised R&amp;D Expense Adj.)  (Capitalised R&amp;D Expense Adj.)</v>
          </cell>
          <cell r="G587" t="str">
            <v>EURm</v>
          </cell>
        </row>
        <row r="588">
          <cell r="B588">
            <v>128</v>
          </cell>
        </row>
        <row r="589">
          <cell r="B589">
            <v>129</v>
          </cell>
          <cell r="E589" t="str">
            <v>Interest Expense</v>
          </cell>
        </row>
        <row r="590">
          <cell r="B590">
            <v>130</v>
          </cell>
          <cell r="F590" t="str">
            <v>2013 Interest Expense</v>
          </cell>
          <cell r="G590" t="str">
            <v>EURm</v>
          </cell>
          <cell r="H590">
            <v>208.87232079999998</v>
          </cell>
          <cell r="I590">
            <v>63.646454079999998</v>
          </cell>
          <cell r="J590">
            <v>25.396386399999997</v>
          </cell>
          <cell r="K590">
            <v>105.7318944</v>
          </cell>
          <cell r="L590">
            <v>2.5029999707567852</v>
          </cell>
          <cell r="M590">
            <v>17.891945070000002</v>
          </cell>
          <cell r="N590">
            <v>18.568000000000001</v>
          </cell>
          <cell r="O590">
            <v>0.36254150712</v>
          </cell>
          <cell r="P590">
            <v>1.50000006953942</v>
          </cell>
          <cell r="Q590">
            <v>13.115</v>
          </cell>
          <cell r="R590">
            <v>174.3</v>
          </cell>
          <cell r="S590">
            <v>112.41580032</v>
          </cell>
          <cell r="T590">
            <v>32.537427148800006</v>
          </cell>
          <cell r="U590">
            <v>4.9779999999999998</v>
          </cell>
          <cell r="V590">
            <v>1.8541474479</v>
          </cell>
          <cell r="W590">
            <v>49.82</v>
          </cell>
          <cell r="X590">
            <v>4.9035454649999997</v>
          </cell>
          <cell r="Y590">
            <v>53.7953805</v>
          </cell>
          <cell r="Z590">
            <v>15.738235968</v>
          </cell>
          <cell r="AA590">
            <v>33</v>
          </cell>
          <cell r="AB590">
            <v>12.1</v>
          </cell>
          <cell r="AC590">
            <v>14.635160041920001</v>
          </cell>
          <cell r="AD590">
            <v>24.8</v>
          </cell>
          <cell r="AE590" t="str">
            <v>NA</v>
          </cell>
          <cell r="AF590" t="str">
            <v>NA</v>
          </cell>
          <cell r="AG590" t="str">
            <v>NA</v>
          </cell>
          <cell r="AH590" t="str">
            <v>NA</v>
          </cell>
          <cell r="AI590" t="str">
            <v>NA</v>
          </cell>
          <cell r="AJ590" t="str">
            <v>NA</v>
          </cell>
          <cell r="AK590" t="str">
            <v>NA</v>
          </cell>
          <cell r="AL590" t="str">
            <v>NA</v>
          </cell>
          <cell r="AM590" t="str">
            <v>NA</v>
          </cell>
          <cell r="AN590" t="str">
            <v>NA</v>
          </cell>
          <cell r="AO590" t="str">
            <v>NA</v>
          </cell>
          <cell r="AP590" t="str">
            <v>NA</v>
          </cell>
          <cell r="AQ590" t="str">
            <v>NA</v>
          </cell>
          <cell r="AR590" t="str">
            <v>NA</v>
          </cell>
          <cell r="AS590" t="str">
            <v>NA</v>
          </cell>
          <cell r="AT590" t="str">
            <v>NA</v>
          </cell>
          <cell r="AU590" t="str">
            <v>NA</v>
          </cell>
          <cell r="AV590" t="str">
            <v>NA</v>
          </cell>
          <cell r="AW590" t="str">
            <v>NA</v>
          </cell>
          <cell r="AX590" t="str">
            <v>NA</v>
          </cell>
          <cell r="AY590" t="str">
            <v>NA</v>
          </cell>
          <cell r="AZ590" t="str">
            <v>NA</v>
          </cell>
          <cell r="BA590" t="str">
            <v>NA</v>
          </cell>
          <cell r="BB590" t="str">
            <v>NA</v>
          </cell>
          <cell r="BC590" t="str">
            <v>NA</v>
          </cell>
          <cell r="BD590" t="str">
            <v>NA</v>
          </cell>
          <cell r="BE590" t="str">
            <v>NA</v>
          </cell>
        </row>
        <row r="591">
          <cell r="B591">
            <v>131</v>
          </cell>
          <cell r="F591" t="str">
            <v>2014 Interest Expense</v>
          </cell>
          <cell r="G591" t="str">
            <v>EURm</v>
          </cell>
          <cell r="H591">
            <v>204.72597199999998</v>
          </cell>
          <cell r="I591">
            <v>39.80494848</v>
          </cell>
          <cell r="J591">
            <v>33.585425279999995</v>
          </cell>
          <cell r="K591">
            <v>92.981871839999997</v>
          </cell>
          <cell r="L591">
            <v>3.4639999876441121</v>
          </cell>
          <cell r="M591">
            <v>17.294218620000002</v>
          </cell>
          <cell r="N591">
            <v>13.331</v>
          </cell>
          <cell r="O591">
            <v>3.7471990400000002E-2</v>
          </cell>
          <cell r="P591">
            <v>1.299999976730851</v>
          </cell>
          <cell r="Q591">
            <v>13.077999999999999</v>
          </cell>
          <cell r="R591">
            <v>134.6</v>
          </cell>
          <cell r="S591">
            <v>87.200604160000026</v>
          </cell>
          <cell r="T591">
            <v>32.440121753599996</v>
          </cell>
          <cell r="U591">
            <v>2.948</v>
          </cell>
          <cell r="V591">
            <v>2.7614961990000002</v>
          </cell>
          <cell r="W591">
            <v>50.162999999999997</v>
          </cell>
          <cell r="X591">
            <v>4.9682076029999998</v>
          </cell>
          <cell r="Y591">
            <v>45.785846069999998</v>
          </cell>
          <cell r="Z591">
            <v>15.363516063999999</v>
          </cell>
          <cell r="AA591">
            <v>27</v>
          </cell>
          <cell r="AB591">
            <v>6.4</v>
          </cell>
          <cell r="AC591">
            <v>14.275256966079999</v>
          </cell>
          <cell r="AD591">
            <v>36.700000000000003</v>
          </cell>
          <cell r="AE591" t="str">
            <v>NA</v>
          </cell>
          <cell r="AF591" t="str">
            <v>NA</v>
          </cell>
          <cell r="AG591" t="str">
            <v>NA</v>
          </cell>
          <cell r="AH591" t="str">
            <v>NA</v>
          </cell>
          <cell r="AI591" t="str">
            <v>NA</v>
          </cell>
          <cell r="AJ591" t="str">
            <v>NA</v>
          </cell>
          <cell r="AK591" t="str">
            <v>NA</v>
          </cell>
          <cell r="AL591" t="str">
            <v>NA</v>
          </cell>
          <cell r="AM591" t="str">
            <v>NA</v>
          </cell>
          <cell r="AN591" t="str">
            <v>NA</v>
          </cell>
          <cell r="AO591" t="str">
            <v>NA</v>
          </cell>
          <cell r="AP591" t="str">
            <v>NA</v>
          </cell>
          <cell r="AQ591" t="str">
            <v>NA</v>
          </cell>
          <cell r="AR591" t="str">
            <v>NA</v>
          </cell>
          <cell r="AS591" t="str">
            <v>NA</v>
          </cell>
          <cell r="AT591" t="str">
            <v>NA</v>
          </cell>
          <cell r="AU591" t="str">
            <v>NA</v>
          </cell>
          <cell r="AV591" t="str">
            <v>NA</v>
          </cell>
          <cell r="AW591" t="str">
            <v>NA</v>
          </cell>
          <cell r="AX591" t="str">
            <v>NA</v>
          </cell>
          <cell r="AY591" t="str">
            <v>NA</v>
          </cell>
          <cell r="AZ591" t="str">
            <v>NA</v>
          </cell>
          <cell r="BA591" t="str">
            <v>NA</v>
          </cell>
          <cell r="BB591" t="str">
            <v>NA</v>
          </cell>
          <cell r="BC591" t="str">
            <v>NA</v>
          </cell>
          <cell r="BD591" t="str">
            <v>NA</v>
          </cell>
          <cell r="BE591" t="str">
            <v>NA</v>
          </cell>
        </row>
        <row r="592">
          <cell r="B592">
            <v>132</v>
          </cell>
          <cell r="F592" t="str">
            <v>2015 Interest Expense</v>
          </cell>
          <cell r="G592" t="str">
            <v>EURm</v>
          </cell>
          <cell r="H592">
            <v>200.47596447999999</v>
          </cell>
          <cell r="I592">
            <v>92.048943359999996</v>
          </cell>
          <cell r="J592">
            <v>35.140306080000002</v>
          </cell>
          <cell r="K592">
            <v>99.408712479999991</v>
          </cell>
          <cell r="L592">
            <v>4.4990002238290598</v>
          </cell>
          <cell r="M592">
            <v>17.214521760000004</v>
          </cell>
          <cell r="N592">
            <v>14.234999999999999</v>
          </cell>
          <cell r="O592">
            <v>3.0914392080000002E-2</v>
          </cell>
          <cell r="P592">
            <v>2.4000000096677421</v>
          </cell>
          <cell r="Q592">
            <v>10.281000000000001</v>
          </cell>
          <cell r="R592">
            <v>119.9</v>
          </cell>
          <cell r="S592">
            <v>84.697797120000004</v>
          </cell>
          <cell r="T592">
            <v>32.378370252800003</v>
          </cell>
          <cell r="U592">
            <v>1.948</v>
          </cell>
          <cell r="V592">
            <v>1.5457205996999999</v>
          </cell>
          <cell r="W592">
            <v>32.817999999999998</v>
          </cell>
          <cell r="X592">
            <v>2.9529043019999999</v>
          </cell>
          <cell r="Y592">
            <v>44.709938459999996</v>
          </cell>
          <cell r="Z592">
            <v>19.766474936000002</v>
          </cell>
          <cell r="AA592">
            <v>14</v>
          </cell>
          <cell r="AB592">
            <v>12.9</v>
          </cell>
          <cell r="AC592">
            <v>8.0997887220799996</v>
          </cell>
          <cell r="AD592">
            <v>25.1</v>
          </cell>
          <cell r="AE592" t="str">
            <v>NA</v>
          </cell>
          <cell r="AF592" t="str">
            <v>NA</v>
          </cell>
          <cell r="AG592" t="str">
            <v>NA</v>
          </cell>
          <cell r="AH592" t="str">
            <v>NA</v>
          </cell>
          <cell r="AI592" t="str">
            <v>NA</v>
          </cell>
          <cell r="AJ592" t="str">
            <v>NA</v>
          </cell>
          <cell r="AK592" t="str">
            <v>NA</v>
          </cell>
          <cell r="AL592" t="str">
            <v>NA</v>
          </cell>
          <cell r="AM592" t="str">
            <v>NA</v>
          </cell>
          <cell r="AN592" t="str">
            <v>NA</v>
          </cell>
          <cell r="AO592" t="str">
            <v>NA</v>
          </cell>
          <cell r="AP592" t="str">
            <v>NA</v>
          </cell>
          <cell r="AQ592" t="str">
            <v>NA</v>
          </cell>
          <cell r="AR592" t="str">
            <v>NA</v>
          </cell>
          <cell r="AS592" t="str">
            <v>NA</v>
          </cell>
          <cell r="AT592" t="str">
            <v>NA</v>
          </cell>
          <cell r="AU592" t="str">
            <v>NA</v>
          </cell>
          <cell r="AV592" t="str">
            <v>NA</v>
          </cell>
          <cell r="AW592" t="str">
            <v>NA</v>
          </cell>
          <cell r="AX592" t="str">
            <v>NA</v>
          </cell>
          <cell r="AY592" t="str">
            <v>NA</v>
          </cell>
          <cell r="AZ592" t="str">
            <v>NA</v>
          </cell>
          <cell r="BA592" t="str">
            <v>NA</v>
          </cell>
          <cell r="BB592" t="str">
            <v>NA</v>
          </cell>
          <cell r="BC592" t="str">
            <v>NA</v>
          </cell>
          <cell r="BD592" t="str">
            <v>NA</v>
          </cell>
          <cell r="BE592" t="str">
            <v>NA</v>
          </cell>
        </row>
        <row r="593">
          <cell r="B593">
            <v>133</v>
          </cell>
          <cell r="F593" t="str">
            <v>2016 Interest Expense</v>
          </cell>
          <cell r="G593" t="str">
            <v>EURm</v>
          </cell>
          <cell r="H593">
            <v>191.04302095999998</v>
          </cell>
          <cell r="I593">
            <v>75.256230719999991</v>
          </cell>
          <cell r="J593">
            <v>24.98175152</v>
          </cell>
          <cell r="K593">
            <v>78.158674879999992</v>
          </cell>
          <cell r="L593">
            <v>3.8999997534309001</v>
          </cell>
          <cell r="M593">
            <v>16.736340600000002</v>
          </cell>
          <cell r="N593">
            <v>18.061</v>
          </cell>
          <cell r="O593">
            <v>1.8735995200000001E-2</v>
          </cell>
          <cell r="P593">
            <v>1.3999999679316311</v>
          </cell>
          <cell r="Q593">
            <v>8.0960000000000001</v>
          </cell>
          <cell r="R593">
            <v>120.2</v>
          </cell>
          <cell r="S593">
            <v>84.534062079999998</v>
          </cell>
          <cell r="T593">
            <v>36.269650431999999</v>
          </cell>
          <cell r="U593">
            <v>2.4580000000000002</v>
          </cell>
          <cell r="V593">
            <v>1.6736340599999999</v>
          </cell>
          <cell r="W593">
            <v>20.885999999999999</v>
          </cell>
          <cell r="X593">
            <v>2.8666881179999999</v>
          </cell>
          <cell r="Y593">
            <v>52.839018180000004</v>
          </cell>
          <cell r="Z593">
            <v>9.9300774559999994</v>
          </cell>
          <cell r="AA593">
            <v>36</v>
          </cell>
          <cell r="AB593">
            <v>10.6</v>
          </cell>
          <cell r="AC593">
            <v>2.6364558844800001</v>
          </cell>
          <cell r="AD593">
            <v>24.2</v>
          </cell>
          <cell r="AE593" t="str">
            <v>NA</v>
          </cell>
          <cell r="AF593" t="str">
            <v>NA</v>
          </cell>
          <cell r="AG593" t="str">
            <v>NA</v>
          </cell>
          <cell r="AH593" t="str">
            <v>NA</v>
          </cell>
          <cell r="AI593" t="str">
            <v>NA</v>
          </cell>
          <cell r="AJ593" t="str">
            <v>NA</v>
          </cell>
          <cell r="AK593" t="str">
            <v>NA</v>
          </cell>
          <cell r="AL593" t="str">
            <v>NA</v>
          </cell>
          <cell r="AM593" t="str">
            <v>NA</v>
          </cell>
          <cell r="AN593" t="str">
            <v>NA</v>
          </cell>
          <cell r="AO593" t="str">
            <v>NA</v>
          </cell>
          <cell r="AP593" t="str">
            <v>NA</v>
          </cell>
          <cell r="AQ593" t="str">
            <v>NA</v>
          </cell>
          <cell r="AR593" t="str">
            <v>NA</v>
          </cell>
          <cell r="AS593" t="str">
            <v>NA</v>
          </cell>
          <cell r="AT593" t="str">
            <v>NA</v>
          </cell>
          <cell r="AU593" t="str">
            <v>NA</v>
          </cell>
          <cell r="AV593" t="str">
            <v>NA</v>
          </cell>
          <cell r="AW593" t="str">
            <v>NA</v>
          </cell>
          <cell r="AX593" t="str">
            <v>NA</v>
          </cell>
          <cell r="AY593" t="str">
            <v>NA</v>
          </cell>
          <cell r="AZ593" t="str">
            <v>NA</v>
          </cell>
          <cell r="BA593" t="str">
            <v>NA</v>
          </cell>
          <cell r="BB593" t="str">
            <v>NA</v>
          </cell>
          <cell r="BC593" t="str">
            <v>NA</v>
          </cell>
          <cell r="BD593" t="str">
            <v>NA</v>
          </cell>
          <cell r="BE593" t="str">
            <v>NA</v>
          </cell>
        </row>
        <row r="594">
          <cell r="B594">
            <v>134</v>
          </cell>
          <cell r="F594" t="str">
            <v>2017 Interest Expense</v>
          </cell>
          <cell r="G594" t="str">
            <v>EURm</v>
          </cell>
          <cell r="H594">
            <v>171.96981647999999</v>
          </cell>
          <cell r="I594">
            <v>72.664762719999999</v>
          </cell>
          <cell r="J594">
            <v>41.463487999999998</v>
          </cell>
          <cell r="K594">
            <v>134.39353047999998</v>
          </cell>
          <cell r="L594" t="str">
            <v>NA</v>
          </cell>
          <cell r="M594">
            <v>14.50482852</v>
          </cell>
          <cell r="N594">
            <v>12.450001</v>
          </cell>
          <cell r="O594" t="str">
            <v>NA</v>
          </cell>
          <cell r="P594" t="str">
            <v>NA</v>
          </cell>
          <cell r="Q594">
            <v>15.2</v>
          </cell>
          <cell r="R594">
            <v>129.6</v>
          </cell>
          <cell r="S594">
            <v>77.084121970329591</v>
          </cell>
          <cell r="T594">
            <v>42.711454719999999</v>
          </cell>
          <cell r="U594">
            <v>3.5</v>
          </cell>
          <cell r="V594">
            <v>1.1954529</v>
          </cell>
          <cell r="W594">
            <v>39.5</v>
          </cell>
          <cell r="X594" t="str">
            <v>NA</v>
          </cell>
          <cell r="Y594">
            <v>49.611295349999999</v>
          </cell>
          <cell r="Z594">
            <v>4.6839987999999995</v>
          </cell>
          <cell r="AA594">
            <v>47.3</v>
          </cell>
          <cell r="AB594">
            <v>20.5</v>
          </cell>
          <cell r="AC594" t="str">
            <v>NA</v>
          </cell>
          <cell r="AD594">
            <v>21.8</v>
          </cell>
          <cell r="AE594" t="str">
            <v>NA</v>
          </cell>
          <cell r="AF594" t="str">
            <v>NA</v>
          </cell>
          <cell r="AG594" t="str">
            <v>NA</v>
          </cell>
          <cell r="AH594" t="str">
            <v>NA</v>
          </cell>
          <cell r="AI594" t="str">
            <v>NA</v>
          </cell>
          <cell r="AJ594" t="str">
            <v>NA</v>
          </cell>
          <cell r="AK594" t="str">
            <v>NA</v>
          </cell>
          <cell r="AL594" t="str">
            <v>NA</v>
          </cell>
          <cell r="AM594" t="str">
            <v>NA</v>
          </cell>
          <cell r="AN594" t="str">
            <v>NA</v>
          </cell>
          <cell r="AO594" t="str">
            <v>NA</v>
          </cell>
          <cell r="AP594" t="str">
            <v>NA</v>
          </cell>
          <cell r="AQ594" t="str">
            <v>NA</v>
          </cell>
          <cell r="AR594" t="str">
            <v>NA</v>
          </cell>
          <cell r="AS594" t="str">
            <v>NA</v>
          </cell>
          <cell r="AT594" t="str">
            <v>NA</v>
          </cell>
          <cell r="AU594" t="str">
            <v>NA</v>
          </cell>
          <cell r="AV594" t="str">
            <v>NA</v>
          </cell>
          <cell r="AW594" t="str">
            <v>NA</v>
          </cell>
          <cell r="AX594" t="str">
            <v>NA</v>
          </cell>
          <cell r="AY594" t="str">
            <v>NA</v>
          </cell>
          <cell r="AZ594" t="str">
            <v>NA</v>
          </cell>
          <cell r="BA594" t="str">
            <v>NA</v>
          </cell>
          <cell r="BB594" t="str">
            <v>NA</v>
          </cell>
          <cell r="BC594" t="str">
            <v>NA</v>
          </cell>
          <cell r="BD594" t="str">
            <v>NA</v>
          </cell>
          <cell r="BE594" t="str">
            <v>NA</v>
          </cell>
        </row>
        <row r="595">
          <cell r="B595">
            <v>135</v>
          </cell>
          <cell r="F595" t="str">
            <v>2018 Interest Expense</v>
          </cell>
          <cell r="G595" t="str">
            <v>EURm</v>
          </cell>
          <cell r="H595">
            <v>157.0429608</v>
          </cell>
          <cell r="I595">
            <v>67.481826720000001</v>
          </cell>
          <cell r="J595">
            <v>20.42076784</v>
          </cell>
          <cell r="K595">
            <v>124.9087576</v>
          </cell>
          <cell r="L595" t="str">
            <v>NA</v>
          </cell>
          <cell r="M595">
            <v>11.755286850000001</v>
          </cell>
          <cell r="N595">
            <v>11.8</v>
          </cell>
          <cell r="O595" t="str">
            <v>NA</v>
          </cell>
          <cell r="P595" t="str">
            <v>NA</v>
          </cell>
          <cell r="Q595">
            <v>15.5</v>
          </cell>
          <cell r="R595">
            <v>120.3</v>
          </cell>
          <cell r="S595">
            <v>71.938160763443207</v>
          </cell>
          <cell r="T595">
            <v>42.337203200000005</v>
          </cell>
          <cell r="U595">
            <v>3.85</v>
          </cell>
          <cell r="V595">
            <v>1.1954529</v>
          </cell>
          <cell r="W595">
            <v>41</v>
          </cell>
          <cell r="X595" t="str">
            <v>NA</v>
          </cell>
          <cell r="Y595">
            <v>45.427210200000005</v>
          </cell>
          <cell r="Z595">
            <v>4.6839987999999995</v>
          </cell>
          <cell r="AA595">
            <v>45</v>
          </cell>
          <cell r="AB595">
            <v>20.5</v>
          </cell>
          <cell r="AC595" t="str">
            <v>NA</v>
          </cell>
          <cell r="AD595">
            <v>18.600000000000001</v>
          </cell>
          <cell r="AE595" t="str">
            <v>NA</v>
          </cell>
          <cell r="AF595" t="str">
            <v>NA</v>
          </cell>
          <cell r="AG595" t="str">
            <v>NA</v>
          </cell>
          <cell r="AH595" t="str">
            <v>NA</v>
          </cell>
          <cell r="AI595" t="str">
            <v>NA</v>
          </cell>
          <cell r="AJ595" t="str">
            <v>NA</v>
          </cell>
          <cell r="AK595" t="str">
            <v>NA</v>
          </cell>
          <cell r="AL595" t="str">
            <v>NA</v>
          </cell>
          <cell r="AM595" t="str">
            <v>NA</v>
          </cell>
          <cell r="AN595" t="str">
            <v>NA</v>
          </cell>
          <cell r="AO595" t="str">
            <v>NA</v>
          </cell>
          <cell r="AP595" t="str">
            <v>NA</v>
          </cell>
          <cell r="AQ595" t="str">
            <v>NA</v>
          </cell>
          <cell r="AR595" t="str">
            <v>NA</v>
          </cell>
          <cell r="AS595" t="str">
            <v>NA</v>
          </cell>
          <cell r="AT595" t="str">
            <v>NA</v>
          </cell>
          <cell r="AU595" t="str">
            <v>NA</v>
          </cell>
          <cell r="AV595" t="str">
            <v>NA</v>
          </cell>
          <cell r="AW595" t="str">
            <v>NA</v>
          </cell>
          <cell r="AX595" t="str">
            <v>NA</v>
          </cell>
          <cell r="AY595" t="str">
            <v>NA</v>
          </cell>
          <cell r="AZ595" t="str">
            <v>NA</v>
          </cell>
          <cell r="BA595" t="str">
            <v>NA</v>
          </cell>
          <cell r="BB595" t="str">
            <v>NA</v>
          </cell>
          <cell r="BC595" t="str">
            <v>NA</v>
          </cell>
          <cell r="BD595" t="str">
            <v>NA</v>
          </cell>
          <cell r="BE595" t="str">
            <v>NA</v>
          </cell>
        </row>
        <row r="596">
          <cell r="B596">
            <v>136</v>
          </cell>
          <cell r="F596" t="str">
            <v>2019 Interest Expense</v>
          </cell>
          <cell r="G596" t="str">
            <v>EURm</v>
          </cell>
          <cell r="H596">
            <v>87.38430095999999</v>
          </cell>
          <cell r="I596">
            <v>62.195231999999997</v>
          </cell>
          <cell r="J596">
            <v>9.1737967200000003</v>
          </cell>
          <cell r="K596">
            <v>109.98190192</v>
          </cell>
          <cell r="L596" t="str">
            <v>NA</v>
          </cell>
          <cell r="M596" t="str">
            <v>NA</v>
          </cell>
          <cell r="N596">
            <v>11.1</v>
          </cell>
          <cell r="O596" t="str">
            <v>NA</v>
          </cell>
          <cell r="P596" t="str">
            <v>NA</v>
          </cell>
          <cell r="Q596">
            <v>18.150002000000001</v>
          </cell>
          <cell r="R596">
            <v>96.3</v>
          </cell>
          <cell r="S596" t="str">
            <v>NA</v>
          </cell>
          <cell r="T596">
            <v>42.477547520000002</v>
          </cell>
          <cell r="U596" t="str">
            <v>NA</v>
          </cell>
          <cell r="V596" t="str">
            <v>NA</v>
          </cell>
          <cell r="W596">
            <v>40.5</v>
          </cell>
          <cell r="X596" t="str">
            <v>NA</v>
          </cell>
          <cell r="Y596">
            <v>47.818116000000003</v>
          </cell>
          <cell r="Z596">
            <v>4.6839987999999995</v>
          </cell>
          <cell r="AA596">
            <v>42.55</v>
          </cell>
          <cell r="AB596">
            <v>21</v>
          </cell>
          <cell r="AC596" t="str">
            <v>NA</v>
          </cell>
          <cell r="AD596">
            <v>13.6</v>
          </cell>
          <cell r="AE596" t="str">
            <v>NA</v>
          </cell>
          <cell r="AF596" t="str">
            <v>NA</v>
          </cell>
          <cell r="AG596" t="str">
            <v>NA</v>
          </cell>
          <cell r="AH596" t="str">
            <v>NA</v>
          </cell>
          <cell r="AI596" t="str">
            <v>NA</v>
          </cell>
          <cell r="AJ596" t="str">
            <v>NA</v>
          </cell>
          <cell r="AK596" t="str">
            <v>NA</v>
          </cell>
          <cell r="AL596" t="str">
            <v>NA</v>
          </cell>
          <cell r="AM596" t="str">
            <v>NA</v>
          </cell>
          <cell r="AN596" t="str">
            <v>NA</v>
          </cell>
          <cell r="AO596" t="str">
            <v>NA</v>
          </cell>
          <cell r="AP596" t="str">
            <v>NA</v>
          </cell>
          <cell r="AQ596" t="str">
            <v>NA</v>
          </cell>
          <cell r="AR596" t="str">
            <v>NA</v>
          </cell>
          <cell r="AS596" t="str">
            <v>NA</v>
          </cell>
          <cell r="AT596" t="str">
            <v>NA</v>
          </cell>
          <cell r="AU596" t="str">
            <v>NA</v>
          </cell>
          <cell r="AV596" t="str">
            <v>NA</v>
          </cell>
          <cell r="AW596" t="str">
            <v>NA</v>
          </cell>
          <cell r="AX596" t="str">
            <v>NA</v>
          </cell>
          <cell r="AY596" t="str">
            <v>NA</v>
          </cell>
          <cell r="AZ596" t="str">
            <v>NA</v>
          </cell>
          <cell r="BA596" t="str">
            <v>NA</v>
          </cell>
          <cell r="BB596" t="str">
            <v>NA</v>
          </cell>
          <cell r="BC596" t="str">
            <v>NA</v>
          </cell>
          <cell r="BD596" t="str">
            <v>NA</v>
          </cell>
          <cell r="BE596" t="str">
            <v>NA</v>
          </cell>
        </row>
        <row r="597">
          <cell r="B597">
            <v>137</v>
          </cell>
          <cell r="F597" t="str">
            <v>2020 Interest Expense</v>
          </cell>
          <cell r="G597" t="str">
            <v>EURm</v>
          </cell>
        </row>
        <row r="598">
          <cell r="B598">
            <v>138</v>
          </cell>
        </row>
        <row r="599">
          <cell r="B599">
            <v>139</v>
          </cell>
          <cell r="E599" t="str">
            <v>PBT</v>
          </cell>
        </row>
        <row r="600">
          <cell r="B600">
            <v>140</v>
          </cell>
          <cell r="F600" t="str">
            <v>2013 PBT</v>
          </cell>
          <cell r="G600" t="str">
            <v>EURm</v>
          </cell>
          <cell r="H600">
            <v>699.90367744000002</v>
          </cell>
          <cell r="I600">
            <v>651.70237264000002</v>
          </cell>
          <cell r="J600">
            <v>430.70198160000001</v>
          </cell>
          <cell r="K600">
            <v>1685.38712848</v>
          </cell>
          <cell r="L600">
            <v>2.6349999692145971</v>
          </cell>
          <cell r="M600">
            <v>64.554456600000009</v>
          </cell>
          <cell r="N600">
            <v>70.317999999999998</v>
          </cell>
          <cell r="O600">
            <v>24.026103444719997</v>
          </cell>
          <cell r="P600">
            <v>35.800001659674074</v>
          </cell>
          <cell r="Q600">
            <v>147.94999999999999</v>
          </cell>
          <cell r="R600">
            <v>152.6</v>
          </cell>
          <cell r="S600">
            <v>28.115645440000002</v>
          </cell>
          <cell r="T600">
            <v>330.39766251520001</v>
          </cell>
          <cell r="U600">
            <v>172.78800000000001</v>
          </cell>
          <cell r="V600">
            <v>173.02985274600002</v>
          </cell>
          <cell r="W600">
            <v>350.19400000000002</v>
          </cell>
          <cell r="X600">
            <v>59.359842683999993</v>
          </cell>
          <cell r="Y600">
            <v>505.43748612000002</v>
          </cell>
          <cell r="Z600">
            <v>226.89290187199998</v>
          </cell>
          <cell r="AA600">
            <v>516</v>
          </cell>
          <cell r="AB600">
            <v>959.4</v>
          </cell>
          <cell r="AC600">
            <v>12.328546204479998</v>
          </cell>
          <cell r="AD600">
            <v>78.900000000000006</v>
          </cell>
          <cell r="AE600" t="str">
            <v>NA</v>
          </cell>
          <cell r="AF600" t="str">
            <v>NA</v>
          </cell>
          <cell r="AG600" t="str">
            <v>NA</v>
          </cell>
          <cell r="AH600" t="str">
            <v>NA</v>
          </cell>
          <cell r="AI600" t="str">
            <v>NA</v>
          </cell>
          <cell r="AJ600" t="str">
            <v>NA</v>
          </cell>
          <cell r="AK600" t="str">
            <v>NA</v>
          </cell>
          <cell r="AL600" t="str">
            <v>NA</v>
          </cell>
          <cell r="AM600" t="str">
            <v>NA</v>
          </cell>
          <cell r="AN600" t="str">
            <v>NA</v>
          </cell>
          <cell r="AO600" t="str">
            <v>NA</v>
          </cell>
          <cell r="AP600" t="str">
            <v>NA</v>
          </cell>
          <cell r="AQ600" t="str">
            <v>NA</v>
          </cell>
          <cell r="AR600" t="str">
            <v>NA</v>
          </cell>
          <cell r="AS600" t="str">
            <v>NA</v>
          </cell>
          <cell r="AT600" t="str">
            <v>NA</v>
          </cell>
          <cell r="AU600" t="str">
            <v>NA</v>
          </cell>
          <cell r="AV600" t="str">
            <v>NA</v>
          </cell>
          <cell r="AW600" t="str">
            <v>NA</v>
          </cell>
          <cell r="AX600" t="str">
            <v>NA</v>
          </cell>
          <cell r="AY600" t="str">
            <v>NA</v>
          </cell>
          <cell r="AZ600" t="str">
            <v>NA</v>
          </cell>
          <cell r="BA600" t="str">
            <v>NA</v>
          </cell>
          <cell r="BB600" t="str">
            <v>NA</v>
          </cell>
          <cell r="BC600" t="str">
            <v>NA</v>
          </cell>
          <cell r="BD600" t="str">
            <v>NA</v>
          </cell>
          <cell r="BE600" t="str">
            <v>NA</v>
          </cell>
        </row>
        <row r="601">
          <cell r="B601">
            <v>141</v>
          </cell>
          <cell r="F601" t="str">
            <v>2014 PBT</v>
          </cell>
          <cell r="G601" t="str">
            <v>EURm</v>
          </cell>
          <cell r="H601">
            <v>854.14785280000001</v>
          </cell>
          <cell r="I601">
            <v>887.94059551999999</v>
          </cell>
          <cell r="J601">
            <v>427.17758512</v>
          </cell>
          <cell r="K601">
            <v>1667.2468524799999</v>
          </cell>
          <cell r="L601">
            <v>10.28999996329617</v>
          </cell>
          <cell r="M601">
            <v>21.159516330000002</v>
          </cell>
          <cell r="N601">
            <v>44.252000000000002</v>
          </cell>
          <cell r="O601">
            <v>23.813449899200002</v>
          </cell>
          <cell r="P601">
            <v>28.599999488078719</v>
          </cell>
          <cell r="Q601">
            <v>171.535</v>
          </cell>
          <cell r="R601">
            <v>283.10000000000002</v>
          </cell>
          <cell r="S601">
            <v>79.715573759999998</v>
          </cell>
          <cell r="T601">
            <v>367.178166272</v>
          </cell>
          <cell r="U601">
            <v>191.84</v>
          </cell>
          <cell r="V601">
            <v>173.4745612248</v>
          </cell>
          <cell r="W601">
            <v>371.44299999999998</v>
          </cell>
          <cell r="X601">
            <v>64.662137999999999</v>
          </cell>
          <cell r="Y601">
            <v>166.28749839</v>
          </cell>
          <cell r="Z601">
            <v>-80.283739432000004</v>
          </cell>
          <cell r="AA601">
            <v>468</v>
          </cell>
          <cell r="AB601">
            <v>1016.7</v>
          </cell>
          <cell r="AC601">
            <v>9.5080960919999988</v>
          </cell>
          <cell r="AD601">
            <v>92.9</v>
          </cell>
          <cell r="AE601" t="str">
            <v>NA</v>
          </cell>
          <cell r="AF601" t="str">
            <v>NA</v>
          </cell>
          <cell r="AG601" t="str">
            <v>NA</v>
          </cell>
          <cell r="AH601" t="str">
            <v>NA</v>
          </cell>
          <cell r="AI601" t="str">
            <v>NA</v>
          </cell>
          <cell r="AJ601" t="str">
            <v>NA</v>
          </cell>
          <cell r="AK601" t="str">
            <v>NA</v>
          </cell>
          <cell r="AL601" t="str">
            <v>NA</v>
          </cell>
          <cell r="AM601" t="str">
            <v>NA</v>
          </cell>
          <cell r="AN601" t="str">
            <v>NA</v>
          </cell>
          <cell r="AO601" t="str">
            <v>NA</v>
          </cell>
          <cell r="AP601" t="str">
            <v>NA</v>
          </cell>
          <cell r="AQ601" t="str">
            <v>NA</v>
          </cell>
          <cell r="AR601" t="str">
            <v>NA</v>
          </cell>
          <cell r="AS601" t="str">
            <v>NA</v>
          </cell>
          <cell r="AT601" t="str">
            <v>NA</v>
          </cell>
          <cell r="AU601" t="str">
            <v>NA</v>
          </cell>
          <cell r="AV601" t="str">
            <v>NA</v>
          </cell>
          <cell r="AW601" t="str">
            <v>NA</v>
          </cell>
          <cell r="AX601" t="str">
            <v>NA</v>
          </cell>
          <cell r="AY601" t="str">
            <v>NA</v>
          </cell>
          <cell r="AZ601" t="str">
            <v>NA</v>
          </cell>
          <cell r="BA601" t="str">
            <v>NA</v>
          </cell>
          <cell r="BB601" t="str">
            <v>NA</v>
          </cell>
          <cell r="BC601" t="str">
            <v>NA</v>
          </cell>
          <cell r="BD601" t="str">
            <v>NA</v>
          </cell>
          <cell r="BE601" t="str">
            <v>NA</v>
          </cell>
        </row>
        <row r="602">
          <cell r="B602">
            <v>142</v>
          </cell>
          <cell r="F602" t="str">
            <v>2015 PBT</v>
          </cell>
          <cell r="G602" t="str">
            <v>EURm</v>
          </cell>
          <cell r="H602">
            <v>549.39121599999999</v>
          </cell>
          <cell r="I602">
            <v>1062.29456256</v>
          </cell>
          <cell r="J602">
            <v>563.48880192000001</v>
          </cell>
          <cell r="K602">
            <v>1950.44247552</v>
          </cell>
          <cell r="L602">
            <v>18.31800091133605</v>
          </cell>
          <cell r="M602">
            <v>-16.298007869999999</v>
          </cell>
          <cell r="N602">
            <v>41.703000000000003</v>
          </cell>
          <cell r="O602">
            <v>37.231232861679999</v>
          </cell>
          <cell r="P602">
            <v>36.000000145016223</v>
          </cell>
          <cell r="Q602">
            <v>195.09399999999999</v>
          </cell>
          <cell r="R602">
            <v>319.60000000000002</v>
          </cell>
          <cell r="S602">
            <v>85.75037952000001</v>
          </cell>
          <cell r="T602">
            <v>367.08928153600004</v>
          </cell>
          <cell r="U602">
            <v>223.32499999999999</v>
          </cell>
          <cell r="V602">
            <v>168.9473810925</v>
          </cell>
          <cell r="W602">
            <v>267.43799999999999</v>
          </cell>
          <cell r="X602">
            <v>92.456080316999987</v>
          </cell>
          <cell r="Y602">
            <v>-218.28969953999999</v>
          </cell>
          <cell r="Z602">
            <v>90.120136912000007</v>
          </cell>
          <cell r="AA602">
            <v>536</v>
          </cell>
          <cell r="AB602">
            <v>1363.8</v>
          </cell>
          <cell r="AC602">
            <v>20.55355466032</v>
          </cell>
          <cell r="AD602">
            <v>183.4</v>
          </cell>
          <cell r="AE602" t="str">
            <v>NA</v>
          </cell>
          <cell r="AF602" t="str">
            <v>NA</v>
          </cell>
          <cell r="AG602" t="str">
            <v>NA</v>
          </cell>
          <cell r="AH602" t="str">
            <v>NA</v>
          </cell>
          <cell r="AI602" t="str">
            <v>NA</v>
          </cell>
          <cell r="AJ602" t="str">
            <v>NA</v>
          </cell>
          <cell r="AK602" t="str">
            <v>NA</v>
          </cell>
          <cell r="AL602" t="str">
            <v>NA</v>
          </cell>
          <cell r="AM602" t="str">
            <v>NA</v>
          </cell>
          <cell r="AN602" t="str">
            <v>NA</v>
          </cell>
          <cell r="AO602" t="str">
            <v>NA</v>
          </cell>
          <cell r="AP602" t="str">
            <v>NA</v>
          </cell>
          <cell r="AQ602" t="str">
            <v>NA</v>
          </cell>
          <cell r="AR602" t="str">
            <v>NA</v>
          </cell>
          <cell r="AS602" t="str">
            <v>NA</v>
          </cell>
          <cell r="AT602" t="str">
            <v>NA</v>
          </cell>
          <cell r="AU602" t="str">
            <v>NA</v>
          </cell>
          <cell r="AV602" t="str">
            <v>NA</v>
          </cell>
          <cell r="AW602" t="str">
            <v>NA</v>
          </cell>
          <cell r="AX602" t="str">
            <v>NA</v>
          </cell>
          <cell r="AY602" t="str">
            <v>NA</v>
          </cell>
          <cell r="AZ602" t="str">
            <v>NA</v>
          </cell>
          <cell r="BA602" t="str">
            <v>NA</v>
          </cell>
          <cell r="BB602" t="str">
            <v>NA</v>
          </cell>
          <cell r="BC602" t="str">
            <v>NA</v>
          </cell>
          <cell r="BD602" t="str">
            <v>NA</v>
          </cell>
          <cell r="BE602" t="str">
            <v>NA</v>
          </cell>
        </row>
        <row r="603">
          <cell r="B603">
            <v>143</v>
          </cell>
          <cell r="F603" t="str">
            <v>2016 PBT</v>
          </cell>
          <cell r="G603" t="str">
            <v>EURm</v>
          </cell>
          <cell r="H603">
            <v>969.20903199999998</v>
          </cell>
          <cell r="I603">
            <v>914.78820399999995</v>
          </cell>
          <cell r="J603">
            <v>343.11036319999999</v>
          </cell>
          <cell r="K603">
            <v>1948.5766185599998</v>
          </cell>
          <cell r="L603">
            <v>21.399998647031079</v>
          </cell>
          <cell r="M603">
            <v>-10.120903493550005</v>
          </cell>
          <cell r="N603">
            <v>-0.99099999999999999</v>
          </cell>
          <cell r="O603">
            <v>44.561690983679995</v>
          </cell>
          <cell r="P603">
            <v>39.899999086051608</v>
          </cell>
          <cell r="Q603">
            <v>209.94</v>
          </cell>
          <cell r="R603">
            <v>332.7</v>
          </cell>
          <cell r="S603">
            <v>126.84787455999999</v>
          </cell>
          <cell r="T603">
            <v>344.79044034560002</v>
          </cell>
          <cell r="U603">
            <v>237.56399999999999</v>
          </cell>
          <cell r="V603">
            <v>205.02017235</v>
          </cell>
          <cell r="W603">
            <v>347.15800000000002</v>
          </cell>
          <cell r="X603">
            <v>108.19053389699999</v>
          </cell>
          <cell r="Y603">
            <v>42.55812324</v>
          </cell>
          <cell r="Z603">
            <v>89.932776959999998</v>
          </cell>
          <cell r="AA603">
            <v>465</v>
          </cell>
          <cell r="AB603">
            <v>1329.1</v>
          </cell>
          <cell r="AC603">
            <v>29.169356490560002</v>
          </cell>
          <cell r="AD603">
            <v>166.6</v>
          </cell>
          <cell r="AE603" t="str">
            <v>NA</v>
          </cell>
          <cell r="AF603" t="str">
            <v>NA</v>
          </cell>
          <cell r="AG603" t="str">
            <v>NA</v>
          </cell>
          <cell r="AH603" t="str">
            <v>NA</v>
          </cell>
          <cell r="AI603" t="str">
            <v>NA</v>
          </cell>
          <cell r="AJ603" t="str">
            <v>NA</v>
          </cell>
          <cell r="AK603" t="str">
            <v>NA</v>
          </cell>
          <cell r="AL603" t="str">
            <v>NA</v>
          </cell>
          <cell r="AM603" t="str">
            <v>NA</v>
          </cell>
          <cell r="AN603" t="str">
            <v>NA</v>
          </cell>
          <cell r="AO603" t="str">
            <v>NA</v>
          </cell>
          <cell r="AP603" t="str">
            <v>NA</v>
          </cell>
          <cell r="AQ603" t="str">
            <v>NA</v>
          </cell>
          <cell r="AR603" t="str">
            <v>NA</v>
          </cell>
          <cell r="AS603" t="str">
            <v>NA</v>
          </cell>
          <cell r="AT603" t="str">
            <v>NA</v>
          </cell>
          <cell r="AU603" t="str">
            <v>NA</v>
          </cell>
          <cell r="AV603" t="str">
            <v>NA</v>
          </cell>
          <cell r="AW603" t="str">
            <v>NA</v>
          </cell>
          <cell r="AX603" t="str">
            <v>NA</v>
          </cell>
          <cell r="AY603" t="str">
            <v>NA</v>
          </cell>
          <cell r="AZ603" t="str">
            <v>NA</v>
          </cell>
          <cell r="BA603" t="str">
            <v>NA</v>
          </cell>
          <cell r="BB603" t="str">
            <v>NA</v>
          </cell>
          <cell r="BC603" t="str">
            <v>NA</v>
          </cell>
          <cell r="BD603" t="str">
            <v>NA</v>
          </cell>
          <cell r="BE603" t="str">
            <v>NA</v>
          </cell>
        </row>
        <row r="604">
          <cell r="B604">
            <v>144</v>
          </cell>
          <cell r="F604" t="str">
            <v>2017 PBT</v>
          </cell>
          <cell r="G604" t="str">
            <v>EURm</v>
          </cell>
          <cell r="H604">
            <v>1161.22478638848</v>
          </cell>
          <cell r="I604">
            <v>1250.8705059839999</v>
          </cell>
          <cell r="J604">
            <v>427.28124384</v>
          </cell>
          <cell r="K604">
            <v>2346.72976208</v>
          </cell>
          <cell r="L604">
            <v>27.096</v>
          </cell>
          <cell r="M604">
            <v>46.419037622700003</v>
          </cell>
          <cell r="N604">
            <v>97.5</v>
          </cell>
          <cell r="O604">
            <v>47.3177558776</v>
          </cell>
          <cell r="P604">
            <v>45.14</v>
          </cell>
          <cell r="Q604">
            <v>240.65</v>
          </cell>
          <cell r="R604">
            <v>501.55</v>
          </cell>
          <cell r="S604">
            <v>189.77358248678402</v>
          </cell>
          <cell r="T604">
            <v>405.73542911999999</v>
          </cell>
          <cell r="U604">
            <v>253.608</v>
          </cell>
          <cell r="V604">
            <v>250.07201033940001</v>
          </cell>
          <cell r="W604">
            <v>493.6</v>
          </cell>
          <cell r="X604">
            <v>101.98922255544689</v>
          </cell>
          <cell r="Y604">
            <v>273.86212077585003</v>
          </cell>
          <cell r="Z604">
            <v>140.24360807080001</v>
          </cell>
          <cell r="AA604">
            <v>593.53</v>
          </cell>
          <cell r="AB604">
            <v>1293</v>
          </cell>
          <cell r="AC604">
            <v>42.966539439999998</v>
          </cell>
          <cell r="AD604">
            <v>240.221</v>
          </cell>
          <cell r="AE604" t="str">
            <v>NA</v>
          </cell>
          <cell r="AF604" t="str">
            <v>NA</v>
          </cell>
          <cell r="AG604" t="str">
            <v>NA</v>
          </cell>
          <cell r="AH604" t="str">
            <v>NA</v>
          </cell>
          <cell r="AI604" t="str">
            <v>NA</v>
          </cell>
          <cell r="AJ604" t="str">
            <v>NA</v>
          </cell>
          <cell r="AK604" t="str">
            <v>NA</v>
          </cell>
          <cell r="AL604" t="str">
            <v>NA</v>
          </cell>
          <cell r="AM604" t="str">
            <v>NA</v>
          </cell>
          <cell r="AN604" t="str">
            <v>NA</v>
          </cell>
          <cell r="AO604" t="str">
            <v>NA</v>
          </cell>
          <cell r="AP604" t="str">
            <v>NA</v>
          </cell>
          <cell r="AQ604" t="str">
            <v>NA</v>
          </cell>
          <cell r="AR604" t="str">
            <v>NA</v>
          </cell>
          <cell r="AS604" t="str">
            <v>NA</v>
          </cell>
          <cell r="AT604" t="str">
            <v>NA</v>
          </cell>
          <cell r="AU604" t="str">
            <v>NA</v>
          </cell>
          <cell r="AV604" t="str">
            <v>NA</v>
          </cell>
          <cell r="AW604" t="str">
            <v>NA</v>
          </cell>
          <cell r="AX604" t="str">
            <v>NA</v>
          </cell>
          <cell r="AY604" t="str">
            <v>NA</v>
          </cell>
          <cell r="AZ604" t="str">
            <v>NA</v>
          </cell>
          <cell r="BA604" t="str">
            <v>NA</v>
          </cell>
          <cell r="BB604" t="str">
            <v>NA</v>
          </cell>
          <cell r="BC604" t="str">
            <v>NA</v>
          </cell>
          <cell r="BD604" t="str">
            <v>NA</v>
          </cell>
          <cell r="BE604" t="str">
            <v>NA</v>
          </cell>
        </row>
        <row r="605">
          <cell r="B605">
            <v>145</v>
          </cell>
          <cell r="F605" t="str">
            <v>2018 PBT</v>
          </cell>
          <cell r="G605" t="str">
            <v>EURm</v>
          </cell>
          <cell r="H605">
            <v>1264.59927417824</v>
          </cell>
          <cell r="I605">
            <v>1355.6902036479999</v>
          </cell>
          <cell r="J605">
            <v>463.2596306712</v>
          </cell>
          <cell r="K605">
            <v>2521.498364</v>
          </cell>
          <cell r="L605">
            <v>32.88035</v>
          </cell>
          <cell r="M605">
            <v>57.612262367550009</v>
          </cell>
          <cell r="N605">
            <v>32.65</v>
          </cell>
          <cell r="O605">
            <v>52.086066656</v>
          </cell>
          <cell r="P605">
            <v>49.045000000000002</v>
          </cell>
          <cell r="Q605">
            <v>263.91498000000001</v>
          </cell>
          <cell r="R605">
            <v>696.91499999999996</v>
          </cell>
          <cell r="S605">
            <v>224.01456045132801</v>
          </cell>
          <cell r="T605">
            <v>436.09658368000004</v>
          </cell>
          <cell r="U605">
            <v>275.89999999999998</v>
          </cell>
          <cell r="V605">
            <v>270.6553183716</v>
          </cell>
          <cell r="W605">
            <v>554</v>
          </cell>
          <cell r="X605">
            <v>109.9256346</v>
          </cell>
          <cell r="Y605">
            <v>368.51628821849999</v>
          </cell>
          <cell r="Z605">
            <v>213.36552270559758</v>
          </cell>
          <cell r="AA605">
            <v>678.39954</v>
          </cell>
          <cell r="AB605">
            <v>1353</v>
          </cell>
          <cell r="AC605">
            <v>61.98791456</v>
          </cell>
          <cell r="AD605">
            <v>282.95049999999998</v>
          </cell>
          <cell r="AE605" t="str">
            <v>NA</v>
          </cell>
          <cell r="AF605" t="str">
            <v>NA</v>
          </cell>
          <cell r="AG605" t="str">
            <v>NA</v>
          </cell>
          <cell r="AH605" t="str">
            <v>NA</v>
          </cell>
          <cell r="AI605" t="str">
            <v>NA</v>
          </cell>
          <cell r="AJ605" t="str">
            <v>NA</v>
          </cell>
          <cell r="AK605" t="str">
            <v>NA</v>
          </cell>
          <cell r="AL605" t="str">
            <v>NA</v>
          </cell>
          <cell r="AM605" t="str">
            <v>NA</v>
          </cell>
          <cell r="AN605" t="str">
            <v>NA</v>
          </cell>
          <cell r="AO605" t="str">
            <v>NA</v>
          </cell>
          <cell r="AP605" t="str">
            <v>NA</v>
          </cell>
          <cell r="AQ605" t="str">
            <v>NA</v>
          </cell>
          <cell r="AR605" t="str">
            <v>NA</v>
          </cell>
          <cell r="AS605" t="str">
            <v>NA</v>
          </cell>
          <cell r="AT605" t="str">
            <v>NA</v>
          </cell>
          <cell r="AU605" t="str">
            <v>NA</v>
          </cell>
          <cell r="AV605" t="str">
            <v>NA</v>
          </cell>
          <cell r="AW605" t="str">
            <v>NA</v>
          </cell>
          <cell r="AX605" t="str">
            <v>NA</v>
          </cell>
          <cell r="AY605" t="str">
            <v>NA</v>
          </cell>
          <cell r="AZ605" t="str">
            <v>NA</v>
          </cell>
          <cell r="BA605" t="str">
            <v>NA</v>
          </cell>
          <cell r="BB605" t="str">
            <v>NA</v>
          </cell>
          <cell r="BC605" t="str">
            <v>NA</v>
          </cell>
          <cell r="BD605" t="str">
            <v>NA</v>
          </cell>
          <cell r="BE605" t="str">
            <v>NA</v>
          </cell>
        </row>
        <row r="606">
          <cell r="B606">
            <v>146</v>
          </cell>
          <cell r="F606" t="str">
            <v>2019 PBT</v>
          </cell>
          <cell r="G606" t="str">
            <v>EURm</v>
          </cell>
          <cell r="H606">
            <v>1397.4169847968001</v>
          </cell>
          <cell r="I606">
            <v>1436.699493328</v>
          </cell>
          <cell r="J606">
            <v>521.35153223999998</v>
          </cell>
          <cell r="K606">
            <v>2706.197471296</v>
          </cell>
          <cell r="L606">
            <v>35.704998000000003</v>
          </cell>
          <cell r="M606">
            <v>72.350004960900009</v>
          </cell>
          <cell r="N606">
            <v>50.6</v>
          </cell>
          <cell r="O606">
            <v>57.332145312000002</v>
          </cell>
          <cell r="P606">
            <v>48.71</v>
          </cell>
          <cell r="Q606">
            <v>277.7</v>
          </cell>
          <cell r="R606">
            <v>778.85950000000003</v>
          </cell>
          <cell r="S606" t="str">
            <v>NA</v>
          </cell>
          <cell r="T606">
            <v>481.66170624</v>
          </cell>
          <cell r="U606">
            <v>298.69200000000001</v>
          </cell>
          <cell r="V606">
            <v>284.51779020000004</v>
          </cell>
          <cell r="W606">
            <v>594.70399999999995</v>
          </cell>
          <cell r="X606">
            <v>110.85030317339999</v>
          </cell>
          <cell r="Y606">
            <v>404.76720195810003</v>
          </cell>
          <cell r="Z606">
            <v>251.15601565600002</v>
          </cell>
          <cell r="AA606">
            <v>729.36950000000002</v>
          </cell>
          <cell r="AB606">
            <v>1429.6</v>
          </cell>
          <cell r="AC606">
            <v>69.399513040000002</v>
          </cell>
          <cell r="AD606">
            <v>310</v>
          </cell>
          <cell r="AE606" t="str">
            <v>NA</v>
          </cell>
          <cell r="AF606" t="str">
            <v>NA</v>
          </cell>
          <cell r="AG606" t="str">
            <v>NA</v>
          </cell>
          <cell r="AH606" t="str">
            <v>NA</v>
          </cell>
          <cell r="AI606" t="str">
            <v>NA</v>
          </cell>
          <cell r="AJ606" t="str">
            <v>NA</v>
          </cell>
          <cell r="AK606" t="str">
            <v>NA</v>
          </cell>
          <cell r="AL606" t="str">
            <v>NA</v>
          </cell>
          <cell r="AM606" t="str">
            <v>NA</v>
          </cell>
          <cell r="AN606" t="str">
            <v>NA</v>
          </cell>
          <cell r="AO606" t="str">
            <v>NA</v>
          </cell>
          <cell r="AP606" t="str">
            <v>NA</v>
          </cell>
          <cell r="AQ606" t="str">
            <v>NA</v>
          </cell>
          <cell r="AR606" t="str">
            <v>NA</v>
          </cell>
          <cell r="AS606" t="str">
            <v>NA</v>
          </cell>
          <cell r="AT606" t="str">
            <v>NA</v>
          </cell>
          <cell r="AU606" t="str">
            <v>NA</v>
          </cell>
          <cell r="AV606" t="str">
            <v>NA</v>
          </cell>
          <cell r="AW606" t="str">
            <v>NA</v>
          </cell>
          <cell r="AX606" t="str">
            <v>NA</v>
          </cell>
          <cell r="AY606" t="str">
            <v>NA</v>
          </cell>
          <cell r="AZ606" t="str">
            <v>NA</v>
          </cell>
          <cell r="BA606" t="str">
            <v>NA</v>
          </cell>
          <cell r="BB606" t="str">
            <v>NA</v>
          </cell>
          <cell r="BC606" t="str">
            <v>NA</v>
          </cell>
          <cell r="BD606" t="str">
            <v>NA</v>
          </cell>
          <cell r="BE606" t="str">
            <v>NA</v>
          </cell>
        </row>
        <row r="607">
          <cell r="B607">
            <v>147</v>
          </cell>
          <cell r="F607" t="str">
            <v>2020 PBT</v>
          </cell>
          <cell r="G607" t="str">
            <v>EURm</v>
          </cell>
        </row>
        <row r="608">
          <cell r="B608">
            <v>148</v>
          </cell>
        </row>
        <row r="609">
          <cell r="B609">
            <v>149</v>
          </cell>
          <cell r="E609" t="str">
            <v>Net Income (Pre-Extraordinaries)</v>
          </cell>
        </row>
        <row r="610">
          <cell r="B610">
            <v>150</v>
          </cell>
          <cell r="F610" t="str">
            <v>2013 Net Income (Pre-Extraordinaries)</v>
          </cell>
          <cell r="G610" t="str">
            <v>EURm</v>
          </cell>
          <cell r="H610">
            <v>519.64116335999995</v>
          </cell>
          <cell r="I610">
            <v>495.79965776</v>
          </cell>
          <cell r="J610">
            <v>313.77494544000001</v>
          </cell>
          <cell r="K610">
            <v>1251.3680678399999</v>
          </cell>
          <cell r="L610">
            <v>-0.86299998991733684</v>
          </cell>
          <cell r="M610">
            <v>44.391151020000002</v>
          </cell>
          <cell r="N610">
            <v>54.597999999999999</v>
          </cell>
          <cell r="O610">
            <v>19.245614269440001</v>
          </cell>
          <cell r="P610">
            <v>31.500001460327741</v>
          </cell>
          <cell r="Q610">
            <v>106.929</v>
          </cell>
          <cell r="R610">
            <v>138.80000000000001</v>
          </cell>
          <cell r="S610">
            <v>30.805578240000006</v>
          </cell>
          <cell r="T610">
            <v>238.78650419200002</v>
          </cell>
          <cell r="U610">
            <v>119.441</v>
          </cell>
          <cell r="V610">
            <v>122.06052290160001</v>
          </cell>
          <cell r="W610">
            <v>282.041</v>
          </cell>
          <cell r="X610">
            <v>41.351437251</v>
          </cell>
          <cell r="Y610">
            <v>400.35717620999998</v>
          </cell>
          <cell r="Z610">
            <v>163.47155812</v>
          </cell>
          <cell r="AA610">
            <v>422</v>
          </cell>
          <cell r="AB610">
            <v>701.8</v>
          </cell>
          <cell r="AC610">
            <v>8.1919413241600001</v>
          </cell>
          <cell r="AD610">
            <v>54.8</v>
          </cell>
          <cell r="AE610" t="str">
            <v>NA</v>
          </cell>
          <cell r="AF610" t="str">
            <v>NA</v>
          </cell>
          <cell r="AG610" t="str">
            <v>NA</v>
          </cell>
          <cell r="AH610" t="str">
            <v>NA</v>
          </cell>
          <cell r="AI610" t="str">
            <v>NA</v>
          </cell>
          <cell r="AJ610" t="str">
            <v>NA</v>
          </cell>
          <cell r="AK610" t="str">
            <v>NA</v>
          </cell>
          <cell r="AL610" t="str">
            <v>NA</v>
          </cell>
          <cell r="AM610" t="str">
            <v>NA</v>
          </cell>
          <cell r="AN610" t="str">
            <v>NA</v>
          </cell>
          <cell r="AO610" t="str">
            <v>NA</v>
          </cell>
          <cell r="AP610" t="str">
            <v>NA</v>
          </cell>
          <cell r="AQ610" t="str">
            <v>NA</v>
          </cell>
          <cell r="AR610" t="str">
            <v>NA</v>
          </cell>
          <cell r="AS610" t="str">
            <v>NA</v>
          </cell>
          <cell r="AT610" t="str">
            <v>NA</v>
          </cell>
          <cell r="AU610" t="str">
            <v>NA</v>
          </cell>
          <cell r="AV610" t="str">
            <v>NA</v>
          </cell>
          <cell r="AW610" t="str">
            <v>NA</v>
          </cell>
          <cell r="AX610" t="str">
            <v>NA</v>
          </cell>
          <cell r="AY610" t="str">
            <v>NA</v>
          </cell>
          <cell r="AZ610" t="str">
            <v>NA</v>
          </cell>
          <cell r="BA610" t="str">
            <v>NA</v>
          </cell>
          <cell r="BB610" t="str">
            <v>NA</v>
          </cell>
          <cell r="BC610" t="str">
            <v>NA</v>
          </cell>
          <cell r="BD610" t="str">
            <v>NA</v>
          </cell>
          <cell r="BE610" t="str">
            <v>NA</v>
          </cell>
        </row>
        <row r="611">
          <cell r="B611">
            <v>151</v>
          </cell>
          <cell r="F611" t="str">
            <v>2014 Net Income (Pre-Extraordinaries)</v>
          </cell>
          <cell r="G611" t="str">
            <v>EURm</v>
          </cell>
          <cell r="H611">
            <v>623.09256591999997</v>
          </cell>
          <cell r="I611">
            <v>667.14752191999992</v>
          </cell>
          <cell r="J611">
            <v>305.37858912000002</v>
          </cell>
          <cell r="K611">
            <v>1261.4229636799998</v>
          </cell>
          <cell r="L611">
            <v>5.519999980310482</v>
          </cell>
          <cell r="M611">
            <v>13.827405210000004</v>
          </cell>
          <cell r="N611">
            <v>37.987000000000002</v>
          </cell>
          <cell r="O611">
            <v>17.862897823680001</v>
          </cell>
          <cell r="P611">
            <v>23.799999573995581</v>
          </cell>
          <cell r="Q611">
            <v>125.777</v>
          </cell>
          <cell r="R611">
            <v>176.7</v>
          </cell>
          <cell r="S611">
            <v>70.40606720000001</v>
          </cell>
          <cell r="T611">
            <v>260.18527047680004</v>
          </cell>
          <cell r="U611">
            <v>135.88</v>
          </cell>
          <cell r="V611">
            <v>119.9362030983</v>
          </cell>
          <cell r="W611">
            <v>286.01900000000001</v>
          </cell>
          <cell r="X611">
            <v>45.435928967999999</v>
          </cell>
          <cell r="Y611">
            <v>86.192154090000002</v>
          </cell>
          <cell r="Z611">
            <v>-150.54372143199998</v>
          </cell>
          <cell r="AA611">
            <v>384</v>
          </cell>
          <cell r="AB611">
            <v>755.6</v>
          </cell>
          <cell r="AC611">
            <v>4.8200268212799999</v>
          </cell>
          <cell r="AD611">
            <v>71.400000000000006</v>
          </cell>
          <cell r="AE611" t="str">
            <v>NA</v>
          </cell>
          <cell r="AF611" t="str">
            <v>NA</v>
          </cell>
          <cell r="AG611" t="str">
            <v>NA</v>
          </cell>
          <cell r="AH611" t="str">
            <v>NA</v>
          </cell>
          <cell r="AI611" t="str">
            <v>NA</v>
          </cell>
          <cell r="AJ611" t="str">
            <v>NA</v>
          </cell>
          <cell r="AK611" t="str">
            <v>NA</v>
          </cell>
          <cell r="AL611" t="str">
            <v>NA</v>
          </cell>
          <cell r="AM611" t="str">
            <v>NA</v>
          </cell>
          <cell r="AN611" t="str">
            <v>NA</v>
          </cell>
          <cell r="AO611" t="str">
            <v>NA</v>
          </cell>
          <cell r="AP611" t="str">
            <v>NA</v>
          </cell>
          <cell r="AQ611" t="str">
            <v>NA</v>
          </cell>
          <cell r="AR611" t="str">
            <v>NA</v>
          </cell>
          <cell r="AS611" t="str">
            <v>NA</v>
          </cell>
          <cell r="AT611" t="str">
            <v>NA</v>
          </cell>
          <cell r="AU611" t="str">
            <v>NA</v>
          </cell>
          <cell r="AV611" t="str">
            <v>NA</v>
          </cell>
          <cell r="AW611" t="str">
            <v>NA</v>
          </cell>
          <cell r="AX611" t="str">
            <v>NA</v>
          </cell>
          <cell r="AY611" t="str">
            <v>NA</v>
          </cell>
          <cell r="AZ611" t="str">
            <v>NA</v>
          </cell>
          <cell r="BA611" t="str">
            <v>NA</v>
          </cell>
          <cell r="BB611" t="str">
            <v>NA</v>
          </cell>
          <cell r="BC611" t="str">
            <v>NA</v>
          </cell>
          <cell r="BD611" t="str">
            <v>NA</v>
          </cell>
          <cell r="BE611" t="str">
            <v>NA</v>
          </cell>
        </row>
        <row r="612">
          <cell r="B612">
            <v>152</v>
          </cell>
          <cell r="F612" t="str">
            <v>2015 Net Income (Pre-Extraordinaries)</v>
          </cell>
          <cell r="G612" t="str">
            <v>EURm</v>
          </cell>
          <cell r="H612">
            <v>362.39088512000001</v>
          </cell>
          <cell r="I612">
            <v>797.44653296000001</v>
          </cell>
          <cell r="J612">
            <v>397.94582607999996</v>
          </cell>
          <cell r="K612">
            <v>1214.56922224</v>
          </cell>
          <cell r="L612">
            <v>12.98100064581574</v>
          </cell>
          <cell r="M612">
            <v>-18.848307389999999</v>
          </cell>
          <cell r="N612">
            <v>46.393999999999998</v>
          </cell>
          <cell r="O612">
            <v>27.45104336728</v>
          </cell>
          <cell r="P612">
            <v>28.5000001148045</v>
          </cell>
          <cell r="Q612">
            <v>159.18600000000001</v>
          </cell>
          <cell r="R612">
            <v>217.1</v>
          </cell>
          <cell r="S612">
            <v>70.101987840000007</v>
          </cell>
          <cell r="T612">
            <v>263.8538710016</v>
          </cell>
          <cell r="U612">
            <v>157.429</v>
          </cell>
          <cell r="V612">
            <v>115.4281502124</v>
          </cell>
          <cell r="W612">
            <v>264.24</v>
          </cell>
          <cell r="X612">
            <v>65.470414724999998</v>
          </cell>
          <cell r="Y612">
            <v>-186.84928827000002</v>
          </cell>
          <cell r="Z612">
            <v>69.229502264000004</v>
          </cell>
          <cell r="AA612">
            <v>422</v>
          </cell>
          <cell r="AB612">
            <v>1032.3</v>
          </cell>
          <cell r="AC612">
            <v>13.996207691839999</v>
          </cell>
          <cell r="AD612">
            <v>143</v>
          </cell>
          <cell r="AE612" t="str">
            <v>NA</v>
          </cell>
          <cell r="AF612" t="str">
            <v>NA</v>
          </cell>
          <cell r="AG612" t="str">
            <v>NA</v>
          </cell>
          <cell r="AH612" t="str">
            <v>NA</v>
          </cell>
          <cell r="AI612" t="str">
            <v>NA</v>
          </cell>
          <cell r="AJ612" t="str">
            <v>NA</v>
          </cell>
          <cell r="AK612" t="str">
            <v>NA</v>
          </cell>
          <cell r="AL612" t="str">
            <v>NA</v>
          </cell>
          <cell r="AM612" t="str">
            <v>NA</v>
          </cell>
          <cell r="AN612" t="str">
            <v>NA</v>
          </cell>
          <cell r="AO612" t="str">
            <v>NA</v>
          </cell>
          <cell r="AP612" t="str">
            <v>NA</v>
          </cell>
          <cell r="AQ612" t="str">
            <v>NA</v>
          </cell>
          <cell r="AR612" t="str">
            <v>NA</v>
          </cell>
          <cell r="AS612" t="str">
            <v>NA</v>
          </cell>
          <cell r="AT612" t="str">
            <v>NA</v>
          </cell>
          <cell r="AU612" t="str">
            <v>NA</v>
          </cell>
          <cell r="AV612" t="str">
            <v>NA</v>
          </cell>
          <cell r="AW612" t="str">
            <v>NA</v>
          </cell>
          <cell r="AX612" t="str">
            <v>NA</v>
          </cell>
          <cell r="AY612" t="str">
            <v>NA</v>
          </cell>
          <cell r="AZ612" t="str">
            <v>NA</v>
          </cell>
          <cell r="BA612" t="str">
            <v>NA</v>
          </cell>
          <cell r="BB612" t="str">
            <v>NA</v>
          </cell>
          <cell r="BC612" t="str">
            <v>NA</v>
          </cell>
          <cell r="BD612" t="str">
            <v>NA</v>
          </cell>
          <cell r="BE612" t="str">
            <v>NA</v>
          </cell>
        </row>
        <row r="613">
          <cell r="B613">
            <v>153</v>
          </cell>
          <cell r="F613" t="str">
            <v>2016 Net Income (Pre-Extraordinaries)</v>
          </cell>
          <cell r="G613" t="str">
            <v>EURm</v>
          </cell>
          <cell r="H613">
            <v>712.96467615999995</v>
          </cell>
          <cell r="I613">
            <v>686.53170255999999</v>
          </cell>
          <cell r="J613">
            <v>237.27481007999998</v>
          </cell>
          <cell r="K613">
            <v>1427.1732569599999</v>
          </cell>
          <cell r="L613">
            <v>16.29999896946757</v>
          </cell>
          <cell r="M613">
            <v>-11.192029291950004</v>
          </cell>
          <cell r="N613">
            <v>-8.7989999999999995</v>
          </cell>
          <cell r="O613">
            <v>33.926203308400005</v>
          </cell>
          <cell r="P613">
            <v>30.799999294495962</v>
          </cell>
          <cell r="Q613">
            <v>154.35499999999999</v>
          </cell>
          <cell r="R613">
            <v>245.5</v>
          </cell>
          <cell r="S613">
            <v>111.608827497216</v>
          </cell>
          <cell r="T613">
            <v>253.6573883392</v>
          </cell>
          <cell r="U613">
            <v>170.75399999999999</v>
          </cell>
          <cell r="V613">
            <v>144.76934618999999</v>
          </cell>
          <cell r="W613">
            <v>268.58</v>
          </cell>
          <cell r="X613">
            <v>75.881018943000001</v>
          </cell>
          <cell r="Y613">
            <v>51.763110569999995</v>
          </cell>
          <cell r="Z613">
            <v>55.271185840000001</v>
          </cell>
          <cell r="AA613">
            <v>352</v>
          </cell>
          <cell r="AB613">
            <v>1023.7</v>
          </cell>
          <cell r="AC613">
            <v>20.108755092799999</v>
          </cell>
          <cell r="AD613">
            <v>126</v>
          </cell>
          <cell r="AE613" t="str">
            <v>NA</v>
          </cell>
          <cell r="AF613" t="str">
            <v>NA</v>
          </cell>
          <cell r="AG613" t="str">
            <v>NA</v>
          </cell>
          <cell r="AH613" t="str">
            <v>NA</v>
          </cell>
          <cell r="AI613" t="str">
            <v>NA</v>
          </cell>
          <cell r="AJ613" t="str">
            <v>NA</v>
          </cell>
          <cell r="AK613" t="str">
            <v>NA</v>
          </cell>
          <cell r="AL613" t="str">
            <v>NA</v>
          </cell>
          <cell r="AM613" t="str">
            <v>NA</v>
          </cell>
          <cell r="AN613" t="str">
            <v>NA</v>
          </cell>
          <cell r="AO613" t="str">
            <v>NA</v>
          </cell>
          <cell r="AP613" t="str">
            <v>NA</v>
          </cell>
          <cell r="AQ613" t="str">
            <v>NA</v>
          </cell>
          <cell r="AR613" t="str">
            <v>NA</v>
          </cell>
          <cell r="AS613" t="str">
            <v>NA</v>
          </cell>
          <cell r="AT613" t="str">
            <v>NA</v>
          </cell>
          <cell r="AU613" t="str">
            <v>NA</v>
          </cell>
          <cell r="AV613" t="str">
            <v>NA</v>
          </cell>
          <cell r="AW613" t="str">
            <v>NA</v>
          </cell>
          <cell r="AX613" t="str">
            <v>NA</v>
          </cell>
          <cell r="AY613" t="str">
            <v>NA</v>
          </cell>
          <cell r="AZ613" t="str">
            <v>NA</v>
          </cell>
          <cell r="BA613" t="str">
            <v>NA</v>
          </cell>
          <cell r="BB613" t="str">
            <v>NA</v>
          </cell>
          <cell r="BC613" t="str">
            <v>NA</v>
          </cell>
          <cell r="BD613" t="str">
            <v>NA</v>
          </cell>
          <cell r="BE613" t="str">
            <v>NA</v>
          </cell>
        </row>
        <row r="614">
          <cell r="B614">
            <v>154</v>
          </cell>
          <cell r="F614" t="str">
            <v>2017 Net Income (Pre-Extraordinaries)</v>
          </cell>
          <cell r="G614" t="str">
            <v>EURm</v>
          </cell>
          <cell r="H614">
            <v>848.96481314127993</v>
          </cell>
          <cell r="I614">
            <v>916.38662146239994</v>
          </cell>
          <cell r="J614">
            <v>367.7116872176</v>
          </cell>
          <cell r="K614">
            <v>1748.1006540799999</v>
          </cell>
          <cell r="L614">
            <v>20.25</v>
          </cell>
          <cell r="M614">
            <v>32.637458107200004</v>
          </cell>
          <cell r="N614">
            <v>27.5</v>
          </cell>
          <cell r="O614">
            <v>35.781066833200001</v>
          </cell>
          <cell r="P614">
            <v>33.96</v>
          </cell>
          <cell r="Q614">
            <v>170.47200000000001</v>
          </cell>
          <cell r="R614">
            <v>414.58150000000001</v>
          </cell>
          <cell r="S614">
            <v>129.78563437747201</v>
          </cell>
          <cell r="T614">
            <v>294.06813184000004</v>
          </cell>
          <cell r="U614">
            <v>177.524</v>
          </cell>
          <cell r="V614">
            <v>176.92702919999999</v>
          </cell>
          <cell r="W614">
            <v>390</v>
          </cell>
          <cell r="X614">
            <v>75.223620539999999</v>
          </cell>
          <cell r="Y614">
            <v>209.08471221000002</v>
          </cell>
          <cell r="Z614">
            <v>154.57196039999999</v>
          </cell>
          <cell r="AA614">
            <v>467.21050000000002</v>
          </cell>
          <cell r="AB614">
            <v>997</v>
          </cell>
          <cell r="AC614">
            <v>45.713495519999995</v>
          </cell>
          <cell r="AD614">
            <v>192</v>
          </cell>
          <cell r="AE614" t="str">
            <v>NA</v>
          </cell>
          <cell r="AF614" t="str">
            <v>NA</v>
          </cell>
          <cell r="AG614" t="str">
            <v>NA</v>
          </cell>
          <cell r="AH614" t="str">
            <v>NA</v>
          </cell>
          <cell r="AI614" t="str">
            <v>NA</v>
          </cell>
          <cell r="AJ614" t="str">
            <v>NA</v>
          </cell>
          <cell r="AK614" t="str">
            <v>NA</v>
          </cell>
          <cell r="AL614" t="str">
            <v>NA</v>
          </cell>
          <cell r="AM614" t="str">
            <v>NA</v>
          </cell>
          <cell r="AN614" t="str">
            <v>NA</v>
          </cell>
          <cell r="AO614" t="str">
            <v>NA</v>
          </cell>
          <cell r="AP614" t="str">
            <v>NA</v>
          </cell>
          <cell r="AQ614" t="str">
            <v>NA</v>
          </cell>
          <cell r="AR614" t="str">
            <v>NA</v>
          </cell>
          <cell r="AS614" t="str">
            <v>NA</v>
          </cell>
          <cell r="AT614" t="str">
            <v>NA</v>
          </cell>
          <cell r="AU614" t="str">
            <v>NA</v>
          </cell>
          <cell r="AV614" t="str">
            <v>NA</v>
          </cell>
          <cell r="AW614" t="str">
            <v>NA</v>
          </cell>
          <cell r="AX614" t="str">
            <v>NA</v>
          </cell>
          <cell r="AY614" t="str">
            <v>NA</v>
          </cell>
          <cell r="AZ614" t="str">
            <v>NA</v>
          </cell>
          <cell r="BA614" t="str">
            <v>NA</v>
          </cell>
          <cell r="BB614" t="str">
            <v>NA</v>
          </cell>
          <cell r="BC614" t="str">
            <v>NA</v>
          </cell>
          <cell r="BD614" t="str">
            <v>NA</v>
          </cell>
          <cell r="BE614" t="str">
            <v>NA</v>
          </cell>
        </row>
        <row r="615">
          <cell r="B615">
            <v>155</v>
          </cell>
          <cell r="F615" t="str">
            <v>2018 Net Income (Pre-Extraordinaries)</v>
          </cell>
          <cell r="G615" t="str">
            <v>EURm</v>
          </cell>
          <cell r="H615">
            <v>920.73790355184008</v>
          </cell>
          <cell r="I615">
            <v>1003.232415372</v>
          </cell>
          <cell r="J615">
            <v>381.67140703999996</v>
          </cell>
          <cell r="K615">
            <v>1851.7593740799998</v>
          </cell>
          <cell r="L615">
            <v>24.3</v>
          </cell>
          <cell r="M615">
            <v>40.399733029049997</v>
          </cell>
          <cell r="N615">
            <v>24.4</v>
          </cell>
          <cell r="O615">
            <v>38.895926035199999</v>
          </cell>
          <cell r="P615">
            <v>34.81</v>
          </cell>
          <cell r="Q615">
            <v>187.30950999999999</v>
          </cell>
          <cell r="R615">
            <v>502.22802999999999</v>
          </cell>
          <cell r="S615">
            <v>142.12177379558401</v>
          </cell>
          <cell r="T615">
            <v>315.58759424000004</v>
          </cell>
          <cell r="U615">
            <v>193</v>
          </cell>
          <cell r="V615">
            <v>190.07701109999999</v>
          </cell>
          <cell r="W615">
            <v>441.92349999999999</v>
          </cell>
          <cell r="X615">
            <v>84.491860320000001</v>
          </cell>
          <cell r="Y615">
            <v>272.58836571090001</v>
          </cell>
          <cell r="Z615">
            <v>180.93537924591999</v>
          </cell>
          <cell r="AA615">
            <v>530.21799999999996</v>
          </cell>
          <cell r="AB615">
            <v>1048.24</v>
          </cell>
          <cell r="AC615">
            <v>48.35679288</v>
          </cell>
          <cell r="AD615">
            <v>213</v>
          </cell>
          <cell r="AE615" t="str">
            <v>NA</v>
          </cell>
          <cell r="AF615" t="str">
            <v>NA</v>
          </cell>
          <cell r="AG615" t="str">
            <v>NA</v>
          </cell>
          <cell r="AH615" t="str">
            <v>NA</v>
          </cell>
          <cell r="AI615" t="str">
            <v>NA</v>
          </cell>
          <cell r="AJ615" t="str">
            <v>NA</v>
          </cell>
          <cell r="AK615" t="str">
            <v>NA</v>
          </cell>
          <cell r="AL615" t="str">
            <v>NA</v>
          </cell>
          <cell r="AM615" t="str">
            <v>NA</v>
          </cell>
          <cell r="AN615" t="str">
            <v>NA</v>
          </cell>
          <cell r="AO615" t="str">
            <v>NA</v>
          </cell>
          <cell r="AP615" t="str">
            <v>NA</v>
          </cell>
          <cell r="AQ615" t="str">
            <v>NA</v>
          </cell>
          <cell r="AR615" t="str">
            <v>NA</v>
          </cell>
          <cell r="AS615" t="str">
            <v>NA</v>
          </cell>
          <cell r="AT615" t="str">
            <v>NA</v>
          </cell>
          <cell r="AU615" t="str">
            <v>NA</v>
          </cell>
          <cell r="AV615" t="str">
            <v>NA</v>
          </cell>
          <cell r="AW615" t="str">
            <v>NA</v>
          </cell>
          <cell r="AX615" t="str">
            <v>NA</v>
          </cell>
          <cell r="AY615" t="str">
            <v>NA</v>
          </cell>
          <cell r="AZ615" t="str">
            <v>NA</v>
          </cell>
          <cell r="BA615" t="str">
            <v>NA</v>
          </cell>
          <cell r="BB615" t="str">
            <v>NA</v>
          </cell>
          <cell r="BC615" t="str">
            <v>NA</v>
          </cell>
          <cell r="BD615" t="str">
            <v>NA</v>
          </cell>
          <cell r="BE615" t="str">
            <v>NA</v>
          </cell>
        </row>
        <row r="616">
          <cell r="B616">
            <v>156</v>
          </cell>
          <cell r="F616" t="str">
            <v>2019 Net Income (Pre-Extraordinaries)</v>
          </cell>
          <cell r="G616" t="str">
            <v>EURm</v>
          </cell>
          <cell r="H616">
            <v>1007.3438311833601</v>
          </cell>
          <cell r="I616">
            <v>1065.81895904</v>
          </cell>
          <cell r="J616">
            <v>413.18365791999997</v>
          </cell>
          <cell r="K616">
            <v>2049.737163408</v>
          </cell>
          <cell r="L616">
            <v>30</v>
          </cell>
          <cell r="M616" t="str">
            <v>NA</v>
          </cell>
          <cell r="N616">
            <v>38.9</v>
          </cell>
          <cell r="O616">
            <v>43.542452844799996</v>
          </cell>
          <cell r="P616">
            <v>37.17</v>
          </cell>
          <cell r="Q616">
            <v>194.5</v>
          </cell>
          <cell r="R616">
            <v>564.64200000000005</v>
          </cell>
          <cell r="S616" t="str">
            <v>NA</v>
          </cell>
          <cell r="T616">
            <v>328.12502016000002</v>
          </cell>
          <cell r="U616">
            <v>213</v>
          </cell>
          <cell r="V616">
            <v>200.71654191000002</v>
          </cell>
          <cell r="W616">
            <v>461</v>
          </cell>
          <cell r="X616">
            <v>91.173614579999992</v>
          </cell>
          <cell r="Y616">
            <v>310.47107265899996</v>
          </cell>
          <cell r="Z616">
            <v>187.26627202399999</v>
          </cell>
          <cell r="AA616">
            <v>563</v>
          </cell>
          <cell r="AB616">
            <v>1115</v>
          </cell>
          <cell r="AC616">
            <v>53.280582079999995</v>
          </cell>
          <cell r="AD616">
            <v>232</v>
          </cell>
          <cell r="AE616" t="str">
            <v>NA</v>
          </cell>
          <cell r="AF616" t="str">
            <v>NA</v>
          </cell>
          <cell r="AG616" t="str">
            <v>NA</v>
          </cell>
          <cell r="AH616" t="str">
            <v>NA</v>
          </cell>
          <cell r="AI616" t="str">
            <v>NA</v>
          </cell>
          <cell r="AJ616" t="str">
            <v>NA</v>
          </cell>
          <cell r="AK616" t="str">
            <v>NA</v>
          </cell>
          <cell r="AL616" t="str">
            <v>NA</v>
          </cell>
          <cell r="AM616" t="str">
            <v>NA</v>
          </cell>
          <cell r="AN616" t="str">
            <v>NA</v>
          </cell>
          <cell r="AO616" t="str">
            <v>NA</v>
          </cell>
          <cell r="AP616" t="str">
            <v>NA</v>
          </cell>
          <cell r="AQ616" t="str">
            <v>NA</v>
          </cell>
          <cell r="AR616" t="str">
            <v>NA</v>
          </cell>
          <cell r="AS616" t="str">
            <v>NA</v>
          </cell>
          <cell r="AT616" t="str">
            <v>NA</v>
          </cell>
          <cell r="AU616" t="str">
            <v>NA</v>
          </cell>
          <cell r="AV616" t="str">
            <v>NA</v>
          </cell>
          <cell r="AW616" t="str">
            <v>NA</v>
          </cell>
          <cell r="AX616" t="str">
            <v>NA</v>
          </cell>
          <cell r="AY616" t="str">
            <v>NA</v>
          </cell>
          <cell r="AZ616" t="str">
            <v>NA</v>
          </cell>
          <cell r="BA616" t="str">
            <v>NA</v>
          </cell>
          <cell r="BB616" t="str">
            <v>NA</v>
          </cell>
          <cell r="BC616" t="str">
            <v>NA</v>
          </cell>
          <cell r="BD616" t="str">
            <v>NA</v>
          </cell>
          <cell r="BE616" t="str">
            <v>NA</v>
          </cell>
        </row>
        <row r="617">
          <cell r="B617">
            <v>157</v>
          </cell>
          <cell r="F617" t="str">
            <v>2020 Net Income (Pre-Extraordinaries)</v>
          </cell>
          <cell r="G617" t="str">
            <v>EURm</v>
          </cell>
        </row>
        <row r="618">
          <cell r="B618">
            <v>158</v>
          </cell>
        </row>
        <row r="619">
          <cell r="B619">
            <v>159</v>
          </cell>
          <cell r="E619" t="str">
            <v>Net Income (Reported)</v>
          </cell>
        </row>
        <row r="620">
          <cell r="B620">
            <v>160</v>
          </cell>
          <cell r="F620" t="str">
            <v>2013 Net Income (Reported)</v>
          </cell>
          <cell r="G620" t="str">
            <v>EURm</v>
          </cell>
          <cell r="H620">
            <v>519.64116335999995</v>
          </cell>
          <cell r="I620">
            <v>495.79965776</v>
          </cell>
          <cell r="J620">
            <v>313.77494544000001</v>
          </cell>
          <cell r="K620">
            <v>1251.3680678399999</v>
          </cell>
          <cell r="L620">
            <v>1.7099999800216199</v>
          </cell>
          <cell r="M620">
            <v>44.391151020000002</v>
          </cell>
          <cell r="N620">
            <v>54.597999999999999</v>
          </cell>
          <cell r="O620">
            <v>19.245614269440001</v>
          </cell>
          <cell r="P620">
            <v>31.500001460327741</v>
          </cell>
          <cell r="Q620">
            <v>106.929</v>
          </cell>
          <cell r="R620">
            <v>138.80000000000001</v>
          </cell>
          <cell r="S620">
            <v>30.805578240000006</v>
          </cell>
          <cell r="T620">
            <v>238.78650419200002</v>
          </cell>
          <cell r="U620">
            <v>119.441</v>
          </cell>
          <cell r="V620">
            <v>122.06052290160001</v>
          </cell>
          <cell r="W620">
            <v>282.041</v>
          </cell>
          <cell r="X620">
            <v>41.351437251</v>
          </cell>
          <cell r="Y620">
            <v>400.35717620999998</v>
          </cell>
          <cell r="Z620">
            <v>163.47155812</v>
          </cell>
          <cell r="AA620">
            <v>422</v>
          </cell>
          <cell r="AB620">
            <v>701.8</v>
          </cell>
          <cell r="AC620">
            <v>8.1919413241600001</v>
          </cell>
          <cell r="AD620">
            <v>54.8</v>
          </cell>
          <cell r="AE620" t="str">
            <v>NA</v>
          </cell>
          <cell r="AF620" t="str">
            <v>NA</v>
          </cell>
          <cell r="AG620" t="str">
            <v>NA</v>
          </cell>
          <cell r="AH620" t="str">
            <v>NA</v>
          </cell>
          <cell r="AI620" t="str">
            <v>NA</v>
          </cell>
          <cell r="AJ620" t="str">
            <v>NA</v>
          </cell>
          <cell r="AK620" t="str">
            <v>NA</v>
          </cell>
          <cell r="AL620" t="str">
            <v>NA</v>
          </cell>
          <cell r="AM620" t="str">
            <v>NA</v>
          </cell>
          <cell r="AN620" t="str">
            <v>NA</v>
          </cell>
          <cell r="AO620" t="str">
            <v>NA</v>
          </cell>
          <cell r="AP620" t="str">
            <v>NA</v>
          </cell>
          <cell r="AQ620" t="str">
            <v>NA</v>
          </cell>
          <cell r="AR620" t="str">
            <v>NA</v>
          </cell>
          <cell r="AS620" t="str">
            <v>NA</v>
          </cell>
          <cell r="AT620" t="str">
            <v>NA</v>
          </cell>
          <cell r="AU620" t="str">
            <v>NA</v>
          </cell>
          <cell r="AV620" t="str">
            <v>NA</v>
          </cell>
          <cell r="AW620" t="str">
            <v>NA</v>
          </cell>
          <cell r="AX620" t="str">
            <v>NA</v>
          </cell>
          <cell r="AY620" t="str">
            <v>NA</v>
          </cell>
          <cell r="AZ620" t="str">
            <v>NA</v>
          </cell>
          <cell r="BA620" t="str">
            <v>NA</v>
          </cell>
          <cell r="BB620" t="str">
            <v>NA</v>
          </cell>
          <cell r="BC620" t="str">
            <v>NA</v>
          </cell>
          <cell r="BD620" t="str">
            <v>NA</v>
          </cell>
          <cell r="BE620" t="str">
            <v>NA</v>
          </cell>
        </row>
        <row r="621">
          <cell r="B621">
            <v>161</v>
          </cell>
          <cell r="F621" t="str">
            <v>2014 Net Income (Reported)</v>
          </cell>
          <cell r="G621" t="str">
            <v>EURm</v>
          </cell>
          <cell r="H621">
            <v>623.09256591999997</v>
          </cell>
          <cell r="I621">
            <v>667.14752191999992</v>
          </cell>
          <cell r="J621">
            <v>305.37858912000002</v>
          </cell>
          <cell r="K621">
            <v>1261.4229636799998</v>
          </cell>
          <cell r="L621">
            <v>8.7179999689033973</v>
          </cell>
          <cell r="M621">
            <v>13.827405210000004</v>
          </cell>
          <cell r="N621">
            <v>37.987000000000002</v>
          </cell>
          <cell r="O621">
            <v>17.862897823680001</v>
          </cell>
          <cell r="P621">
            <v>23.799999573995581</v>
          </cell>
          <cell r="Q621">
            <v>125.777</v>
          </cell>
          <cell r="R621">
            <v>176.7</v>
          </cell>
          <cell r="S621">
            <v>70.40606720000001</v>
          </cell>
          <cell r="T621">
            <v>260.18527047680004</v>
          </cell>
          <cell r="U621">
            <v>135.88</v>
          </cell>
          <cell r="V621">
            <v>119.9362030983</v>
          </cell>
          <cell r="W621">
            <v>286.01900000000001</v>
          </cell>
          <cell r="X621">
            <v>45.435928967999999</v>
          </cell>
          <cell r="Y621">
            <v>86.192154090000002</v>
          </cell>
          <cell r="Z621">
            <v>-150.54372143199998</v>
          </cell>
          <cell r="AA621">
            <v>384</v>
          </cell>
          <cell r="AB621">
            <v>755.6</v>
          </cell>
          <cell r="AC621">
            <v>4.8200268212799999</v>
          </cell>
          <cell r="AD621">
            <v>71.400000000000006</v>
          </cell>
          <cell r="AE621" t="str">
            <v>NA</v>
          </cell>
          <cell r="AF621" t="str">
            <v>NA</v>
          </cell>
          <cell r="AG621" t="str">
            <v>NA</v>
          </cell>
          <cell r="AH621" t="str">
            <v>NA</v>
          </cell>
          <cell r="AI621" t="str">
            <v>NA</v>
          </cell>
          <cell r="AJ621" t="str">
            <v>NA</v>
          </cell>
          <cell r="AK621" t="str">
            <v>NA</v>
          </cell>
          <cell r="AL621" t="str">
            <v>NA</v>
          </cell>
          <cell r="AM621" t="str">
            <v>NA</v>
          </cell>
          <cell r="AN621" t="str">
            <v>NA</v>
          </cell>
          <cell r="AO621" t="str">
            <v>NA</v>
          </cell>
          <cell r="AP621" t="str">
            <v>NA</v>
          </cell>
          <cell r="AQ621" t="str">
            <v>NA</v>
          </cell>
          <cell r="AR621" t="str">
            <v>NA</v>
          </cell>
          <cell r="AS621" t="str">
            <v>NA</v>
          </cell>
          <cell r="AT621" t="str">
            <v>NA</v>
          </cell>
          <cell r="AU621" t="str">
            <v>NA</v>
          </cell>
          <cell r="AV621" t="str">
            <v>NA</v>
          </cell>
          <cell r="AW621" t="str">
            <v>NA</v>
          </cell>
          <cell r="AX621" t="str">
            <v>NA</v>
          </cell>
          <cell r="AY621" t="str">
            <v>NA</v>
          </cell>
          <cell r="AZ621" t="str">
            <v>NA</v>
          </cell>
          <cell r="BA621" t="str">
            <v>NA</v>
          </cell>
          <cell r="BB621" t="str">
            <v>NA</v>
          </cell>
          <cell r="BC621" t="str">
            <v>NA</v>
          </cell>
          <cell r="BD621" t="str">
            <v>NA</v>
          </cell>
          <cell r="BE621" t="str">
            <v>NA</v>
          </cell>
        </row>
        <row r="622">
          <cell r="B622">
            <v>162</v>
          </cell>
          <cell r="F622" t="str">
            <v>2015 Net Income (Reported)</v>
          </cell>
          <cell r="G622" t="str">
            <v>EURm</v>
          </cell>
          <cell r="H622">
            <v>362.39088512000001</v>
          </cell>
          <cell r="I622">
            <v>797.44653296000001</v>
          </cell>
          <cell r="J622">
            <v>397.94582607999996</v>
          </cell>
          <cell r="K622">
            <v>1214.56922224</v>
          </cell>
          <cell r="L622">
            <v>13.703000681735849</v>
          </cell>
          <cell r="M622">
            <v>-18.848307389999999</v>
          </cell>
          <cell r="N622">
            <v>46.393999999999998</v>
          </cell>
          <cell r="O622">
            <v>27.45104336728</v>
          </cell>
          <cell r="P622">
            <v>28.5000001148045</v>
          </cell>
          <cell r="Q622">
            <v>137.58600000000001</v>
          </cell>
          <cell r="R622">
            <v>217.1</v>
          </cell>
          <cell r="S622">
            <v>70.101987840000007</v>
          </cell>
          <cell r="T622">
            <v>263.8538710016</v>
          </cell>
          <cell r="U622">
            <v>157.429</v>
          </cell>
          <cell r="V622">
            <v>115.4281502124</v>
          </cell>
          <cell r="W622">
            <v>264.24</v>
          </cell>
          <cell r="X622">
            <v>65.470414724999998</v>
          </cell>
          <cell r="Y622">
            <v>-186.84928827000002</v>
          </cell>
          <cell r="Z622">
            <v>69.229502264000004</v>
          </cell>
          <cell r="AA622">
            <v>422</v>
          </cell>
          <cell r="AB622">
            <v>1032.3</v>
          </cell>
          <cell r="AC622">
            <v>13.996207691839999</v>
          </cell>
          <cell r="AD622">
            <v>143</v>
          </cell>
          <cell r="AE622" t="str">
            <v>NA</v>
          </cell>
          <cell r="AF622" t="str">
            <v>NA</v>
          </cell>
          <cell r="AG622" t="str">
            <v>NA</v>
          </cell>
          <cell r="AH622" t="str">
            <v>NA</v>
          </cell>
          <cell r="AI622" t="str">
            <v>NA</v>
          </cell>
          <cell r="AJ622" t="str">
            <v>NA</v>
          </cell>
          <cell r="AK622" t="str">
            <v>NA</v>
          </cell>
          <cell r="AL622" t="str">
            <v>NA</v>
          </cell>
          <cell r="AM622" t="str">
            <v>NA</v>
          </cell>
          <cell r="AN622" t="str">
            <v>NA</v>
          </cell>
          <cell r="AO622" t="str">
            <v>NA</v>
          </cell>
          <cell r="AP622" t="str">
            <v>NA</v>
          </cell>
          <cell r="AQ622" t="str">
            <v>NA</v>
          </cell>
          <cell r="AR622" t="str">
            <v>NA</v>
          </cell>
          <cell r="AS622" t="str">
            <v>NA</v>
          </cell>
          <cell r="AT622" t="str">
            <v>NA</v>
          </cell>
          <cell r="AU622" t="str">
            <v>NA</v>
          </cell>
          <cell r="AV622" t="str">
            <v>NA</v>
          </cell>
          <cell r="AW622" t="str">
            <v>NA</v>
          </cell>
          <cell r="AX622" t="str">
            <v>NA</v>
          </cell>
          <cell r="AY622" t="str">
            <v>NA</v>
          </cell>
          <cell r="AZ622" t="str">
            <v>NA</v>
          </cell>
          <cell r="BA622" t="str">
            <v>NA</v>
          </cell>
          <cell r="BB622" t="str">
            <v>NA</v>
          </cell>
          <cell r="BC622" t="str">
            <v>NA</v>
          </cell>
          <cell r="BD622" t="str">
            <v>NA</v>
          </cell>
          <cell r="BE622" t="str">
            <v>NA</v>
          </cell>
        </row>
        <row r="623">
          <cell r="B623">
            <v>163</v>
          </cell>
          <cell r="F623" t="str">
            <v>2016 Net Income (Reported)</v>
          </cell>
          <cell r="G623" t="str">
            <v>EURm</v>
          </cell>
          <cell r="H623">
            <v>712.96467615999995</v>
          </cell>
          <cell r="I623">
            <v>686.53170255999999</v>
          </cell>
          <cell r="J623">
            <v>237.27481007999998</v>
          </cell>
          <cell r="K623">
            <v>1427.1732569599999</v>
          </cell>
          <cell r="L623">
            <v>16.29999896946757</v>
          </cell>
          <cell r="M623">
            <v>-11.192029291950004</v>
          </cell>
          <cell r="N623">
            <v>-8.7989999999999995</v>
          </cell>
          <cell r="O623">
            <v>33.926203308400005</v>
          </cell>
          <cell r="P623">
            <v>30.799999294495962</v>
          </cell>
          <cell r="Q623">
            <v>154.35499999999999</v>
          </cell>
          <cell r="R623">
            <v>245.5</v>
          </cell>
          <cell r="S623">
            <v>63.646149120000011</v>
          </cell>
          <cell r="T623">
            <v>253.6573883392</v>
          </cell>
          <cell r="U623">
            <v>170.75399999999999</v>
          </cell>
          <cell r="V623">
            <v>144.76934618999999</v>
          </cell>
          <cell r="W623">
            <v>268.58</v>
          </cell>
          <cell r="X623">
            <v>75.881018943000001</v>
          </cell>
          <cell r="Y623">
            <v>51.763110569999995</v>
          </cell>
          <cell r="Z623">
            <v>55.271185840000001</v>
          </cell>
          <cell r="AA623">
            <v>352</v>
          </cell>
          <cell r="AB623">
            <v>1023.7</v>
          </cell>
          <cell r="AC623">
            <v>20.108755092799999</v>
          </cell>
          <cell r="AD623">
            <v>126</v>
          </cell>
          <cell r="AE623" t="str">
            <v>NA</v>
          </cell>
          <cell r="AF623" t="str">
            <v>NA</v>
          </cell>
          <cell r="AG623" t="str">
            <v>NA</v>
          </cell>
          <cell r="AH623" t="str">
            <v>NA</v>
          </cell>
          <cell r="AI623" t="str">
            <v>NA</v>
          </cell>
          <cell r="AJ623" t="str">
            <v>NA</v>
          </cell>
          <cell r="AK623" t="str">
            <v>NA</v>
          </cell>
          <cell r="AL623" t="str">
            <v>NA</v>
          </cell>
          <cell r="AM623" t="str">
            <v>NA</v>
          </cell>
          <cell r="AN623" t="str">
            <v>NA</v>
          </cell>
          <cell r="AO623" t="str">
            <v>NA</v>
          </cell>
          <cell r="AP623" t="str">
            <v>NA</v>
          </cell>
          <cell r="AQ623" t="str">
            <v>NA</v>
          </cell>
          <cell r="AR623" t="str">
            <v>NA</v>
          </cell>
          <cell r="AS623" t="str">
            <v>NA</v>
          </cell>
          <cell r="AT623" t="str">
            <v>NA</v>
          </cell>
          <cell r="AU623" t="str">
            <v>NA</v>
          </cell>
          <cell r="AV623" t="str">
            <v>NA</v>
          </cell>
          <cell r="AW623" t="str">
            <v>NA</v>
          </cell>
          <cell r="AX623" t="str">
            <v>NA</v>
          </cell>
          <cell r="AY623" t="str">
            <v>NA</v>
          </cell>
          <cell r="AZ623" t="str">
            <v>NA</v>
          </cell>
          <cell r="BA623" t="str">
            <v>NA</v>
          </cell>
          <cell r="BB623" t="str">
            <v>NA</v>
          </cell>
          <cell r="BC623" t="str">
            <v>NA</v>
          </cell>
          <cell r="BD623" t="str">
            <v>NA</v>
          </cell>
          <cell r="BE623" t="str">
            <v>NA</v>
          </cell>
        </row>
        <row r="624">
          <cell r="B624">
            <v>164</v>
          </cell>
          <cell r="F624" t="str">
            <v>2017 Net Income (Reported)</v>
          </cell>
          <cell r="G624" t="str">
            <v>EURm</v>
          </cell>
          <cell r="H624">
            <v>842.31510625327996</v>
          </cell>
          <cell r="I624">
            <v>915.40186362240001</v>
          </cell>
          <cell r="J624">
            <v>305.17127167999996</v>
          </cell>
          <cell r="K624">
            <v>1713.7688860159999</v>
          </cell>
          <cell r="L624">
            <v>19.79505</v>
          </cell>
          <cell r="M624">
            <v>32.637458107200004</v>
          </cell>
          <cell r="N624">
            <v>59.431849999999997</v>
          </cell>
          <cell r="O624">
            <v>35.598390879999997</v>
          </cell>
          <cell r="P624">
            <v>33.43</v>
          </cell>
          <cell r="Q624">
            <v>171</v>
          </cell>
          <cell r="R624">
            <v>334.05</v>
          </cell>
          <cell r="S624">
            <v>103.0361216</v>
          </cell>
          <cell r="T624">
            <v>293.0857216</v>
          </cell>
          <cell r="U624">
            <v>177.762</v>
          </cell>
          <cell r="V624">
            <v>170.23249296</v>
          </cell>
          <cell r="W624">
            <v>369.73050000000001</v>
          </cell>
          <cell r="X624">
            <v>71.752714316695801</v>
          </cell>
          <cell r="Y624">
            <v>171.54749115000001</v>
          </cell>
          <cell r="Z624">
            <v>101.17437407999999</v>
          </cell>
          <cell r="AA624">
            <v>426.62047999999999</v>
          </cell>
          <cell r="AB624">
            <v>992</v>
          </cell>
          <cell r="AC624">
            <v>31.564080239999999</v>
          </cell>
          <cell r="AD624">
            <v>177.43049999999999</v>
          </cell>
          <cell r="AE624" t="str">
            <v>NA</v>
          </cell>
          <cell r="AF624" t="str">
            <v>NA</v>
          </cell>
          <cell r="AG624" t="str">
            <v>NA</v>
          </cell>
          <cell r="AH624" t="str">
            <v>NA</v>
          </cell>
          <cell r="AI624" t="str">
            <v>NA</v>
          </cell>
          <cell r="AJ624" t="str">
            <v>NA</v>
          </cell>
          <cell r="AK624" t="str">
            <v>NA</v>
          </cell>
          <cell r="AL624" t="str">
            <v>NA</v>
          </cell>
          <cell r="AM624" t="str">
            <v>NA</v>
          </cell>
          <cell r="AN624" t="str">
            <v>NA</v>
          </cell>
          <cell r="AO624" t="str">
            <v>NA</v>
          </cell>
          <cell r="AP624" t="str">
            <v>NA</v>
          </cell>
          <cell r="AQ624" t="str">
            <v>NA</v>
          </cell>
          <cell r="AR624" t="str">
            <v>NA</v>
          </cell>
          <cell r="AS624" t="str">
            <v>NA</v>
          </cell>
          <cell r="AT624" t="str">
            <v>NA</v>
          </cell>
          <cell r="AU624" t="str">
            <v>NA</v>
          </cell>
          <cell r="AV624" t="str">
            <v>NA</v>
          </cell>
          <cell r="AW624" t="str">
            <v>NA</v>
          </cell>
          <cell r="AX624" t="str">
            <v>NA</v>
          </cell>
          <cell r="AY624" t="str">
            <v>NA</v>
          </cell>
          <cell r="AZ624" t="str">
            <v>NA</v>
          </cell>
          <cell r="BA624" t="str">
            <v>NA</v>
          </cell>
          <cell r="BB624" t="str">
            <v>NA</v>
          </cell>
          <cell r="BC624" t="str">
            <v>NA</v>
          </cell>
          <cell r="BD624" t="str">
            <v>NA</v>
          </cell>
          <cell r="BE624" t="str">
            <v>NA</v>
          </cell>
        </row>
        <row r="625">
          <cell r="B625">
            <v>165</v>
          </cell>
          <cell r="F625" t="str">
            <v>2018 Net Income (Reported)</v>
          </cell>
          <cell r="G625" t="str">
            <v>EURm</v>
          </cell>
          <cell r="H625">
            <v>917.14115328527998</v>
          </cell>
          <cell r="I625">
            <v>991.54748615999995</v>
          </cell>
          <cell r="J625">
            <v>331.29326911999999</v>
          </cell>
          <cell r="K625">
            <v>1839.4758157599999</v>
          </cell>
          <cell r="L625">
            <v>24.057449999999999</v>
          </cell>
          <cell r="M625">
            <v>40.399733029049997</v>
          </cell>
          <cell r="N625">
            <v>24.25</v>
          </cell>
          <cell r="O625">
            <v>39.064549992000003</v>
          </cell>
          <cell r="P625">
            <v>36.305</v>
          </cell>
          <cell r="Q625">
            <v>187.31899999999999</v>
          </cell>
          <cell r="R625">
            <v>441.38202000000001</v>
          </cell>
          <cell r="S625">
            <v>131.9393325824</v>
          </cell>
          <cell r="T625">
            <v>316.05540864</v>
          </cell>
          <cell r="U625">
            <v>193</v>
          </cell>
          <cell r="V625">
            <v>183.139785966771</v>
          </cell>
          <cell r="W625">
            <v>426.98599999999999</v>
          </cell>
          <cell r="X625">
            <v>77.648450714999996</v>
          </cell>
          <cell r="Y625">
            <v>255.34873944</v>
          </cell>
          <cell r="Z625">
            <v>156.44555991999999</v>
          </cell>
          <cell r="AA625">
            <v>513.5</v>
          </cell>
          <cell r="AB625">
            <v>1046</v>
          </cell>
          <cell r="AC625">
            <v>45.558007439999997</v>
          </cell>
          <cell r="AD625">
            <v>210.93350000000001</v>
          </cell>
          <cell r="AE625" t="str">
            <v>NA</v>
          </cell>
          <cell r="AF625" t="str">
            <v>NA</v>
          </cell>
          <cell r="AG625" t="str">
            <v>NA</v>
          </cell>
          <cell r="AH625" t="str">
            <v>NA</v>
          </cell>
          <cell r="AI625" t="str">
            <v>NA</v>
          </cell>
          <cell r="AJ625" t="str">
            <v>NA</v>
          </cell>
          <cell r="AK625" t="str">
            <v>NA</v>
          </cell>
          <cell r="AL625" t="str">
            <v>NA</v>
          </cell>
          <cell r="AM625" t="str">
            <v>NA</v>
          </cell>
          <cell r="AN625" t="str">
            <v>NA</v>
          </cell>
          <cell r="AO625" t="str">
            <v>NA</v>
          </cell>
          <cell r="AP625" t="str">
            <v>NA</v>
          </cell>
          <cell r="AQ625" t="str">
            <v>NA</v>
          </cell>
          <cell r="AR625" t="str">
            <v>NA</v>
          </cell>
          <cell r="AS625" t="str">
            <v>NA</v>
          </cell>
          <cell r="AT625" t="str">
            <v>NA</v>
          </cell>
          <cell r="AU625" t="str">
            <v>NA</v>
          </cell>
          <cell r="AV625" t="str">
            <v>NA</v>
          </cell>
          <cell r="AW625" t="str">
            <v>NA</v>
          </cell>
          <cell r="AX625" t="str">
            <v>NA</v>
          </cell>
          <cell r="AY625" t="str">
            <v>NA</v>
          </cell>
          <cell r="AZ625" t="str">
            <v>NA</v>
          </cell>
          <cell r="BA625" t="str">
            <v>NA</v>
          </cell>
          <cell r="BB625" t="str">
            <v>NA</v>
          </cell>
          <cell r="BC625" t="str">
            <v>NA</v>
          </cell>
          <cell r="BD625" t="str">
            <v>NA</v>
          </cell>
          <cell r="BE625" t="str">
            <v>NA</v>
          </cell>
        </row>
        <row r="626">
          <cell r="B626">
            <v>166</v>
          </cell>
          <cell r="F626" t="str">
            <v>2019 Net Income (Reported)</v>
          </cell>
          <cell r="G626" t="str">
            <v>EURm</v>
          </cell>
          <cell r="H626">
            <v>1013.1108840705599</v>
          </cell>
          <cell r="I626">
            <v>1067.6329866399999</v>
          </cell>
          <cell r="J626">
            <v>367.67747983999999</v>
          </cell>
          <cell r="K626">
            <v>1982.390093024</v>
          </cell>
          <cell r="L626">
            <v>26.604351000000001</v>
          </cell>
          <cell r="M626" t="str">
            <v>NA</v>
          </cell>
          <cell r="N626">
            <v>38.9</v>
          </cell>
          <cell r="O626">
            <v>42.999108983999996</v>
          </cell>
          <cell r="P626">
            <v>36.034999999999997</v>
          </cell>
          <cell r="Q626">
            <v>197</v>
          </cell>
          <cell r="R626">
            <v>495.6</v>
          </cell>
          <cell r="S626" t="str">
            <v>NA</v>
          </cell>
          <cell r="T626">
            <v>351.60930304000004</v>
          </cell>
          <cell r="U626">
            <v>210.7</v>
          </cell>
          <cell r="V626">
            <v>194.68548202950001</v>
          </cell>
          <cell r="W626">
            <v>461.68599999999998</v>
          </cell>
          <cell r="X626">
            <v>78.780038129999994</v>
          </cell>
          <cell r="Y626">
            <v>284.51779020000004</v>
          </cell>
          <cell r="Z626">
            <v>183.08814509440001</v>
          </cell>
          <cell r="AA626">
            <v>555.02350000000001</v>
          </cell>
          <cell r="AB626">
            <v>1102.52</v>
          </cell>
          <cell r="AC626">
            <v>50.948260879999999</v>
          </cell>
          <cell r="AD626">
            <v>233</v>
          </cell>
          <cell r="AE626" t="str">
            <v>NA</v>
          </cell>
          <cell r="AF626" t="str">
            <v>NA</v>
          </cell>
          <cell r="AG626" t="str">
            <v>NA</v>
          </cell>
          <cell r="AH626" t="str">
            <v>NA</v>
          </cell>
          <cell r="AI626" t="str">
            <v>NA</v>
          </cell>
          <cell r="AJ626" t="str">
            <v>NA</v>
          </cell>
          <cell r="AK626" t="str">
            <v>NA</v>
          </cell>
          <cell r="AL626" t="str">
            <v>NA</v>
          </cell>
          <cell r="AM626" t="str">
            <v>NA</v>
          </cell>
          <cell r="AN626" t="str">
            <v>NA</v>
          </cell>
          <cell r="AO626" t="str">
            <v>NA</v>
          </cell>
          <cell r="AP626" t="str">
            <v>NA</v>
          </cell>
          <cell r="AQ626" t="str">
            <v>NA</v>
          </cell>
          <cell r="AR626" t="str">
            <v>NA</v>
          </cell>
          <cell r="AS626" t="str">
            <v>NA</v>
          </cell>
          <cell r="AT626" t="str">
            <v>NA</v>
          </cell>
          <cell r="AU626" t="str">
            <v>NA</v>
          </cell>
          <cell r="AV626" t="str">
            <v>NA</v>
          </cell>
          <cell r="AW626" t="str">
            <v>NA</v>
          </cell>
          <cell r="AX626" t="str">
            <v>NA</v>
          </cell>
          <cell r="AY626" t="str">
            <v>NA</v>
          </cell>
          <cell r="AZ626" t="str">
            <v>NA</v>
          </cell>
          <cell r="BA626" t="str">
            <v>NA</v>
          </cell>
          <cell r="BB626" t="str">
            <v>NA</v>
          </cell>
          <cell r="BC626" t="str">
            <v>NA</v>
          </cell>
          <cell r="BD626" t="str">
            <v>NA</v>
          </cell>
          <cell r="BE626" t="str">
            <v>NA</v>
          </cell>
        </row>
        <row r="627">
          <cell r="B627">
            <v>167</v>
          </cell>
          <cell r="F627" t="str">
            <v>2020 Net Income (Reported)</v>
          </cell>
          <cell r="G627" t="str">
            <v>EURm</v>
          </cell>
        </row>
        <row r="628">
          <cell r="B628">
            <v>168</v>
          </cell>
        </row>
        <row r="629">
          <cell r="B629">
            <v>169</v>
          </cell>
          <cell r="D629" t="str">
            <v>Per Share - Metrics  (CCY, Calendarised)</v>
          </cell>
        </row>
        <row r="630">
          <cell r="B630">
            <v>170</v>
          </cell>
        </row>
        <row r="631">
          <cell r="B631">
            <v>171</v>
          </cell>
          <cell r="E631" t="str">
            <v>EPS Pre-Extraordinaries</v>
          </cell>
        </row>
        <row r="632">
          <cell r="B632">
            <v>172</v>
          </cell>
          <cell r="F632" t="str">
            <v>2012 EPS Pre-Extraordinaries</v>
          </cell>
          <cell r="G632" t="str">
            <v>EUR / share</v>
          </cell>
          <cell r="H632">
            <v>0.69374332655790227</v>
          </cell>
          <cell r="I632">
            <v>0.48529325270973428</v>
          </cell>
          <cell r="J632">
            <v>0.79955268449826533</v>
          </cell>
          <cell r="K632">
            <v>1.1908356845451864</v>
          </cell>
          <cell r="L632">
            <v>69.796617251349886</v>
          </cell>
          <cell r="M632">
            <v>0.33751017687467627</v>
          </cell>
          <cell r="N632">
            <v>2.2484335867313159</v>
          </cell>
          <cell r="O632">
            <v>22.318968206654343</v>
          </cell>
          <cell r="P632">
            <v>2.9439553032689032</v>
          </cell>
          <cell r="Q632">
            <v>1.1030116420863969</v>
          </cell>
          <cell r="R632">
            <v>2.787202016687063</v>
          </cell>
          <cell r="S632">
            <v>0.62680299903158676</v>
          </cell>
          <cell r="T632">
            <v>2.2894923205681419</v>
          </cell>
          <cell r="U632">
            <v>2.2199109900866989</v>
          </cell>
          <cell r="V632">
            <v>1.5133411638097793</v>
          </cell>
          <cell r="W632">
            <v>1.770634493449452</v>
          </cell>
          <cell r="X632">
            <v>0.32452623643317513</v>
          </cell>
          <cell r="Y632">
            <v>1.8533159502154568</v>
          </cell>
          <cell r="Z632">
            <v>8.2337009938243302</v>
          </cell>
          <cell r="AA632">
            <v>1.8393741666286421</v>
          </cell>
          <cell r="AB632">
            <v>0.6255432003468705</v>
          </cell>
          <cell r="AC632">
            <v>0.19476944138210484</v>
          </cell>
          <cell r="AD632">
            <v>1.7698235552876389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</row>
        <row r="633">
          <cell r="B633">
            <v>173</v>
          </cell>
          <cell r="F633" t="str">
            <v>2013 EPS Pre-Extraordinaries</v>
          </cell>
          <cell r="G633" t="str">
            <v>EUR / share</v>
          </cell>
          <cell r="H633">
            <v>0.57880786280969343</v>
          </cell>
          <cell r="I633">
            <v>0.51095946535981385</v>
          </cell>
          <cell r="J633">
            <v>0.74822453571595393</v>
          </cell>
          <cell r="K633">
            <v>1.0285530604175106</v>
          </cell>
          <cell r="L633">
            <v>-0.30182981754437349</v>
          </cell>
          <cell r="M633">
            <v>0.26850433060873019</v>
          </cell>
          <cell r="N633">
            <v>2.6905571524909262</v>
          </cell>
          <cell r="O633">
            <v>23.378025814206438</v>
          </cell>
          <cell r="P633">
            <v>4.1627751897488592</v>
          </cell>
          <cell r="Q633">
            <v>1.0605793315775309</v>
          </cell>
          <cell r="R633">
            <v>2.1925895523101731</v>
          </cell>
          <cell r="S633">
            <v>1.0530394552582905</v>
          </cell>
          <cell r="T633">
            <v>2.8876220835262889</v>
          </cell>
          <cell r="U633">
            <v>3.8982164150539491</v>
          </cell>
          <cell r="V633">
            <v>1.6483600310714728</v>
          </cell>
          <cell r="W633">
            <v>1.7602784487908769</v>
          </cell>
          <cell r="X633">
            <v>0.27447319683711935</v>
          </cell>
          <cell r="Y633">
            <v>1.7144516753882129</v>
          </cell>
          <cell r="Z633">
            <v>6.6242344324706934</v>
          </cell>
          <cell r="AA633">
            <v>2.060423542772547</v>
          </cell>
          <cell r="AB633">
            <v>1.409502174588382</v>
          </cell>
          <cell r="AC633">
            <v>0.37911919737795508</v>
          </cell>
          <cell r="AD633">
            <v>1.434878587196468</v>
          </cell>
          <cell r="AE633" t="str">
            <v>NA</v>
          </cell>
          <cell r="AF633" t="str">
            <v>NA</v>
          </cell>
          <cell r="AG633" t="str">
            <v>NA</v>
          </cell>
          <cell r="AH633" t="str">
            <v>NA</v>
          </cell>
          <cell r="AI633" t="str">
            <v>NA</v>
          </cell>
          <cell r="AJ633" t="str">
            <v>NA</v>
          </cell>
          <cell r="AK633" t="str">
            <v>NA</v>
          </cell>
          <cell r="AL633" t="str">
            <v>NA</v>
          </cell>
          <cell r="AM633" t="str">
            <v>NA</v>
          </cell>
          <cell r="AN633" t="str">
            <v>NA</v>
          </cell>
          <cell r="AO633" t="str">
            <v>NA</v>
          </cell>
          <cell r="AP633" t="str">
            <v>NA</v>
          </cell>
          <cell r="AQ633" t="str">
            <v>NA</v>
          </cell>
          <cell r="AR633" t="str">
            <v>NA</v>
          </cell>
          <cell r="AS633" t="str">
            <v>NA</v>
          </cell>
          <cell r="AT633" t="str">
            <v>NA</v>
          </cell>
          <cell r="AU633" t="str">
            <v>NA</v>
          </cell>
          <cell r="AV633" t="str">
            <v>NA</v>
          </cell>
          <cell r="AW633" t="str">
            <v>NA</v>
          </cell>
          <cell r="AX633" t="str">
            <v>NA</v>
          </cell>
          <cell r="AY633" t="str">
            <v>NA</v>
          </cell>
          <cell r="AZ633" t="str">
            <v>NA</v>
          </cell>
          <cell r="BA633" t="str">
            <v>NA</v>
          </cell>
          <cell r="BB633" t="str">
            <v>NA</v>
          </cell>
          <cell r="BC633" t="str">
            <v>NA</v>
          </cell>
          <cell r="BD633" t="str">
            <v>NA</v>
          </cell>
          <cell r="BE633" t="str">
            <v>NA</v>
          </cell>
        </row>
        <row r="634">
          <cell r="B634">
            <v>174</v>
          </cell>
          <cell r="F634" t="str">
            <v>2014 EPS Pre-Extraordinaries</v>
          </cell>
          <cell r="G634" t="str">
            <v>EUR / share</v>
          </cell>
          <cell r="H634">
            <v>0.50176371704403588</v>
          </cell>
          <cell r="I634">
            <v>0.6166172935482932</v>
          </cell>
          <cell r="J634">
            <v>0.77958487312796798</v>
          </cell>
          <cell r="K634">
            <v>1.0539651710511657</v>
          </cell>
          <cell r="L634">
            <v>6.1850347963181447</v>
          </cell>
          <cell r="M634">
            <v>0.17720717409544059</v>
          </cell>
          <cell r="N634">
            <v>1.840728193455696</v>
          </cell>
          <cell r="O634">
            <v>21.170083769384227</v>
          </cell>
          <cell r="P634">
            <v>3.1604670664214272</v>
          </cell>
          <cell r="Q634">
            <v>1.2272870080071101</v>
          </cell>
          <cell r="R634">
            <v>2.1712737493895351</v>
          </cell>
          <cell r="S634">
            <v>0.91756820197346578</v>
          </cell>
          <cell r="T634">
            <v>3.3783086393816282</v>
          </cell>
          <cell r="U634">
            <v>4.3795329558328486</v>
          </cell>
          <cell r="V634">
            <v>1.6454926015748912</v>
          </cell>
          <cell r="W634">
            <v>1.8811132756694979</v>
          </cell>
          <cell r="X634">
            <v>0.33040888615277841</v>
          </cell>
          <cell r="Y634">
            <v>1.2524031807433373</v>
          </cell>
          <cell r="Z634">
            <v>14.281067302781702</v>
          </cell>
          <cell r="AA634">
            <v>1.9945143251149611</v>
          </cell>
          <cell r="AB634">
            <v>1.5207319583224921</v>
          </cell>
          <cell r="AC634">
            <v>0.22306857770508601</v>
          </cell>
          <cell r="AD634">
            <v>1.410314075222955</v>
          </cell>
          <cell r="AE634" t="str">
            <v>NA</v>
          </cell>
          <cell r="AF634" t="str">
            <v>NA</v>
          </cell>
          <cell r="AG634" t="str">
            <v>NA</v>
          </cell>
          <cell r="AH634" t="str">
            <v>NA</v>
          </cell>
          <cell r="AI634" t="str">
            <v>NA</v>
          </cell>
          <cell r="AJ634" t="str">
            <v>NA</v>
          </cell>
          <cell r="AK634" t="str">
            <v>NA</v>
          </cell>
          <cell r="AL634" t="str">
            <v>NA</v>
          </cell>
          <cell r="AM634" t="str">
            <v>NA</v>
          </cell>
          <cell r="AN634" t="str">
            <v>NA</v>
          </cell>
          <cell r="AO634" t="str">
            <v>NA</v>
          </cell>
          <cell r="AP634" t="str">
            <v>NA</v>
          </cell>
          <cell r="AQ634" t="str">
            <v>NA</v>
          </cell>
          <cell r="AR634" t="str">
            <v>NA</v>
          </cell>
          <cell r="AS634" t="str">
            <v>NA</v>
          </cell>
          <cell r="AT634" t="str">
            <v>NA</v>
          </cell>
          <cell r="AU634" t="str">
            <v>NA</v>
          </cell>
          <cell r="AV634" t="str">
            <v>NA</v>
          </cell>
          <cell r="AW634" t="str">
            <v>NA</v>
          </cell>
          <cell r="AX634" t="str">
            <v>NA</v>
          </cell>
          <cell r="AY634" t="str">
            <v>NA</v>
          </cell>
          <cell r="AZ634" t="str">
            <v>NA</v>
          </cell>
          <cell r="BA634" t="str">
            <v>NA</v>
          </cell>
          <cell r="BB634" t="str">
            <v>NA</v>
          </cell>
          <cell r="BC634" t="str">
            <v>NA</v>
          </cell>
          <cell r="BD634" t="str">
            <v>NA</v>
          </cell>
          <cell r="BE634" t="str">
            <v>NA</v>
          </cell>
        </row>
        <row r="635">
          <cell r="B635">
            <v>175</v>
          </cell>
          <cell r="F635" t="str">
            <v>2015 EPS Pre-Extraordinaries</v>
          </cell>
          <cell r="G635" t="str">
            <v>EUR / share</v>
          </cell>
          <cell r="H635">
            <v>0.49776408531345218</v>
          </cell>
          <cell r="I635">
            <v>0.69387891590023543</v>
          </cell>
          <cell r="J635">
            <v>0.94300954712769069</v>
          </cell>
          <cell r="K635">
            <v>1.0177471191925822</v>
          </cell>
          <cell r="L635">
            <v>0.65576848007928401</v>
          </cell>
          <cell r="M635">
            <v>6.1615595409742666E-2</v>
          </cell>
          <cell r="N635">
            <v>2.2554183224832571</v>
          </cell>
          <cell r="O635">
            <v>31.889616786730347</v>
          </cell>
          <cell r="P635">
            <v>3.8137256501447689</v>
          </cell>
          <cell r="Q635">
            <v>1.358193739845476</v>
          </cell>
          <cell r="R635">
            <v>2.419165470047183</v>
          </cell>
          <cell r="S635">
            <v>0.79375552936290739</v>
          </cell>
          <cell r="T635">
            <v>3.5354365906612641</v>
          </cell>
          <cell r="U635">
            <v>4.8098234954802752</v>
          </cell>
          <cell r="V635">
            <v>1.598403960279285</v>
          </cell>
          <cell r="W635">
            <v>2.3828203329956619</v>
          </cell>
          <cell r="X635">
            <v>0.43995504941444019</v>
          </cell>
          <cell r="Y635">
            <v>0.34230118367337387</v>
          </cell>
          <cell r="Z635">
            <v>3.3277437259845626</v>
          </cell>
          <cell r="AA635">
            <v>2.3103715758893939</v>
          </cell>
          <cell r="AB635">
            <v>2.049607214747839</v>
          </cell>
          <cell r="AC635">
            <v>0.29601452359818681</v>
          </cell>
          <cell r="AD635">
            <v>2.434712611650335</v>
          </cell>
          <cell r="AE635" t="str">
            <v>NA</v>
          </cell>
          <cell r="AF635" t="str">
            <v>NA</v>
          </cell>
          <cell r="AG635" t="str">
            <v>NA</v>
          </cell>
          <cell r="AH635" t="str">
            <v>NA</v>
          </cell>
          <cell r="AI635" t="str">
            <v>NA</v>
          </cell>
          <cell r="AJ635" t="str">
            <v>NA</v>
          </cell>
          <cell r="AK635" t="str">
            <v>NA</v>
          </cell>
          <cell r="AL635" t="str">
            <v>NA</v>
          </cell>
          <cell r="AM635" t="str">
            <v>NA</v>
          </cell>
          <cell r="AN635" t="str">
            <v>NA</v>
          </cell>
          <cell r="AO635" t="str">
            <v>NA</v>
          </cell>
          <cell r="AP635" t="str">
            <v>NA</v>
          </cell>
          <cell r="AQ635" t="str">
            <v>NA</v>
          </cell>
          <cell r="AR635" t="str">
            <v>NA</v>
          </cell>
          <cell r="AS635" t="str">
            <v>NA</v>
          </cell>
          <cell r="AT635" t="str">
            <v>NA</v>
          </cell>
          <cell r="AU635" t="str">
            <v>NA</v>
          </cell>
          <cell r="AV635" t="str">
            <v>NA</v>
          </cell>
          <cell r="AW635" t="str">
            <v>NA</v>
          </cell>
          <cell r="AX635" t="str">
            <v>NA</v>
          </cell>
          <cell r="AY635" t="str">
            <v>NA</v>
          </cell>
          <cell r="AZ635" t="str">
            <v>NA</v>
          </cell>
          <cell r="BA635" t="str">
            <v>NA</v>
          </cell>
          <cell r="BB635" t="str">
            <v>NA</v>
          </cell>
          <cell r="BC635" t="str">
            <v>NA</v>
          </cell>
          <cell r="BD635" t="str">
            <v>NA</v>
          </cell>
          <cell r="BE635" t="str">
            <v>NA</v>
          </cell>
        </row>
        <row r="636">
          <cell r="B636">
            <v>176</v>
          </cell>
          <cell r="F636" t="str">
            <v>2016 EPS Pre-Extraordinaries</v>
          </cell>
          <cell r="G636" t="str">
            <v>EUR / share</v>
          </cell>
          <cell r="H636">
            <v>0.43542141934825646</v>
          </cell>
          <cell r="I636">
            <v>0.70122327809747409</v>
          </cell>
          <cell r="J636">
            <v>0.81702451944727539</v>
          </cell>
          <cell r="K636">
            <v>1.0525281464935921</v>
          </cell>
          <cell r="L636">
            <v>0.82</v>
          </cell>
          <cell r="M636">
            <v>6.5617266408107555E-2</v>
          </cell>
          <cell r="N636">
            <v>7.6418939103700373E-2</v>
          </cell>
          <cell r="O636">
            <v>39.489498461439346</v>
          </cell>
          <cell r="P636">
            <v>3.9857691595793261</v>
          </cell>
          <cell r="Q636">
            <v>1.55983431372549</v>
          </cell>
          <cell r="R636">
            <v>2.5702338051983729</v>
          </cell>
          <cell r="S636">
            <v>1.0666168320000002</v>
          </cell>
          <cell r="T636">
            <v>3.5032666344073582</v>
          </cell>
          <cell r="U636">
            <v>5.3495114371910386</v>
          </cell>
          <cell r="V636">
            <v>1.9726597106657606</v>
          </cell>
          <cell r="W636">
            <v>1.485977298111639</v>
          </cell>
          <cell r="X636">
            <v>0.52152566330698336</v>
          </cell>
          <cell r="Y636">
            <v>0.54790213365145235</v>
          </cell>
          <cell r="Z636">
            <v>3.0158211518784692</v>
          </cell>
          <cell r="AA636">
            <v>1.997556289006849</v>
          </cell>
          <cell r="AB636">
            <v>2.0071692953434588</v>
          </cell>
          <cell r="AC636">
            <v>0.4713318009537274</v>
          </cell>
          <cell r="AD636">
            <v>2.609924041252393</v>
          </cell>
          <cell r="AE636" t="str">
            <v>NA</v>
          </cell>
          <cell r="AF636" t="str">
            <v>NA</v>
          </cell>
          <cell r="AG636" t="str">
            <v>NA</v>
          </cell>
          <cell r="AH636" t="str">
            <v>NA</v>
          </cell>
          <cell r="AI636" t="str">
            <v>NA</v>
          </cell>
          <cell r="AJ636" t="str">
            <v>NA</v>
          </cell>
          <cell r="AK636" t="str">
            <v>NA</v>
          </cell>
          <cell r="AL636" t="str">
            <v>NA</v>
          </cell>
          <cell r="AM636" t="str">
            <v>NA</v>
          </cell>
          <cell r="AN636" t="str">
            <v>NA</v>
          </cell>
          <cell r="AO636" t="str">
            <v>NA</v>
          </cell>
          <cell r="AP636" t="str">
            <v>NA</v>
          </cell>
          <cell r="AQ636" t="str">
            <v>NA</v>
          </cell>
          <cell r="AR636" t="str">
            <v>NA</v>
          </cell>
          <cell r="AS636" t="str">
            <v>NA</v>
          </cell>
          <cell r="AT636" t="str">
            <v>NA</v>
          </cell>
          <cell r="AU636" t="str">
            <v>NA</v>
          </cell>
          <cell r="AV636" t="str">
            <v>NA</v>
          </cell>
          <cell r="AW636" t="str">
            <v>NA</v>
          </cell>
          <cell r="AX636" t="str">
            <v>NA</v>
          </cell>
          <cell r="AY636" t="str">
            <v>NA</v>
          </cell>
          <cell r="AZ636" t="str">
            <v>NA</v>
          </cell>
          <cell r="BA636" t="str">
            <v>NA</v>
          </cell>
          <cell r="BB636" t="str">
            <v>NA</v>
          </cell>
          <cell r="BC636" t="str">
            <v>NA</v>
          </cell>
          <cell r="BD636" t="str">
            <v>NA</v>
          </cell>
          <cell r="BE636" t="str">
            <v>NA</v>
          </cell>
        </row>
        <row r="637">
          <cell r="B637">
            <v>177</v>
          </cell>
          <cell r="F637" t="str">
            <v>2017 EPS Pre-Extraordinaries</v>
          </cell>
          <cell r="G637" t="str">
            <v>EUR / share</v>
          </cell>
          <cell r="H637">
            <v>0.68509805063303997</v>
          </cell>
          <cell r="I637">
            <v>0.828621893</v>
          </cell>
          <cell r="J637">
            <v>0.88880811534768001</v>
          </cell>
          <cell r="K637">
            <v>1.4364818100159999</v>
          </cell>
          <cell r="L637">
            <v>1.02325</v>
          </cell>
          <cell r="M637">
            <v>0.17209739948400002</v>
          </cell>
          <cell r="N637">
            <v>1.1415999999999999</v>
          </cell>
          <cell r="O637">
            <v>42.329297155600003</v>
          </cell>
          <cell r="P637">
            <v>4.4156899999999997</v>
          </cell>
          <cell r="Q637">
            <v>1.673475</v>
          </cell>
          <cell r="R637">
            <v>3.8891900000000001</v>
          </cell>
          <cell r="S637">
            <v>1.2373690880000001</v>
          </cell>
          <cell r="T637">
            <v>3.8220436480000002</v>
          </cell>
          <cell r="U637">
            <v>5.6195497999999997</v>
          </cell>
          <cell r="V637">
            <v>2.3885148942000001</v>
          </cell>
          <cell r="W637">
            <v>2.06</v>
          </cell>
          <cell r="X637">
            <v>0.485967188105631</v>
          </cell>
          <cell r="Y637">
            <v>0.98594373028332605</v>
          </cell>
          <cell r="Z637">
            <v>4.4497988599999996</v>
          </cell>
          <cell r="AA637">
            <v>2.3554501999999999</v>
          </cell>
          <cell r="AB637">
            <v>1.9165051</v>
          </cell>
          <cell r="AC637">
            <v>0.80698313519999998</v>
          </cell>
          <cell r="AD637">
            <v>2.83</v>
          </cell>
          <cell r="AE637" t="str">
            <v>NA</v>
          </cell>
          <cell r="AF637" t="str">
            <v>NA</v>
          </cell>
          <cell r="AG637" t="str">
            <v>NA</v>
          </cell>
          <cell r="AH637" t="str">
            <v>NA</v>
          </cell>
          <cell r="AI637" t="str">
            <v>NA</v>
          </cell>
          <cell r="AJ637" t="str">
            <v>NA</v>
          </cell>
          <cell r="AK637" t="str">
            <v>NA</v>
          </cell>
          <cell r="AL637" t="str">
            <v>NA</v>
          </cell>
          <cell r="AM637" t="str">
            <v>NA</v>
          </cell>
          <cell r="AN637" t="str">
            <v>NA</v>
          </cell>
          <cell r="AO637" t="str">
            <v>NA</v>
          </cell>
          <cell r="AP637" t="str">
            <v>NA</v>
          </cell>
          <cell r="AQ637" t="str">
            <v>NA</v>
          </cell>
          <cell r="AR637" t="str">
            <v>NA</v>
          </cell>
          <cell r="AS637" t="str">
            <v>NA</v>
          </cell>
          <cell r="AT637" t="str">
            <v>NA</v>
          </cell>
          <cell r="AU637" t="str">
            <v>NA</v>
          </cell>
          <cell r="AV637" t="str">
            <v>NA</v>
          </cell>
          <cell r="AW637" t="str">
            <v>NA</v>
          </cell>
          <cell r="AX637" t="str">
            <v>NA</v>
          </cell>
          <cell r="AY637" t="str">
            <v>NA</v>
          </cell>
          <cell r="AZ637" t="str">
            <v>NA</v>
          </cell>
          <cell r="BA637" t="str">
            <v>NA</v>
          </cell>
          <cell r="BB637" t="str">
            <v>NA</v>
          </cell>
          <cell r="BC637" t="str">
            <v>NA</v>
          </cell>
          <cell r="BD637" t="str">
            <v>NA</v>
          </cell>
          <cell r="BE637" t="str">
            <v>NA</v>
          </cell>
        </row>
        <row r="638">
          <cell r="B638">
            <v>178</v>
          </cell>
          <cell r="F638" t="str">
            <v>2018 EPS Pre-Extraordinaries</v>
          </cell>
          <cell r="G638" t="str">
            <v>EUR / share</v>
          </cell>
          <cell r="H638">
            <v>0.74674327983059197</v>
          </cell>
          <cell r="I638">
            <v>0.9033857448</v>
          </cell>
          <cell r="J638">
            <v>0.93241018639999984</v>
          </cell>
          <cell r="K638">
            <v>1.52896612</v>
          </cell>
          <cell r="L638">
            <v>1.2153499000000001</v>
          </cell>
          <cell r="M638">
            <v>0.21240807127200001</v>
          </cell>
          <cell r="N638">
            <v>1.19</v>
          </cell>
          <cell r="O638">
            <v>45.631516309600002</v>
          </cell>
          <cell r="P638">
            <v>4.5274900000000002</v>
          </cell>
          <cell r="Q638">
            <v>1.8382350000000001</v>
          </cell>
          <cell r="R638">
            <v>4.46</v>
          </cell>
          <cell r="S638">
            <v>1.358289754112</v>
          </cell>
          <cell r="T638">
            <v>4.1448358646886403</v>
          </cell>
          <cell r="U638">
            <v>6.1150000000000002</v>
          </cell>
          <cell r="V638">
            <v>2.548860991677</v>
          </cell>
          <cell r="W638">
            <v>2.42</v>
          </cell>
          <cell r="X638">
            <v>0.53507919194999998</v>
          </cell>
          <cell r="Y638">
            <v>1.3132050106500002</v>
          </cell>
          <cell r="Z638">
            <v>4.9744067255999997</v>
          </cell>
          <cell r="AA638">
            <v>2.6690900000000002</v>
          </cell>
          <cell r="AB638">
            <v>2</v>
          </cell>
          <cell r="AC638">
            <v>0.88472717519999999</v>
          </cell>
          <cell r="AD638">
            <v>3.3</v>
          </cell>
          <cell r="AE638" t="str">
            <v>NA</v>
          </cell>
          <cell r="AF638" t="str">
            <v>NA</v>
          </cell>
          <cell r="AG638" t="str">
            <v>NA</v>
          </cell>
          <cell r="AH638" t="str">
            <v>NA</v>
          </cell>
          <cell r="AI638" t="str">
            <v>NA</v>
          </cell>
          <cell r="AJ638" t="str">
            <v>NA</v>
          </cell>
          <cell r="AK638" t="str">
            <v>NA</v>
          </cell>
          <cell r="AL638" t="str">
            <v>NA</v>
          </cell>
          <cell r="AM638" t="str">
            <v>NA</v>
          </cell>
          <cell r="AN638" t="str">
            <v>NA</v>
          </cell>
          <cell r="AO638" t="str">
            <v>NA</v>
          </cell>
          <cell r="AP638" t="str">
            <v>NA</v>
          </cell>
          <cell r="AQ638" t="str">
            <v>NA</v>
          </cell>
          <cell r="AR638" t="str">
            <v>NA</v>
          </cell>
          <cell r="AS638" t="str">
            <v>NA</v>
          </cell>
          <cell r="AT638" t="str">
            <v>NA</v>
          </cell>
          <cell r="AU638" t="str">
            <v>NA</v>
          </cell>
          <cell r="AV638" t="str">
            <v>NA</v>
          </cell>
          <cell r="AW638" t="str">
            <v>NA</v>
          </cell>
          <cell r="AX638" t="str">
            <v>NA</v>
          </cell>
          <cell r="AY638" t="str">
            <v>NA</v>
          </cell>
          <cell r="AZ638" t="str">
            <v>NA</v>
          </cell>
          <cell r="BA638" t="str">
            <v>NA</v>
          </cell>
          <cell r="BB638" t="str">
            <v>NA</v>
          </cell>
          <cell r="BC638" t="str">
            <v>NA</v>
          </cell>
          <cell r="BD638" t="str">
            <v>NA</v>
          </cell>
          <cell r="BE638" t="str">
            <v>NA</v>
          </cell>
        </row>
        <row r="639">
          <cell r="B639">
            <v>179</v>
          </cell>
          <cell r="F639" t="str">
            <v>2019 EPS Pre-Extraordinaries</v>
          </cell>
          <cell r="G639" t="str">
            <v>EUR / share</v>
          </cell>
          <cell r="H639">
            <v>0.81816366108047989</v>
          </cell>
          <cell r="I639">
            <v>0.96263240450959997</v>
          </cell>
          <cell r="J639">
            <v>1.0101543300587199</v>
          </cell>
          <cell r="K639">
            <v>1.6771980895999998</v>
          </cell>
          <cell r="L639">
            <v>1.3427</v>
          </cell>
          <cell r="M639">
            <v>0.27299362424400003</v>
          </cell>
          <cell r="N639">
            <v>1.915</v>
          </cell>
          <cell r="O639">
            <v>51.2757348636</v>
          </cell>
          <cell r="P639">
            <v>4.8349099999999998</v>
          </cell>
          <cell r="Q639">
            <v>1.9109799999999999</v>
          </cell>
          <cell r="R639">
            <v>5.0338450000000003</v>
          </cell>
          <cell r="S639">
            <v>1.6472493527040004</v>
          </cell>
          <cell r="T639">
            <v>4.659431424000001</v>
          </cell>
          <cell r="U639">
            <v>6.7</v>
          </cell>
          <cell r="V639">
            <v>2.6996790904504202</v>
          </cell>
          <cell r="W639">
            <v>2.57423</v>
          </cell>
          <cell r="X639">
            <v>0.61429031099999998</v>
          </cell>
          <cell r="Y639">
            <v>1.4457806177147101</v>
          </cell>
          <cell r="Z639">
            <v>5.4521746032000005</v>
          </cell>
          <cell r="AA639">
            <v>2.87</v>
          </cell>
          <cell r="AB639">
            <v>2.09</v>
          </cell>
          <cell r="AC639">
            <v>0.97491036525871999</v>
          </cell>
          <cell r="AD639">
            <v>3.656425</v>
          </cell>
          <cell r="AE639" t="str">
            <v>NA</v>
          </cell>
          <cell r="AF639" t="str">
            <v>NA</v>
          </cell>
          <cell r="AG639" t="str">
            <v>NA</v>
          </cell>
          <cell r="AH639" t="str">
            <v>NA</v>
          </cell>
          <cell r="AI639" t="str">
            <v>NA</v>
          </cell>
          <cell r="AJ639" t="str">
            <v>NA</v>
          </cell>
          <cell r="AK639" t="str">
            <v>NA</v>
          </cell>
          <cell r="AL639" t="str">
            <v>NA</v>
          </cell>
          <cell r="AM639" t="str">
            <v>NA</v>
          </cell>
          <cell r="AN639" t="str">
            <v>NA</v>
          </cell>
          <cell r="AO639" t="str">
            <v>NA</v>
          </cell>
          <cell r="AP639" t="str">
            <v>NA</v>
          </cell>
          <cell r="AQ639" t="str">
            <v>NA</v>
          </cell>
          <cell r="AR639" t="str">
            <v>NA</v>
          </cell>
          <cell r="AS639" t="str">
            <v>NA</v>
          </cell>
          <cell r="AT639" t="str">
            <v>NA</v>
          </cell>
          <cell r="AU639" t="str">
            <v>NA</v>
          </cell>
          <cell r="AV639" t="str">
            <v>NA</v>
          </cell>
          <cell r="AW639" t="str">
            <v>NA</v>
          </cell>
          <cell r="AX639" t="str">
            <v>NA</v>
          </cell>
          <cell r="AY639" t="str">
            <v>NA</v>
          </cell>
          <cell r="AZ639" t="str">
            <v>NA</v>
          </cell>
          <cell r="BA639" t="str">
            <v>NA</v>
          </cell>
          <cell r="BB639" t="str">
            <v>NA</v>
          </cell>
          <cell r="BC639" t="str">
            <v>NA</v>
          </cell>
          <cell r="BD639" t="str">
            <v>NA</v>
          </cell>
          <cell r="BE639" t="str">
            <v>NA</v>
          </cell>
        </row>
        <row r="640">
          <cell r="B640">
            <v>180</v>
          </cell>
          <cell r="F640" t="str">
            <v>2020 EPS Pre-Extraordinaries</v>
          </cell>
          <cell r="G640" t="str">
            <v>EUR / share</v>
          </cell>
        </row>
        <row r="641">
          <cell r="B641">
            <v>181</v>
          </cell>
        </row>
        <row r="642">
          <cell r="B642">
            <v>182</v>
          </cell>
          <cell r="E642" t="str">
            <v>EPS</v>
          </cell>
        </row>
        <row r="643">
          <cell r="B643">
            <v>183</v>
          </cell>
          <cell r="F643" t="str">
            <v>2013 EPS</v>
          </cell>
          <cell r="G643" t="str">
            <v>EUR / share</v>
          </cell>
          <cell r="H643">
            <v>0.41463487999999998</v>
          </cell>
          <cell r="I643">
            <v>0.44642700942399999</v>
          </cell>
          <cell r="J643">
            <v>0.74841595839999997</v>
          </cell>
          <cell r="K643">
            <v>1.0282945023999999</v>
          </cell>
          <cell r="L643">
            <v>-1.02</v>
          </cell>
          <cell r="M643">
            <v>0.22894118487900003</v>
          </cell>
          <cell r="N643">
            <v>2.65</v>
          </cell>
          <cell r="O643">
            <v>23.148322069599999</v>
          </cell>
          <cell r="P643">
            <v>4.08</v>
          </cell>
          <cell r="Q643">
            <v>1.05</v>
          </cell>
          <cell r="R643">
            <v>1.69</v>
          </cell>
          <cell r="S643">
            <v>0.32747008</v>
          </cell>
          <cell r="T643">
            <v>2.8910929919999999</v>
          </cell>
          <cell r="U643">
            <v>3.84</v>
          </cell>
          <cell r="V643">
            <v>1.6413568317</v>
          </cell>
          <cell r="W643">
            <v>1.75</v>
          </cell>
          <cell r="X643">
            <v>0.27481408649999994</v>
          </cell>
          <cell r="Y643">
            <v>1.8720792414</v>
          </cell>
          <cell r="Z643">
            <v>6.4264463536000003</v>
          </cell>
          <cell r="AA643">
            <v>1.98</v>
          </cell>
          <cell r="AB643">
            <v>1.36</v>
          </cell>
          <cell r="AC643">
            <v>7.5067468190879998</v>
          </cell>
          <cell r="AD643">
            <v>0.89</v>
          </cell>
          <cell r="AE643" t="str">
            <v>NA</v>
          </cell>
          <cell r="AF643" t="str">
            <v>NA</v>
          </cell>
          <cell r="AG643" t="str">
            <v>NA</v>
          </cell>
          <cell r="AH643" t="str">
            <v>NA</v>
          </cell>
          <cell r="AI643" t="str">
            <v>NA</v>
          </cell>
          <cell r="AJ643" t="str">
            <v>NA</v>
          </cell>
          <cell r="AK643" t="str">
            <v>NA</v>
          </cell>
          <cell r="AL643" t="str">
            <v>NA</v>
          </cell>
          <cell r="AM643" t="str">
            <v>NA</v>
          </cell>
          <cell r="AN643" t="str">
            <v>NA</v>
          </cell>
          <cell r="AO643" t="str">
            <v>NA</v>
          </cell>
          <cell r="AP643" t="str">
            <v>NA</v>
          </cell>
          <cell r="AQ643" t="str">
            <v>NA</v>
          </cell>
          <cell r="AR643" t="str">
            <v>NA</v>
          </cell>
          <cell r="AS643" t="str">
            <v>NA</v>
          </cell>
          <cell r="AT643" t="str">
            <v>NA</v>
          </cell>
          <cell r="AU643" t="str">
            <v>NA</v>
          </cell>
          <cell r="AV643" t="str">
            <v>NA</v>
          </cell>
          <cell r="AW643" t="str">
            <v>NA</v>
          </cell>
          <cell r="AX643" t="str">
            <v>NA</v>
          </cell>
          <cell r="AY643" t="str">
            <v>NA</v>
          </cell>
          <cell r="AZ643" t="str">
            <v>NA</v>
          </cell>
          <cell r="BA643" t="str">
            <v>NA</v>
          </cell>
          <cell r="BB643" t="str">
            <v>NA</v>
          </cell>
          <cell r="BC643" t="str">
            <v>NA</v>
          </cell>
          <cell r="BD643" t="str">
            <v>NA</v>
          </cell>
          <cell r="BE643" t="str">
            <v>NA</v>
          </cell>
        </row>
        <row r="644">
          <cell r="B644">
            <v>184</v>
          </cell>
          <cell r="F644" t="str">
            <v>2014 EPS</v>
          </cell>
          <cell r="G644" t="str">
            <v>EUR / share</v>
          </cell>
          <cell r="H644">
            <v>0.49652526879999997</v>
          </cell>
          <cell r="I644">
            <v>0.60052606257600005</v>
          </cell>
          <cell r="J644">
            <v>0.72768421439999997</v>
          </cell>
          <cell r="K644">
            <v>1.0365872</v>
          </cell>
          <cell r="L644">
            <v>5.94</v>
          </cell>
          <cell r="M644">
            <v>7.1324704857000015E-2</v>
          </cell>
          <cell r="N644">
            <v>1.85</v>
          </cell>
          <cell r="O644">
            <v>21.031154611999998</v>
          </cell>
          <cell r="P644">
            <v>3.08</v>
          </cell>
          <cell r="Q644">
            <v>1.2333000000000001</v>
          </cell>
          <cell r="R644">
            <v>1.79</v>
          </cell>
          <cell r="S644">
            <v>0.63154944000000002</v>
          </cell>
          <cell r="T644">
            <v>3.2229605273600002</v>
          </cell>
          <cell r="U644">
            <v>4.3</v>
          </cell>
          <cell r="V644">
            <v>1.63645547481</v>
          </cell>
          <cell r="W644">
            <v>1.88</v>
          </cell>
          <cell r="X644">
            <v>0.30930056010000001</v>
          </cell>
          <cell r="Y644">
            <v>0.40884489180000005</v>
          </cell>
          <cell r="Z644">
            <v>7.5412380680000002</v>
          </cell>
          <cell r="AA644">
            <v>1.81</v>
          </cell>
          <cell r="AB644">
            <v>1.47</v>
          </cell>
          <cell r="AC644">
            <v>4.4168565957119998</v>
          </cell>
          <cell r="AD644">
            <v>1.1100000000000001</v>
          </cell>
          <cell r="AE644" t="str">
            <v>NA</v>
          </cell>
          <cell r="AF644" t="str">
            <v>NA</v>
          </cell>
          <cell r="AG644" t="str">
            <v>NA</v>
          </cell>
          <cell r="AH644" t="str">
            <v>NA</v>
          </cell>
          <cell r="AI644" t="str">
            <v>NA</v>
          </cell>
          <cell r="AJ644" t="str">
            <v>NA</v>
          </cell>
          <cell r="AK644" t="str">
            <v>NA</v>
          </cell>
          <cell r="AL644" t="str">
            <v>NA</v>
          </cell>
          <cell r="AM644" t="str">
            <v>NA</v>
          </cell>
          <cell r="AN644" t="str">
            <v>NA</v>
          </cell>
          <cell r="AO644" t="str">
            <v>NA</v>
          </cell>
          <cell r="AP644" t="str">
            <v>NA</v>
          </cell>
          <cell r="AQ644" t="str">
            <v>NA</v>
          </cell>
          <cell r="AR644" t="str">
            <v>NA</v>
          </cell>
          <cell r="AS644" t="str">
            <v>NA</v>
          </cell>
          <cell r="AT644" t="str">
            <v>NA</v>
          </cell>
          <cell r="AU644" t="str">
            <v>NA</v>
          </cell>
          <cell r="AV644" t="str">
            <v>NA</v>
          </cell>
          <cell r="AW644" t="str">
            <v>NA</v>
          </cell>
          <cell r="AX644" t="str">
            <v>NA</v>
          </cell>
          <cell r="AY644" t="str">
            <v>NA</v>
          </cell>
          <cell r="AZ644" t="str">
            <v>NA</v>
          </cell>
          <cell r="BA644" t="str">
            <v>NA</v>
          </cell>
          <cell r="BB644" t="str">
            <v>NA</v>
          </cell>
          <cell r="BC644" t="str">
            <v>NA</v>
          </cell>
          <cell r="BD644" t="str">
            <v>NA</v>
          </cell>
          <cell r="BE644" t="str">
            <v>NA</v>
          </cell>
        </row>
        <row r="645">
          <cell r="B645">
            <v>185</v>
          </cell>
          <cell r="F645" t="str">
            <v>2015 EPS</v>
          </cell>
          <cell r="G645" t="str">
            <v>EUR / share</v>
          </cell>
          <cell r="H645">
            <v>0.1855491088</v>
          </cell>
          <cell r="I645">
            <v>0.71835492959999991</v>
          </cell>
          <cell r="J645">
            <v>0.94847728799999997</v>
          </cell>
          <cell r="K645">
            <v>0.99305053759999995</v>
          </cell>
          <cell r="L645">
            <v>0.69</v>
          </cell>
          <cell r="M645">
            <v>-9.7206260142000012E-2</v>
          </cell>
          <cell r="N645">
            <v>2.2599999999999998</v>
          </cell>
          <cell r="O645">
            <v>32.3289597176</v>
          </cell>
          <cell r="P645">
            <v>3.69</v>
          </cell>
          <cell r="Q645">
            <v>1.35</v>
          </cell>
          <cell r="R645">
            <v>2.2000000000000002</v>
          </cell>
          <cell r="S645">
            <v>0.65026201600000011</v>
          </cell>
          <cell r="T645">
            <v>3.3869762560000001</v>
          </cell>
          <cell r="U645">
            <v>4.9800000000000004</v>
          </cell>
          <cell r="V645">
            <v>1.5469160526000001</v>
          </cell>
          <cell r="W645">
            <v>1.88</v>
          </cell>
          <cell r="X645">
            <v>0.43754713379999993</v>
          </cell>
          <cell r="Y645">
            <v>-0.99939862440000005</v>
          </cell>
          <cell r="Z645">
            <v>2.0234874816000001</v>
          </cell>
          <cell r="AA645">
            <v>2.13</v>
          </cell>
          <cell r="AB645">
            <v>2</v>
          </cell>
          <cell r="AC645">
            <v>0.29636028047999996</v>
          </cell>
          <cell r="AD645">
            <v>2.21</v>
          </cell>
          <cell r="AE645" t="str">
            <v>NA</v>
          </cell>
          <cell r="AF645" t="str">
            <v>NA</v>
          </cell>
          <cell r="AG645" t="str">
            <v>NA</v>
          </cell>
          <cell r="AH645" t="str">
            <v>NA</v>
          </cell>
          <cell r="AI645" t="str">
            <v>NA</v>
          </cell>
          <cell r="AJ645" t="str">
            <v>NA</v>
          </cell>
          <cell r="AK645" t="str">
            <v>NA</v>
          </cell>
          <cell r="AL645" t="str">
            <v>NA</v>
          </cell>
          <cell r="AM645" t="str">
            <v>NA</v>
          </cell>
          <cell r="AN645" t="str">
            <v>NA</v>
          </cell>
          <cell r="AO645" t="str">
            <v>NA</v>
          </cell>
          <cell r="AP645" t="str">
            <v>NA</v>
          </cell>
          <cell r="AQ645" t="str">
            <v>NA</v>
          </cell>
          <cell r="AR645" t="str">
            <v>NA</v>
          </cell>
          <cell r="AS645" t="str">
            <v>NA</v>
          </cell>
          <cell r="AT645" t="str">
            <v>NA</v>
          </cell>
          <cell r="AU645" t="str">
            <v>NA</v>
          </cell>
          <cell r="AV645" t="str">
            <v>NA</v>
          </cell>
          <cell r="AW645" t="str">
            <v>NA</v>
          </cell>
          <cell r="AX645" t="str">
            <v>NA</v>
          </cell>
          <cell r="AY645" t="str">
            <v>NA</v>
          </cell>
          <cell r="AZ645" t="str">
            <v>NA</v>
          </cell>
          <cell r="BA645" t="str">
            <v>NA</v>
          </cell>
          <cell r="BB645" t="str">
            <v>NA</v>
          </cell>
          <cell r="BC645" t="str">
            <v>NA</v>
          </cell>
          <cell r="BD645" t="str">
            <v>NA</v>
          </cell>
          <cell r="BE645" t="str">
            <v>NA</v>
          </cell>
        </row>
        <row r="646">
          <cell r="B646">
            <v>186</v>
          </cell>
          <cell r="F646" t="str">
            <v>2016 EPS</v>
          </cell>
          <cell r="G646" t="str">
            <v>EUR / share</v>
          </cell>
          <cell r="H646">
            <v>0.45506178079999993</v>
          </cell>
          <cell r="I646">
            <v>0.61987914560000001</v>
          </cell>
          <cell r="J646">
            <v>0.56597661119999998</v>
          </cell>
          <cell r="K646">
            <v>1.0168920431999999</v>
          </cell>
          <cell r="L646">
            <v>0.82</v>
          </cell>
          <cell r="M646">
            <v>-5.5225939137000024E-2</v>
          </cell>
          <cell r="N646">
            <v>-0.43</v>
          </cell>
          <cell r="O646">
            <v>39.8795657832</v>
          </cell>
          <cell r="P646">
            <v>3.99</v>
          </cell>
          <cell r="Q646">
            <v>1.51</v>
          </cell>
          <cell r="R646">
            <v>2.38</v>
          </cell>
          <cell r="S646">
            <v>1.0666168320000002</v>
          </cell>
          <cell r="T646">
            <v>3.3027696639999999</v>
          </cell>
          <cell r="U646">
            <v>5.4</v>
          </cell>
          <cell r="V646">
            <v>1.9665200205000002</v>
          </cell>
          <cell r="W646">
            <v>1.48</v>
          </cell>
          <cell r="X646">
            <v>0.50436467639999993</v>
          </cell>
          <cell r="Y646">
            <v>0.2259405981</v>
          </cell>
          <cell r="Z646">
            <v>1.6112955871999999</v>
          </cell>
          <cell r="AA646">
            <v>1.78</v>
          </cell>
          <cell r="AB646">
            <v>1.99</v>
          </cell>
          <cell r="AC646">
            <v>0.425539777344</v>
          </cell>
          <cell r="AD646">
            <v>1.95</v>
          </cell>
          <cell r="AE646" t="str">
            <v>NA</v>
          </cell>
          <cell r="AF646" t="str">
            <v>NA</v>
          </cell>
          <cell r="AG646" t="str">
            <v>NA</v>
          </cell>
          <cell r="AH646" t="str">
            <v>NA</v>
          </cell>
          <cell r="AI646" t="str">
            <v>NA</v>
          </cell>
          <cell r="AJ646" t="str">
            <v>NA</v>
          </cell>
          <cell r="AK646" t="str">
            <v>NA</v>
          </cell>
          <cell r="AL646" t="str">
            <v>NA</v>
          </cell>
          <cell r="AM646" t="str">
            <v>NA</v>
          </cell>
          <cell r="AN646" t="str">
            <v>NA</v>
          </cell>
          <cell r="AO646" t="str">
            <v>NA</v>
          </cell>
          <cell r="AP646" t="str">
            <v>NA</v>
          </cell>
          <cell r="AQ646" t="str">
            <v>NA</v>
          </cell>
          <cell r="AR646" t="str">
            <v>NA</v>
          </cell>
          <cell r="AS646" t="str">
            <v>NA</v>
          </cell>
          <cell r="AT646" t="str">
            <v>NA</v>
          </cell>
          <cell r="AU646" t="str">
            <v>NA</v>
          </cell>
          <cell r="AV646" t="str">
            <v>NA</v>
          </cell>
          <cell r="AW646" t="str">
            <v>NA</v>
          </cell>
          <cell r="AX646" t="str">
            <v>NA</v>
          </cell>
          <cell r="AY646" t="str">
            <v>NA</v>
          </cell>
          <cell r="AZ646" t="str">
            <v>NA</v>
          </cell>
          <cell r="BA646" t="str">
            <v>NA</v>
          </cell>
          <cell r="BB646" t="str">
            <v>NA</v>
          </cell>
          <cell r="BC646" t="str">
            <v>NA</v>
          </cell>
          <cell r="BD646" t="str">
            <v>NA</v>
          </cell>
          <cell r="BE646" t="str">
            <v>NA</v>
          </cell>
        </row>
        <row r="647">
          <cell r="B647">
            <v>187</v>
          </cell>
          <cell r="F647" t="str">
            <v>2017 EPS</v>
          </cell>
          <cell r="G647" t="str">
            <v>EUR / share</v>
          </cell>
          <cell r="H647">
            <v>0.68273499462255993</v>
          </cell>
          <cell r="I647">
            <v>0.83548928320000004</v>
          </cell>
          <cell r="J647">
            <v>0.85088208482639993</v>
          </cell>
          <cell r="K647">
            <v>1.4315269232000001</v>
          </cell>
          <cell r="L647">
            <v>1.02325</v>
          </cell>
          <cell r="M647">
            <v>0.17209739948400002</v>
          </cell>
          <cell r="N647">
            <v>1.1415999999999999</v>
          </cell>
          <cell r="O647">
            <v>42.230933180800001</v>
          </cell>
          <cell r="P647">
            <v>4.3578453000000001</v>
          </cell>
          <cell r="Q647">
            <v>1.68</v>
          </cell>
          <cell r="R647">
            <v>3.2450000000000001</v>
          </cell>
          <cell r="S647">
            <v>1.2373690880000001</v>
          </cell>
          <cell r="T647">
            <v>3.8220436480000002</v>
          </cell>
          <cell r="U647">
            <v>5.6195497999999997</v>
          </cell>
          <cell r="V647">
            <v>2.4028603289999997</v>
          </cell>
          <cell r="W647">
            <v>2.0699999999999998</v>
          </cell>
          <cell r="X647">
            <v>0.485967188105631</v>
          </cell>
          <cell r="Y647">
            <v>1.0075216670828551</v>
          </cell>
          <cell r="Z647">
            <v>4.2764909044000001</v>
          </cell>
          <cell r="AA647">
            <v>2.3584000000000001</v>
          </cell>
          <cell r="AB647">
            <v>1.9165051</v>
          </cell>
          <cell r="AC647">
            <v>0.77329405119999994</v>
          </cell>
          <cell r="AD647">
            <v>2.83</v>
          </cell>
          <cell r="AE647" t="str">
            <v>NA</v>
          </cell>
          <cell r="AF647" t="str">
            <v>NA</v>
          </cell>
          <cell r="AG647" t="str">
            <v>NA</v>
          </cell>
          <cell r="AH647" t="str">
            <v>NA</v>
          </cell>
          <cell r="AI647" t="str">
            <v>NA</v>
          </cell>
          <cell r="AJ647" t="str">
            <v>NA</v>
          </cell>
          <cell r="AK647" t="str">
            <v>NA</v>
          </cell>
          <cell r="AL647" t="str">
            <v>NA</v>
          </cell>
          <cell r="AM647" t="str">
            <v>NA</v>
          </cell>
          <cell r="AN647" t="str">
            <v>NA</v>
          </cell>
          <cell r="AO647" t="str">
            <v>NA</v>
          </cell>
          <cell r="AP647" t="str">
            <v>NA</v>
          </cell>
          <cell r="AQ647" t="str">
            <v>NA</v>
          </cell>
          <cell r="AR647" t="str">
            <v>NA</v>
          </cell>
          <cell r="AS647" t="str">
            <v>NA</v>
          </cell>
          <cell r="AT647" t="str">
            <v>NA</v>
          </cell>
          <cell r="AU647" t="str">
            <v>NA</v>
          </cell>
          <cell r="AV647" t="str">
            <v>NA</v>
          </cell>
          <cell r="AW647" t="str">
            <v>NA</v>
          </cell>
          <cell r="AX647" t="str">
            <v>NA</v>
          </cell>
          <cell r="AY647" t="str">
            <v>NA</v>
          </cell>
          <cell r="AZ647" t="str">
            <v>NA</v>
          </cell>
          <cell r="BA647" t="str">
            <v>NA</v>
          </cell>
          <cell r="BB647" t="str">
            <v>NA</v>
          </cell>
          <cell r="BC647" t="str">
            <v>NA</v>
          </cell>
          <cell r="BD647" t="str">
            <v>NA</v>
          </cell>
          <cell r="BE647" t="str">
            <v>NA</v>
          </cell>
        </row>
        <row r="648">
          <cell r="B648">
            <v>188</v>
          </cell>
          <cell r="F648" t="str">
            <v>2018 EPS</v>
          </cell>
          <cell r="G648" t="str">
            <v>EUR / share</v>
          </cell>
          <cell r="H648">
            <v>0.74928461847359995</v>
          </cell>
          <cell r="I648">
            <v>0.91412064184319997</v>
          </cell>
          <cell r="J648">
            <v>0.91012356159999985</v>
          </cell>
          <cell r="K648">
            <v>1.5237831839999998</v>
          </cell>
          <cell r="L648">
            <v>1.2153499000000001</v>
          </cell>
          <cell r="M648">
            <v>0.21240807127200001</v>
          </cell>
          <cell r="N648">
            <v>1.1800001</v>
          </cell>
          <cell r="O648">
            <v>45.809508263999994</v>
          </cell>
          <cell r="P648">
            <v>4.7137450000000003</v>
          </cell>
          <cell r="Q648">
            <v>1.8455600999999999</v>
          </cell>
          <cell r="R648">
            <v>4.13</v>
          </cell>
          <cell r="S648">
            <v>1.358289754112</v>
          </cell>
          <cell r="T648">
            <v>4.1448358646886403</v>
          </cell>
          <cell r="U648">
            <v>6.1150000000000002</v>
          </cell>
          <cell r="V648">
            <v>2.5965236988000004</v>
          </cell>
          <cell r="W648">
            <v>2.3803448999999999</v>
          </cell>
          <cell r="X648">
            <v>0.53507919194999998</v>
          </cell>
          <cell r="Y648">
            <v>1.30733521736571</v>
          </cell>
          <cell r="Z648">
            <v>4.9416183592800964</v>
          </cell>
          <cell r="AA648">
            <v>2.6781799999999998</v>
          </cell>
          <cell r="AB648">
            <v>2</v>
          </cell>
          <cell r="AC648">
            <v>0.88420888159999989</v>
          </cell>
          <cell r="AD648">
            <v>3.3</v>
          </cell>
          <cell r="AE648" t="str">
            <v>NA</v>
          </cell>
          <cell r="AF648" t="str">
            <v>NA</v>
          </cell>
          <cell r="AG648" t="str">
            <v>NA</v>
          </cell>
          <cell r="AH648" t="str">
            <v>NA</v>
          </cell>
          <cell r="AI648" t="str">
            <v>NA</v>
          </cell>
          <cell r="AJ648" t="str">
            <v>NA</v>
          </cell>
          <cell r="AK648" t="str">
            <v>NA</v>
          </cell>
          <cell r="AL648" t="str">
            <v>NA</v>
          </cell>
          <cell r="AM648" t="str">
            <v>NA</v>
          </cell>
          <cell r="AN648" t="str">
            <v>NA</v>
          </cell>
          <cell r="AO648" t="str">
            <v>NA</v>
          </cell>
          <cell r="AP648" t="str">
            <v>NA</v>
          </cell>
          <cell r="AQ648" t="str">
            <v>NA</v>
          </cell>
          <cell r="AR648" t="str">
            <v>NA</v>
          </cell>
          <cell r="AS648" t="str">
            <v>NA</v>
          </cell>
          <cell r="AT648" t="str">
            <v>NA</v>
          </cell>
          <cell r="AU648" t="str">
            <v>NA</v>
          </cell>
          <cell r="AV648" t="str">
            <v>NA</v>
          </cell>
          <cell r="AW648" t="str">
            <v>NA</v>
          </cell>
          <cell r="AX648" t="str">
            <v>NA</v>
          </cell>
          <cell r="AY648" t="str">
            <v>NA</v>
          </cell>
          <cell r="AZ648" t="str">
            <v>NA</v>
          </cell>
          <cell r="BA648" t="str">
            <v>NA</v>
          </cell>
          <cell r="BB648" t="str">
            <v>NA</v>
          </cell>
          <cell r="BC648" t="str">
            <v>NA</v>
          </cell>
          <cell r="BD648" t="str">
            <v>NA</v>
          </cell>
          <cell r="BE648" t="str">
            <v>NA</v>
          </cell>
        </row>
        <row r="649">
          <cell r="B649">
            <v>189</v>
          </cell>
          <cell r="F649" t="str">
            <v>2019 EPS</v>
          </cell>
          <cell r="G649" t="str">
            <v>EUR / share</v>
          </cell>
          <cell r="H649">
            <v>0.82378258565679996</v>
          </cell>
          <cell r="I649">
            <v>0.964026096</v>
          </cell>
          <cell r="J649">
            <v>0.98786770525872003</v>
          </cell>
          <cell r="K649">
            <v>1.6580213300587199</v>
          </cell>
          <cell r="L649">
            <v>1.3427</v>
          </cell>
          <cell r="M649">
            <v>0.27299362424400003</v>
          </cell>
          <cell r="N649">
            <v>1.89</v>
          </cell>
          <cell r="O649">
            <v>51.2757348636</v>
          </cell>
          <cell r="P649">
            <v>4.6674547000000004</v>
          </cell>
          <cell r="Q649">
            <v>1.95</v>
          </cell>
          <cell r="R649">
            <v>4.84</v>
          </cell>
          <cell r="S649">
            <v>1.6472493527040004</v>
          </cell>
          <cell r="T649">
            <v>4.659431424000001</v>
          </cell>
          <cell r="U649">
            <v>6.7</v>
          </cell>
          <cell r="V649">
            <v>2.7178263045630002</v>
          </cell>
          <cell r="W649">
            <v>2.57423</v>
          </cell>
          <cell r="X649">
            <v>0.61429031099999998</v>
          </cell>
          <cell r="Y649">
            <v>1.456743040353</v>
          </cell>
          <cell r="Z649">
            <v>5.3959666176000001</v>
          </cell>
          <cell r="AA649">
            <v>2.87</v>
          </cell>
          <cell r="AB649">
            <v>2.12</v>
          </cell>
          <cell r="AC649">
            <v>0.97491036525871999</v>
          </cell>
          <cell r="AD649">
            <v>3.656425</v>
          </cell>
          <cell r="AE649" t="str">
            <v>NA</v>
          </cell>
          <cell r="AF649" t="str">
            <v>NA</v>
          </cell>
          <cell r="AG649" t="str">
            <v>NA</v>
          </cell>
          <cell r="AH649" t="str">
            <v>NA</v>
          </cell>
          <cell r="AI649" t="str">
            <v>NA</v>
          </cell>
          <cell r="AJ649" t="str">
            <v>NA</v>
          </cell>
          <cell r="AK649" t="str">
            <v>NA</v>
          </cell>
          <cell r="AL649" t="str">
            <v>NA</v>
          </cell>
          <cell r="AM649" t="str">
            <v>NA</v>
          </cell>
          <cell r="AN649" t="str">
            <v>NA</v>
          </cell>
          <cell r="AO649" t="str">
            <v>NA</v>
          </cell>
          <cell r="AP649" t="str">
            <v>NA</v>
          </cell>
          <cell r="AQ649" t="str">
            <v>NA</v>
          </cell>
          <cell r="AR649" t="str">
            <v>NA</v>
          </cell>
          <cell r="AS649" t="str">
            <v>NA</v>
          </cell>
          <cell r="AT649" t="str">
            <v>NA</v>
          </cell>
          <cell r="AU649" t="str">
            <v>NA</v>
          </cell>
          <cell r="AV649" t="str">
            <v>NA</v>
          </cell>
          <cell r="AW649" t="str">
            <v>NA</v>
          </cell>
          <cell r="AX649" t="str">
            <v>NA</v>
          </cell>
          <cell r="AY649" t="str">
            <v>NA</v>
          </cell>
          <cell r="AZ649" t="str">
            <v>NA</v>
          </cell>
          <cell r="BA649" t="str">
            <v>NA</v>
          </cell>
          <cell r="BB649" t="str">
            <v>NA</v>
          </cell>
          <cell r="BC649" t="str">
            <v>NA</v>
          </cell>
          <cell r="BD649" t="str">
            <v>NA</v>
          </cell>
          <cell r="BE649" t="str">
            <v>NA</v>
          </cell>
        </row>
        <row r="650">
          <cell r="B650">
            <v>190</v>
          </cell>
          <cell r="F650" t="str">
            <v>2020 EPS</v>
          </cell>
          <cell r="G650" t="str">
            <v>EUR / share</v>
          </cell>
        </row>
        <row r="651">
          <cell r="B651">
            <v>191</v>
          </cell>
        </row>
        <row r="652">
          <cell r="B652">
            <v>192</v>
          </cell>
          <cell r="E652" t="str">
            <v>DPS</v>
          </cell>
        </row>
        <row r="653">
          <cell r="B653">
            <v>193</v>
          </cell>
          <cell r="F653" t="str">
            <v>2012 DPS</v>
          </cell>
          <cell r="G653" t="str">
            <v>EUR / share</v>
          </cell>
          <cell r="H653">
            <v>0.36280551999999999</v>
          </cell>
          <cell r="I653">
            <v>0.176219824</v>
          </cell>
          <cell r="J653">
            <v>0.36280551999999999</v>
          </cell>
          <cell r="K653">
            <v>0.57012295999999996</v>
          </cell>
          <cell r="L653" t="str">
            <v>NA</v>
          </cell>
          <cell r="M653">
            <v>0.12851118675000001</v>
          </cell>
          <cell r="N653">
            <v>0.8</v>
          </cell>
          <cell r="O653">
            <v>7.4943980799999999</v>
          </cell>
          <cell r="P653">
            <v>0.99579091072082515</v>
          </cell>
          <cell r="Q653">
            <v>0.28666999999999998</v>
          </cell>
          <cell r="R653" t="str">
            <v>NA</v>
          </cell>
          <cell r="S653">
            <v>0</v>
          </cell>
          <cell r="T653">
            <v>0.74850304000000012</v>
          </cell>
          <cell r="U653">
            <v>0.75</v>
          </cell>
          <cell r="V653">
            <v>0.68232735634892849</v>
          </cell>
          <cell r="W653">
            <v>0.55000000000000004</v>
          </cell>
          <cell r="X653">
            <v>0.13471278749999999</v>
          </cell>
          <cell r="Y653">
            <v>0.45427210200000001</v>
          </cell>
          <cell r="Z653">
            <v>2.9977592319999999</v>
          </cell>
          <cell r="AA653">
            <v>1</v>
          </cell>
          <cell r="AB653">
            <v>0.875</v>
          </cell>
          <cell r="AC653" t="str">
            <v>NA</v>
          </cell>
          <cell r="AD653">
            <v>0.72</v>
          </cell>
          <cell r="AE653" t="str">
            <v>NA</v>
          </cell>
          <cell r="AF653" t="str">
            <v>NA</v>
          </cell>
          <cell r="AG653" t="str">
            <v>NA</v>
          </cell>
          <cell r="AH653" t="str">
            <v>NA</v>
          </cell>
          <cell r="AI653" t="str">
            <v>NA</v>
          </cell>
          <cell r="AJ653" t="str">
            <v>NA</v>
          </cell>
          <cell r="AK653" t="str">
            <v>NA</v>
          </cell>
          <cell r="AL653" t="str">
            <v>NA</v>
          </cell>
          <cell r="AM653" t="str">
            <v>NA</v>
          </cell>
          <cell r="AN653" t="str">
            <v>NA</v>
          </cell>
          <cell r="AO653" t="str">
            <v>NA</v>
          </cell>
          <cell r="AP653" t="str">
            <v>NA</v>
          </cell>
          <cell r="AQ653" t="str">
            <v>NA</v>
          </cell>
          <cell r="AR653" t="str">
            <v>NA</v>
          </cell>
          <cell r="AS653" t="str">
            <v>NA</v>
          </cell>
          <cell r="AT653" t="str">
            <v>NA</v>
          </cell>
          <cell r="AU653" t="str">
            <v>NA</v>
          </cell>
          <cell r="AV653" t="str">
            <v>NA</v>
          </cell>
          <cell r="AW653" t="str">
            <v>NA</v>
          </cell>
          <cell r="AX653" t="str">
            <v>NA</v>
          </cell>
          <cell r="AY653" t="str">
            <v>NA</v>
          </cell>
          <cell r="AZ653" t="str">
            <v>NA</v>
          </cell>
          <cell r="BA653" t="str">
            <v>NA</v>
          </cell>
          <cell r="BB653" t="str">
            <v>NA</v>
          </cell>
          <cell r="BC653" t="str">
            <v>NA</v>
          </cell>
          <cell r="BD653" t="str">
            <v>NA</v>
          </cell>
          <cell r="BE653" t="str">
            <v>NA</v>
          </cell>
        </row>
        <row r="654">
          <cell r="B654">
            <v>194</v>
          </cell>
          <cell r="F654" t="str">
            <v>2013 DPS</v>
          </cell>
          <cell r="G654" t="str">
            <v>EUR / share</v>
          </cell>
          <cell r="H654">
            <v>0.36280551999999999</v>
          </cell>
          <cell r="I654">
            <v>0.19695156799999999</v>
          </cell>
          <cell r="J654">
            <v>0.38872019999999996</v>
          </cell>
          <cell r="K654">
            <v>0.57012295999999996</v>
          </cell>
          <cell r="L654" t="str">
            <v>NA</v>
          </cell>
          <cell r="M654">
            <v>0.13747708350000001</v>
          </cell>
          <cell r="N654">
            <v>0.9</v>
          </cell>
          <cell r="O654">
            <v>8.2438378879999998</v>
          </cell>
          <cell r="P654">
            <v>2.1530874073505402</v>
          </cell>
          <cell r="Q654">
            <v>0.28666999999999998</v>
          </cell>
          <cell r="R654">
            <v>0.35</v>
          </cell>
          <cell r="S654">
            <v>0</v>
          </cell>
          <cell r="T654">
            <v>0.86077849600000012</v>
          </cell>
          <cell r="U654">
            <v>1</v>
          </cell>
          <cell r="V654">
            <v>0.73144004357629122</v>
          </cell>
          <cell r="W654">
            <v>0.6</v>
          </cell>
          <cell r="X654">
            <v>0.14548981050000001</v>
          </cell>
          <cell r="Y654">
            <v>0.50209021799999998</v>
          </cell>
          <cell r="Z654">
            <v>2.9977592319999999</v>
          </cell>
          <cell r="AA654">
            <v>1.05</v>
          </cell>
          <cell r="AB654">
            <v>1</v>
          </cell>
          <cell r="AC654" t="str">
            <v>NA</v>
          </cell>
          <cell r="AD654">
            <v>0.42</v>
          </cell>
          <cell r="AE654" t="str">
            <v>NA</v>
          </cell>
          <cell r="AF654" t="str">
            <v>NA</v>
          </cell>
          <cell r="AG654" t="str">
            <v>NA</v>
          </cell>
          <cell r="AH654" t="str">
            <v>NA</v>
          </cell>
          <cell r="AI654" t="str">
            <v>NA</v>
          </cell>
          <cell r="AJ654" t="str">
            <v>NA</v>
          </cell>
          <cell r="AK654" t="str">
            <v>NA</v>
          </cell>
          <cell r="AL654" t="str">
            <v>NA</v>
          </cell>
          <cell r="AM654" t="str">
            <v>NA</v>
          </cell>
          <cell r="AN654" t="str">
            <v>NA</v>
          </cell>
          <cell r="AO654" t="str">
            <v>NA</v>
          </cell>
          <cell r="AP654" t="str">
            <v>NA</v>
          </cell>
          <cell r="AQ654" t="str">
            <v>NA</v>
          </cell>
          <cell r="AR654" t="str">
            <v>NA</v>
          </cell>
          <cell r="AS654" t="str">
            <v>NA</v>
          </cell>
          <cell r="AT654" t="str">
            <v>NA</v>
          </cell>
          <cell r="AU654" t="str">
            <v>NA</v>
          </cell>
          <cell r="AV654" t="str">
            <v>NA</v>
          </cell>
          <cell r="AW654" t="str">
            <v>NA</v>
          </cell>
          <cell r="AX654" t="str">
            <v>NA</v>
          </cell>
          <cell r="AY654" t="str">
            <v>NA</v>
          </cell>
          <cell r="AZ654" t="str">
            <v>NA</v>
          </cell>
          <cell r="BA654" t="str">
            <v>NA</v>
          </cell>
          <cell r="BB654" t="str">
            <v>NA</v>
          </cell>
          <cell r="BC654" t="str">
            <v>NA</v>
          </cell>
          <cell r="BD654" t="str">
            <v>NA</v>
          </cell>
          <cell r="BE654" t="str">
            <v>NA</v>
          </cell>
        </row>
        <row r="655">
          <cell r="B655">
            <v>195</v>
          </cell>
          <cell r="F655" t="str">
            <v>2014 DPS</v>
          </cell>
          <cell r="G655" t="str">
            <v>EUR / share</v>
          </cell>
          <cell r="H655">
            <v>0.36280551999999999</v>
          </cell>
          <cell r="I655">
            <v>0.22459366873966491</v>
          </cell>
          <cell r="J655">
            <v>0.41463487999999998</v>
          </cell>
          <cell r="K655">
            <v>0.62195232</v>
          </cell>
          <cell r="L655" t="str">
            <v>NA</v>
          </cell>
          <cell r="M655">
            <v>0.14345434800000001</v>
          </cell>
          <cell r="N655">
            <v>1.1000000000000001</v>
          </cell>
          <cell r="O655">
            <v>8.4311978399999994</v>
          </cell>
          <cell r="P655">
            <v>1.894181966781616</v>
          </cell>
          <cell r="Q655">
            <v>0.34666632000035003</v>
          </cell>
          <cell r="R655">
            <v>0.55000000000000004</v>
          </cell>
          <cell r="S655">
            <v>0</v>
          </cell>
          <cell r="T655">
            <v>1.047904256</v>
          </cell>
          <cell r="U655">
            <v>1.25</v>
          </cell>
          <cell r="V655">
            <v>0.79962513238425759</v>
          </cell>
          <cell r="W655">
            <v>0.7</v>
          </cell>
          <cell r="X655">
            <v>0.15626683349999998</v>
          </cell>
          <cell r="Y655">
            <v>0.52599927600000007</v>
          </cell>
          <cell r="Z655">
            <v>3.2787991600000002</v>
          </cell>
          <cell r="AA655">
            <v>1.1499999999999999</v>
          </cell>
          <cell r="AB655">
            <v>1.2</v>
          </cell>
          <cell r="AC655" t="str">
            <v>NA</v>
          </cell>
          <cell r="AD655">
            <v>0.55000000000000004</v>
          </cell>
          <cell r="AE655" t="str">
            <v>NA</v>
          </cell>
          <cell r="AF655" t="str">
            <v>NA</v>
          </cell>
          <cell r="AG655" t="str">
            <v>NA</v>
          </cell>
          <cell r="AH655" t="str">
            <v>NA</v>
          </cell>
          <cell r="AI655" t="str">
            <v>NA</v>
          </cell>
          <cell r="AJ655" t="str">
            <v>NA</v>
          </cell>
          <cell r="AK655" t="str">
            <v>NA</v>
          </cell>
          <cell r="AL655" t="str">
            <v>NA</v>
          </cell>
          <cell r="AM655" t="str">
            <v>NA</v>
          </cell>
          <cell r="AN655" t="str">
            <v>NA</v>
          </cell>
          <cell r="AO655" t="str">
            <v>NA</v>
          </cell>
          <cell r="AP655" t="str">
            <v>NA</v>
          </cell>
          <cell r="AQ655" t="str">
            <v>NA</v>
          </cell>
          <cell r="AR655" t="str">
            <v>NA</v>
          </cell>
          <cell r="AS655" t="str">
            <v>NA</v>
          </cell>
          <cell r="AT655" t="str">
            <v>NA</v>
          </cell>
          <cell r="AU655" t="str">
            <v>NA</v>
          </cell>
          <cell r="AV655" t="str">
            <v>NA</v>
          </cell>
          <cell r="AW655" t="str">
            <v>NA</v>
          </cell>
          <cell r="AX655" t="str">
            <v>NA</v>
          </cell>
          <cell r="AY655" t="str">
            <v>NA</v>
          </cell>
          <cell r="AZ655" t="str">
            <v>NA</v>
          </cell>
          <cell r="BA655" t="str">
            <v>NA</v>
          </cell>
          <cell r="BB655" t="str">
            <v>NA</v>
          </cell>
          <cell r="BC655" t="str">
            <v>NA</v>
          </cell>
          <cell r="BD655" t="str">
            <v>NA</v>
          </cell>
          <cell r="BE655" t="str">
            <v>NA</v>
          </cell>
        </row>
        <row r="656">
          <cell r="B656">
            <v>196</v>
          </cell>
          <cell r="F656" t="str">
            <v>2015 DPS</v>
          </cell>
          <cell r="G656" t="str">
            <v>EUR / share</v>
          </cell>
          <cell r="H656">
            <v>0.25914680000000001</v>
          </cell>
          <cell r="I656">
            <v>0.27469560799999998</v>
          </cell>
          <cell r="J656">
            <v>0.44054956000000001</v>
          </cell>
          <cell r="K656">
            <v>0.65304993599999994</v>
          </cell>
          <cell r="L656">
            <v>0.32067330926656717</v>
          </cell>
          <cell r="M656">
            <v>0.10759076099999999</v>
          </cell>
          <cell r="N656">
            <v>1.2</v>
          </cell>
          <cell r="O656">
            <v>11.24159712</v>
          </cell>
          <cell r="P656">
            <v>2.809626996517181</v>
          </cell>
          <cell r="Q656">
            <v>0.3966662700004</v>
          </cell>
          <cell r="R656">
            <v>0.77</v>
          </cell>
          <cell r="S656" t="str">
            <v>NA</v>
          </cell>
          <cell r="T656">
            <v>1.1976048640000001</v>
          </cell>
          <cell r="U656">
            <v>1.45</v>
          </cell>
          <cell r="V656">
            <v>0.82486250099999991</v>
          </cell>
          <cell r="W656">
            <v>0.8</v>
          </cell>
          <cell r="X656">
            <v>0.1885979025</v>
          </cell>
          <cell r="Y656">
            <v>0.52599927600000007</v>
          </cell>
          <cell r="Z656">
            <v>3.2787991600000002</v>
          </cell>
          <cell r="AA656">
            <v>1.2</v>
          </cell>
          <cell r="AB656">
            <v>1.4</v>
          </cell>
          <cell r="AC656">
            <v>0.18997222638239999</v>
          </cell>
          <cell r="AD656">
            <v>0.8</v>
          </cell>
          <cell r="AE656" t="str">
            <v>NA</v>
          </cell>
          <cell r="AF656" t="str">
            <v>NA</v>
          </cell>
          <cell r="AG656" t="str">
            <v>NA</v>
          </cell>
          <cell r="AH656" t="str">
            <v>NA</v>
          </cell>
          <cell r="AI656" t="str">
            <v>NA</v>
          </cell>
          <cell r="AJ656" t="str">
            <v>NA</v>
          </cell>
          <cell r="AK656" t="str">
            <v>NA</v>
          </cell>
          <cell r="AL656" t="str">
            <v>NA</v>
          </cell>
          <cell r="AM656" t="str">
            <v>NA</v>
          </cell>
          <cell r="AN656" t="str">
            <v>NA</v>
          </cell>
          <cell r="AO656" t="str">
            <v>NA</v>
          </cell>
          <cell r="AP656" t="str">
            <v>NA</v>
          </cell>
          <cell r="AQ656" t="str">
            <v>NA</v>
          </cell>
          <cell r="AR656" t="str">
            <v>NA</v>
          </cell>
          <cell r="AS656" t="str">
            <v>NA</v>
          </cell>
          <cell r="AT656" t="str">
            <v>NA</v>
          </cell>
          <cell r="AU656" t="str">
            <v>NA</v>
          </cell>
          <cell r="AV656" t="str">
            <v>NA</v>
          </cell>
          <cell r="AW656" t="str">
            <v>NA</v>
          </cell>
          <cell r="AX656" t="str">
            <v>NA</v>
          </cell>
          <cell r="AY656" t="str">
            <v>NA</v>
          </cell>
          <cell r="AZ656" t="str">
            <v>NA</v>
          </cell>
          <cell r="BA656" t="str">
            <v>NA</v>
          </cell>
          <cell r="BB656" t="str">
            <v>NA</v>
          </cell>
          <cell r="BC656" t="str">
            <v>NA</v>
          </cell>
          <cell r="BD656" t="str">
            <v>NA</v>
          </cell>
          <cell r="BE656" t="str">
            <v>NA</v>
          </cell>
        </row>
        <row r="657">
          <cell r="B657">
            <v>197</v>
          </cell>
          <cell r="F657" t="str">
            <v>2016 DPS</v>
          </cell>
          <cell r="G657" t="str">
            <v>EUR / share</v>
          </cell>
          <cell r="H657">
            <v>0.28506147999999998</v>
          </cell>
          <cell r="I657">
            <v>0.31097616</v>
          </cell>
          <cell r="J657">
            <v>0.44054956000000001</v>
          </cell>
          <cell r="K657">
            <v>0.70487929599999999</v>
          </cell>
          <cell r="L657">
            <v>0.39594456553459167</v>
          </cell>
          <cell r="M657">
            <v>3.7856008500000003E-2</v>
          </cell>
          <cell r="N657">
            <v>0.7</v>
          </cell>
          <cell r="O657">
            <v>14.98879616</v>
          </cell>
          <cell r="P657" t="str">
            <v>NA</v>
          </cell>
          <cell r="Q657">
            <v>0.44</v>
          </cell>
          <cell r="R657">
            <v>0.8</v>
          </cell>
          <cell r="S657" t="str">
            <v>NA</v>
          </cell>
          <cell r="T657">
            <v>1.2724551680000002</v>
          </cell>
          <cell r="U657">
            <v>1.55</v>
          </cell>
          <cell r="V657">
            <v>0.90854420400000002</v>
          </cell>
          <cell r="W657">
            <v>0.8</v>
          </cell>
          <cell r="X657">
            <v>0.22631748299999999</v>
          </cell>
          <cell r="Y657">
            <v>0.52599927600000007</v>
          </cell>
          <cell r="Z657">
            <v>3.2787991600000002</v>
          </cell>
          <cell r="AA657">
            <v>1.3</v>
          </cell>
          <cell r="AB657">
            <v>1.55</v>
          </cell>
          <cell r="AC657">
            <v>0.20731743999999999</v>
          </cell>
          <cell r="AD657">
            <v>0.95</v>
          </cell>
          <cell r="AE657" t="str">
            <v>NA</v>
          </cell>
          <cell r="AF657" t="str">
            <v>NA</v>
          </cell>
          <cell r="AG657" t="str">
            <v>NA</v>
          </cell>
          <cell r="AH657" t="str">
            <v>NA</v>
          </cell>
          <cell r="AI657" t="str">
            <v>NA</v>
          </cell>
          <cell r="AJ657" t="str">
            <v>NA</v>
          </cell>
          <cell r="AK657" t="str">
            <v>NA</v>
          </cell>
          <cell r="AL657" t="str">
            <v>NA</v>
          </cell>
          <cell r="AM657" t="str">
            <v>NA</v>
          </cell>
          <cell r="AN657" t="str">
            <v>NA</v>
          </cell>
          <cell r="AO657" t="str">
            <v>NA</v>
          </cell>
          <cell r="AP657" t="str">
            <v>NA</v>
          </cell>
          <cell r="AQ657" t="str">
            <v>NA</v>
          </cell>
          <cell r="AR657" t="str">
            <v>NA</v>
          </cell>
          <cell r="AS657" t="str">
            <v>NA</v>
          </cell>
          <cell r="AT657" t="str">
            <v>NA</v>
          </cell>
          <cell r="AU657" t="str">
            <v>NA</v>
          </cell>
          <cell r="AV657" t="str">
            <v>NA</v>
          </cell>
          <cell r="AW657" t="str">
            <v>NA</v>
          </cell>
          <cell r="AX657" t="str">
            <v>NA</v>
          </cell>
          <cell r="AY657" t="str">
            <v>NA</v>
          </cell>
          <cell r="AZ657" t="str">
            <v>NA</v>
          </cell>
          <cell r="BA657" t="str">
            <v>NA</v>
          </cell>
          <cell r="BB657" t="str">
            <v>NA</v>
          </cell>
          <cell r="BC657" t="str">
            <v>NA</v>
          </cell>
          <cell r="BD657" t="str">
            <v>NA</v>
          </cell>
          <cell r="BE657" t="str">
            <v>NA</v>
          </cell>
        </row>
        <row r="658">
          <cell r="B658">
            <v>198</v>
          </cell>
          <cell r="F658" t="str">
            <v>2017 DPS</v>
          </cell>
          <cell r="G658" t="str">
            <v>EUR / share</v>
          </cell>
          <cell r="H658">
            <v>0.317936189998064</v>
          </cell>
          <cell r="I658">
            <v>0.33689083999999997</v>
          </cell>
          <cell r="J658">
            <v>0.45091543199999995</v>
          </cell>
          <cell r="K658">
            <v>0.73183060466348793</v>
          </cell>
          <cell r="L658">
            <v>0.48499999999999999</v>
          </cell>
          <cell r="M658">
            <v>4.3833272999999999E-2</v>
          </cell>
          <cell r="N658">
            <v>0.7</v>
          </cell>
          <cell r="O658">
            <v>14.98879616</v>
          </cell>
          <cell r="P658">
            <v>3.2198549999999999</v>
          </cell>
          <cell r="Q658">
            <v>0.495</v>
          </cell>
          <cell r="R658">
            <v>1</v>
          </cell>
          <cell r="S658">
            <v>0</v>
          </cell>
          <cell r="T658">
            <v>1.319236608</v>
          </cell>
          <cell r="U658">
            <v>1.7</v>
          </cell>
          <cell r="V658">
            <v>0.97214229828000009</v>
          </cell>
          <cell r="W658">
            <v>0.93</v>
          </cell>
          <cell r="X658">
            <v>0.24248301749999998</v>
          </cell>
          <cell r="Y658">
            <v>0.52599927600000007</v>
          </cell>
          <cell r="Z658">
            <v>3.2787991600000002</v>
          </cell>
          <cell r="AA658">
            <v>1.35</v>
          </cell>
          <cell r="AB658">
            <v>1.6</v>
          </cell>
          <cell r="AC658">
            <v>0.329085338384</v>
          </cell>
          <cell r="AD658">
            <v>1.1000000000000001</v>
          </cell>
          <cell r="AE658" t="str">
            <v>NA</v>
          </cell>
          <cell r="AF658" t="str">
            <v>NA</v>
          </cell>
          <cell r="AG658" t="str">
            <v>NA</v>
          </cell>
          <cell r="AH658" t="str">
            <v>NA</v>
          </cell>
          <cell r="AI658" t="str">
            <v>NA</v>
          </cell>
          <cell r="AJ658" t="str">
            <v>NA</v>
          </cell>
          <cell r="AK658" t="str">
            <v>NA</v>
          </cell>
          <cell r="AL658" t="str">
            <v>NA</v>
          </cell>
          <cell r="AM658" t="str">
            <v>NA</v>
          </cell>
          <cell r="AN658" t="str">
            <v>NA</v>
          </cell>
          <cell r="AO658" t="str">
            <v>NA</v>
          </cell>
          <cell r="AP658" t="str">
            <v>NA</v>
          </cell>
          <cell r="AQ658" t="str">
            <v>NA</v>
          </cell>
          <cell r="AR658" t="str">
            <v>NA</v>
          </cell>
          <cell r="AS658" t="str">
            <v>NA</v>
          </cell>
          <cell r="AT658" t="str">
            <v>NA</v>
          </cell>
          <cell r="AU658" t="str">
            <v>NA</v>
          </cell>
          <cell r="AV658" t="str">
            <v>NA</v>
          </cell>
          <cell r="AW658" t="str">
            <v>NA</v>
          </cell>
          <cell r="AX658" t="str">
            <v>NA</v>
          </cell>
          <cell r="AY658" t="str">
            <v>NA</v>
          </cell>
          <cell r="AZ658" t="str">
            <v>NA</v>
          </cell>
          <cell r="BA658" t="str">
            <v>NA</v>
          </cell>
          <cell r="BB658" t="str">
            <v>NA</v>
          </cell>
          <cell r="BC658" t="str">
            <v>NA</v>
          </cell>
          <cell r="BD658" t="str">
            <v>NA</v>
          </cell>
          <cell r="BE658" t="str">
            <v>NA</v>
          </cell>
        </row>
        <row r="659">
          <cell r="B659">
            <v>199</v>
          </cell>
          <cell r="F659" t="str">
            <v>2018 DPS</v>
          </cell>
          <cell r="G659" t="str">
            <v>EUR / share</v>
          </cell>
          <cell r="H659">
            <v>0.35555040472371197</v>
          </cell>
          <cell r="I659">
            <v>0.36280551999999999</v>
          </cell>
          <cell r="J659">
            <v>0.46646423999999997</v>
          </cell>
          <cell r="K659">
            <v>0.77744039999999992</v>
          </cell>
          <cell r="L659">
            <v>0.5827</v>
          </cell>
          <cell r="M659">
            <v>4.9810537500000009E-2</v>
          </cell>
          <cell r="N659">
            <v>0.75</v>
          </cell>
          <cell r="O659">
            <v>15.925595919999999</v>
          </cell>
          <cell r="P659">
            <v>3.5464449999999998</v>
          </cell>
          <cell r="Q659">
            <v>0.54</v>
          </cell>
          <cell r="R659">
            <v>1.3</v>
          </cell>
          <cell r="S659">
            <v>0</v>
          </cell>
          <cell r="T659">
            <v>1.3940869120000001</v>
          </cell>
          <cell r="U659">
            <v>1.8</v>
          </cell>
          <cell r="V659">
            <v>1.0401922591596</v>
          </cell>
          <cell r="W659">
            <v>1.095</v>
          </cell>
          <cell r="X659">
            <v>0.26942557499999997</v>
          </cell>
          <cell r="Y659">
            <v>0.55708105140000008</v>
          </cell>
          <cell r="Z659">
            <v>3.3771631348</v>
          </cell>
          <cell r="AA659">
            <v>1.45</v>
          </cell>
          <cell r="AB659">
            <v>1.6989350000000001</v>
          </cell>
          <cell r="AC659">
            <v>0.44054956000000001</v>
          </cell>
          <cell r="AD659">
            <v>1.2985199999999999</v>
          </cell>
          <cell r="AE659" t="str">
            <v>NA</v>
          </cell>
          <cell r="AF659" t="str">
            <v>NA</v>
          </cell>
          <cell r="AG659" t="str">
            <v>NA</v>
          </cell>
          <cell r="AH659" t="str">
            <v>NA</v>
          </cell>
          <cell r="AI659" t="str">
            <v>NA</v>
          </cell>
          <cell r="AJ659" t="str">
            <v>NA</v>
          </cell>
          <cell r="AK659" t="str">
            <v>NA</v>
          </cell>
          <cell r="AL659" t="str">
            <v>NA</v>
          </cell>
          <cell r="AM659" t="str">
            <v>NA</v>
          </cell>
          <cell r="AN659" t="str">
            <v>NA</v>
          </cell>
          <cell r="AO659" t="str">
            <v>NA</v>
          </cell>
          <cell r="AP659" t="str">
            <v>NA</v>
          </cell>
          <cell r="AQ659" t="str">
            <v>NA</v>
          </cell>
          <cell r="AR659" t="str">
            <v>NA</v>
          </cell>
          <cell r="AS659" t="str">
            <v>NA</v>
          </cell>
          <cell r="AT659" t="str">
            <v>NA</v>
          </cell>
          <cell r="AU659" t="str">
            <v>NA</v>
          </cell>
          <cell r="AV659" t="str">
            <v>NA</v>
          </cell>
          <cell r="AW659" t="str">
            <v>NA</v>
          </cell>
          <cell r="AX659" t="str">
            <v>NA</v>
          </cell>
          <cell r="AY659" t="str">
            <v>NA</v>
          </cell>
          <cell r="AZ659" t="str">
            <v>NA</v>
          </cell>
          <cell r="BA659" t="str">
            <v>NA</v>
          </cell>
          <cell r="BB659" t="str">
            <v>NA</v>
          </cell>
          <cell r="BC659" t="str">
            <v>NA</v>
          </cell>
          <cell r="BD659" t="str">
            <v>NA</v>
          </cell>
          <cell r="BE659" t="str">
            <v>NA</v>
          </cell>
        </row>
        <row r="660">
          <cell r="B660">
            <v>200</v>
          </cell>
          <cell r="F660" t="str">
            <v>2019 DPS</v>
          </cell>
          <cell r="G660" t="str">
            <v>EUR / share</v>
          </cell>
          <cell r="H660">
            <v>0.38457385119999998</v>
          </cell>
          <cell r="I660">
            <v>0.38872019999999996</v>
          </cell>
          <cell r="J660">
            <v>0.49237892</v>
          </cell>
          <cell r="K660">
            <v>0.82926975999999997</v>
          </cell>
          <cell r="L660">
            <v>0.65134999999999998</v>
          </cell>
          <cell r="M660">
            <v>5.9772645000000006E-2</v>
          </cell>
          <cell r="N660">
            <v>1</v>
          </cell>
          <cell r="O660">
            <v>16.862395679999999</v>
          </cell>
          <cell r="P660">
            <v>3.4491200000000002</v>
          </cell>
          <cell r="Q660">
            <v>0.57499999999999996</v>
          </cell>
          <cell r="R660">
            <v>1.55</v>
          </cell>
          <cell r="S660" t="str">
            <v>NA</v>
          </cell>
          <cell r="T660">
            <v>1.2724551680000002</v>
          </cell>
          <cell r="U660">
            <v>1.9</v>
          </cell>
          <cell r="V660">
            <v>1.11300550211925</v>
          </cell>
          <cell r="W660">
            <v>1.125</v>
          </cell>
          <cell r="X660">
            <v>0.26942557499999997</v>
          </cell>
          <cell r="Y660">
            <v>0.57991416592641298</v>
          </cell>
          <cell r="Z660">
            <v>3.5129991</v>
          </cell>
          <cell r="AA660">
            <v>1.6</v>
          </cell>
          <cell r="AB660">
            <v>1.7549999999999999</v>
          </cell>
          <cell r="AC660">
            <v>0.54420827999999999</v>
          </cell>
          <cell r="AD660">
            <v>1.4139550000000001</v>
          </cell>
          <cell r="AE660" t="str">
            <v>NA</v>
          </cell>
          <cell r="AF660" t="str">
            <v>NA</v>
          </cell>
          <cell r="AG660" t="str">
            <v>NA</v>
          </cell>
          <cell r="AH660" t="str">
            <v>NA</v>
          </cell>
          <cell r="AI660" t="str">
            <v>NA</v>
          </cell>
          <cell r="AJ660" t="str">
            <v>NA</v>
          </cell>
          <cell r="AK660" t="str">
            <v>NA</v>
          </cell>
          <cell r="AL660" t="str">
            <v>NA</v>
          </cell>
          <cell r="AM660" t="str">
            <v>NA</v>
          </cell>
          <cell r="AN660" t="str">
            <v>NA</v>
          </cell>
          <cell r="AO660" t="str">
            <v>NA</v>
          </cell>
          <cell r="AP660" t="str">
            <v>NA</v>
          </cell>
          <cell r="AQ660" t="str">
            <v>NA</v>
          </cell>
          <cell r="AR660" t="str">
            <v>NA</v>
          </cell>
          <cell r="AS660" t="str">
            <v>NA</v>
          </cell>
          <cell r="AT660" t="str">
            <v>NA</v>
          </cell>
          <cell r="AU660" t="str">
            <v>NA</v>
          </cell>
          <cell r="AV660" t="str">
            <v>NA</v>
          </cell>
          <cell r="AW660" t="str">
            <v>NA</v>
          </cell>
          <cell r="AX660" t="str">
            <v>NA</v>
          </cell>
          <cell r="AY660" t="str">
            <v>NA</v>
          </cell>
          <cell r="AZ660" t="str">
            <v>NA</v>
          </cell>
          <cell r="BA660" t="str">
            <v>NA</v>
          </cell>
          <cell r="BB660" t="str">
            <v>NA</v>
          </cell>
          <cell r="BC660" t="str">
            <v>NA</v>
          </cell>
          <cell r="BD660" t="str">
            <v>NA</v>
          </cell>
          <cell r="BE660" t="str">
            <v>NA</v>
          </cell>
        </row>
        <row r="661">
          <cell r="B661">
            <v>201</v>
          </cell>
          <cell r="F661" t="str">
            <v>2020 DPS</v>
          </cell>
          <cell r="G661" t="str">
            <v>EUR / share</v>
          </cell>
        </row>
        <row r="662">
          <cell r="B662">
            <v>202</v>
          </cell>
        </row>
        <row r="663">
          <cell r="B663">
            <v>203</v>
          </cell>
          <cell r="E663" t="str">
            <v>Cash Flows (CCY, Calendarised)</v>
          </cell>
        </row>
        <row r="664">
          <cell r="B664">
            <v>204</v>
          </cell>
        </row>
        <row r="665">
          <cell r="B665">
            <v>205</v>
          </cell>
          <cell r="E665" t="str">
            <v>Capex</v>
          </cell>
        </row>
        <row r="666">
          <cell r="B666">
            <v>206</v>
          </cell>
          <cell r="F666" t="str">
            <v>2013 Capex</v>
          </cell>
          <cell r="G666" t="str">
            <v>EURm</v>
          </cell>
          <cell r="H666">
            <v>433.81174319999997</v>
          </cell>
          <cell r="I666">
            <v>135.58560575999999</v>
          </cell>
          <cell r="J666">
            <v>51.000090239999999</v>
          </cell>
          <cell r="K666">
            <v>234.68334207999999</v>
          </cell>
          <cell r="L666">
            <v>0.66099999227736239</v>
          </cell>
          <cell r="M666">
            <v>32.795257890000009</v>
          </cell>
          <cell r="N666">
            <v>49.716000000000001</v>
          </cell>
          <cell r="O666">
            <v>15.068424139600001</v>
          </cell>
          <cell r="P666">
            <v>6.5000003013374776</v>
          </cell>
          <cell r="Q666">
            <v>102.768</v>
          </cell>
          <cell r="R666">
            <v>125.8</v>
          </cell>
          <cell r="S666">
            <v>50.687690240000009</v>
          </cell>
          <cell r="T666">
            <v>29.505989836800001</v>
          </cell>
          <cell r="U666">
            <v>108.065</v>
          </cell>
          <cell r="V666">
            <v>34.034544062999998</v>
          </cell>
          <cell r="W666">
            <v>120.508</v>
          </cell>
          <cell r="X666">
            <v>29.550597065999998</v>
          </cell>
          <cell r="Y666">
            <v>129.58709436000001</v>
          </cell>
          <cell r="Z666">
            <v>100.79965417599999</v>
          </cell>
          <cell r="AA666">
            <v>129</v>
          </cell>
          <cell r="AB666">
            <v>77.400000000000006</v>
          </cell>
          <cell r="AC666">
            <v>3.9952143862399998</v>
          </cell>
          <cell r="AD666">
            <v>108.4</v>
          </cell>
          <cell r="AE666" t="str">
            <v>NA</v>
          </cell>
          <cell r="AF666" t="str">
            <v>NA</v>
          </cell>
          <cell r="AG666" t="str">
            <v>NA</v>
          </cell>
          <cell r="AH666" t="str">
            <v>NA</v>
          </cell>
          <cell r="AI666" t="str">
            <v>NA</v>
          </cell>
          <cell r="AJ666" t="str">
            <v>NA</v>
          </cell>
          <cell r="AK666" t="str">
            <v>NA</v>
          </cell>
          <cell r="AL666" t="str">
            <v>NA</v>
          </cell>
          <cell r="AM666" t="str">
            <v>NA</v>
          </cell>
          <cell r="AN666" t="str">
            <v>NA</v>
          </cell>
          <cell r="AO666" t="str">
            <v>NA</v>
          </cell>
          <cell r="AP666" t="str">
            <v>NA</v>
          </cell>
          <cell r="AQ666" t="str">
            <v>NA</v>
          </cell>
          <cell r="AR666" t="str">
            <v>NA</v>
          </cell>
          <cell r="AS666" t="str">
            <v>NA</v>
          </cell>
          <cell r="AT666" t="str">
            <v>NA</v>
          </cell>
          <cell r="AU666" t="str">
            <v>NA</v>
          </cell>
          <cell r="AV666" t="str">
            <v>NA</v>
          </cell>
          <cell r="AW666" t="str">
            <v>NA</v>
          </cell>
          <cell r="AX666" t="str">
            <v>NA</v>
          </cell>
          <cell r="AY666" t="str">
            <v>NA</v>
          </cell>
          <cell r="AZ666" t="str">
            <v>NA</v>
          </cell>
          <cell r="BA666" t="str">
            <v>NA</v>
          </cell>
          <cell r="BB666" t="str">
            <v>NA</v>
          </cell>
          <cell r="BC666" t="str">
            <v>NA</v>
          </cell>
          <cell r="BD666" t="str">
            <v>NA</v>
          </cell>
          <cell r="BE666" t="str">
            <v>NA</v>
          </cell>
        </row>
        <row r="667">
          <cell r="B667">
            <v>207</v>
          </cell>
          <cell r="F667" t="str">
            <v>2014 Capex</v>
          </cell>
          <cell r="G667" t="str">
            <v>EURm</v>
          </cell>
          <cell r="H667">
            <v>482.94597647999996</v>
          </cell>
          <cell r="I667">
            <v>139.00634352</v>
          </cell>
          <cell r="J667">
            <v>62.50620816</v>
          </cell>
          <cell r="K667">
            <v>283.50659919999998</v>
          </cell>
          <cell r="L667">
            <v>2.481999991146854</v>
          </cell>
          <cell r="M667">
            <v>32.994500040000005</v>
          </cell>
          <cell r="N667">
            <v>67.433999999999997</v>
          </cell>
          <cell r="O667">
            <v>14.4220323052</v>
          </cell>
          <cell r="P667">
            <v>4.799999914083136</v>
          </cell>
          <cell r="Q667">
            <v>96.244</v>
          </cell>
          <cell r="R667">
            <v>316.5</v>
          </cell>
          <cell r="S667">
            <v>46.453969919999992</v>
          </cell>
          <cell r="T667">
            <v>44.907375513600002</v>
          </cell>
          <cell r="U667">
            <v>94.59</v>
          </cell>
          <cell r="V667">
            <v>41.0171844519</v>
          </cell>
          <cell r="W667">
            <v>93.781000000000006</v>
          </cell>
          <cell r="X667">
            <v>33.818298173999999</v>
          </cell>
          <cell r="Y667">
            <v>129.10891320000002</v>
          </cell>
          <cell r="Z667">
            <v>97.989254895999991</v>
          </cell>
          <cell r="AA667">
            <v>100</v>
          </cell>
          <cell r="AB667">
            <v>97.9</v>
          </cell>
          <cell r="AC667">
            <v>6.9223293215999995</v>
          </cell>
          <cell r="AD667">
            <v>79.300000000000011</v>
          </cell>
          <cell r="AE667" t="str">
            <v>NA</v>
          </cell>
          <cell r="AF667" t="str">
            <v>NA</v>
          </cell>
          <cell r="AG667" t="str">
            <v>NA</v>
          </cell>
          <cell r="AH667" t="str">
            <v>NA</v>
          </cell>
          <cell r="AI667" t="str">
            <v>NA</v>
          </cell>
          <cell r="AJ667" t="str">
            <v>NA</v>
          </cell>
          <cell r="AK667" t="str">
            <v>NA</v>
          </cell>
          <cell r="AL667" t="str">
            <v>NA</v>
          </cell>
          <cell r="AM667" t="str">
            <v>NA</v>
          </cell>
          <cell r="AN667" t="str">
            <v>NA</v>
          </cell>
          <cell r="AO667" t="str">
            <v>NA</v>
          </cell>
          <cell r="AP667" t="str">
            <v>NA</v>
          </cell>
          <cell r="AQ667" t="str">
            <v>NA</v>
          </cell>
          <cell r="AR667" t="str">
            <v>NA</v>
          </cell>
          <cell r="AS667" t="str">
            <v>NA</v>
          </cell>
          <cell r="AT667" t="str">
            <v>NA</v>
          </cell>
          <cell r="AU667" t="str">
            <v>NA</v>
          </cell>
          <cell r="AV667" t="str">
            <v>NA</v>
          </cell>
          <cell r="AW667" t="str">
            <v>NA</v>
          </cell>
          <cell r="AX667" t="str">
            <v>NA</v>
          </cell>
          <cell r="AY667" t="str">
            <v>NA</v>
          </cell>
          <cell r="AZ667" t="str">
            <v>NA</v>
          </cell>
          <cell r="BA667" t="str">
            <v>NA</v>
          </cell>
          <cell r="BB667" t="str">
            <v>NA</v>
          </cell>
          <cell r="BC667" t="str">
            <v>NA</v>
          </cell>
          <cell r="BD667" t="str">
            <v>NA</v>
          </cell>
          <cell r="BE667" t="str">
            <v>NA</v>
          </cell>
        </row>
        <row r="668">
          <cell r="B668">
            <v>208</v>
          </cell>
          <cell r="F668" t="str">
            <v>2015 Capex</v>
          </cell>
          <cell r="G668" t="str">
            <v>EURm</v>
          </cell>
          <cell r="H668">
            <v>436.81784607999998</v>
          </cell>
          <cell r="I668">
            <v>161.1893096</v>
          </cell>
          <cell r="J668">
            <v>69.865977279999996</v>
          </cell>
          <cell r="K668">
            <v>297.81150256000001</v>
          </cell>
          <cell r="L668">
            <v>5.2490002611421973</v>
          </cell>
          <cell r="M668">
            <v>27.933749430000002</v>
          </cell>
          <cell r="N668">
            <v>71.847999999999999</v>
          </cell>
          <cell r="O668">
            <v>22.776412564879998</v>
          </cell>
          <cell r="P668">
            <v>4.6000000185298449</v>
          </cell>
          <cell r="Q668">
            <v>96.899000000000001</v>
          </cell>
          <cell r="R668">
            <v>365.5</v>
          </cell>
          <cell r="S668">
            <v>47.974366720000006</v>
          </cell>
          <cell r="T668">
            <v>40.958086348800002</v>
          </cell>
          <cell r="U668">
            <v>102.624</v>
          </cell>
          <cell r="V668">
            <v>39.686645374200005</v>
          </cell>
          <cell r="W668">
            <v>90.679000000000002</v>
          </cell>
          <cell r="X668">
            <v>43.312855436999996</v>
          </cell>
          <cell r="Y668">
            <v>110.10121208999999</v>
          </cell>
          <cell r="Z668">
            <v>69.042142311999982</v>
          </cell>
          <cell r="AA668">
            <v>79</v>
          </cell>
          <cell r="AB668">
            <v>92.7</v>
          </cell>
          <cell r="AC668">
            <v>4.4726664505600002</v>
          </cell>
          <cell r="AD668">
            <v>78.8</v>
          </cell>
          <cell r="AE668" t="str">
            <v>NA</v>
          </cell>
          <cell r="AF668" t="str">
            <v>NA</v>
          </cell>
          <cell r="AG668" t="str">
            <v>NA</v>
          </cell>
          <cell r="AH668" t="str">
            <v>NA</v>
          </cell>
          <cell r="AI668" t="str">
            <v>NA</v>
          </cell>
          <cell r="AJ668" t="str">
            <v>NA</v>
          </cell>
          <cell r="AK668" t="str">
            <v>NA</v>
          </cell>
          <cell r="AL668" t="str">
            <v>NA</v>
          </cell>
          <cell r="AM668" t="str">
            <v>NA</v>
          </cell>
          <cell r="AN668" t="str">
            <v>NA</v>
          </cell>
          <cell r="AO668" t="str">
            <v>NA</v>
          </cell>
          <cell r="AP668" t="str">
            <v>NA</v>
          </cell>
          <cell r="AQ668" t="str">
            <v>NA</v>
          </cell>
          <cell r="AR668" t="str">
            <v>NA</v>
          </cell>
          <cell r="AS668" t="str">
            <v>NA</v>
          </cell>
          <cell r="AT668" t="str">
            <v>NA</v>
          </cell>
          <cell r="AU668" t="str">
            <v>NA</v>
          </cell>
          <cell r="AV668" t="str">
            <v>NA</v>
          </cell>
          <cell r="AW668" t="str">
            <v>NA</v>
          </cell>
          <cell r="AX668" t="str">
            <v>NA</v>
          </cell>
          <cell r="AY668" t="str">
            <v>NA</v>
          </cell>
          <cell r="AZ668" t="str">
            <v>NA</v>
          </cell>
          <cell r="BA668" t="str">
            <v>NA</v>
          </cell>
          <cell r="BB668" t="str">
            <v>NA</v>
          </cell>
          <cell r="BC668" t="str">
            <v>NA</v>
          </cell>
          <cell r="BD668" t="str">
            <v>NA</v>
          </cell>
          <cell r="BE668" t="str">
            <v>NA</v>
          </cell>
        </row>
        <row r="669">
          <cell r="B669">
            <v>209</v>
          </cell>
          <cell r="F669" t="str">
            <v>2016 Capex</v>
          </cell>
          <cell r="G669" t="str">
            <v>EURm</v>
          </cell>
          <cell r="H669">
            <v>383.64092271999999</v>
          </cell>
          <cell r="I669">
            <v>163.262484</v>
          </cell>
          <cell r="J669">
            <v>63.957430240000001</v>
          </cell>
          <cell r="K669">
            <v>248.36629311999999</v>
          </cell>
          <cell r="L669">
            <v>27.599998255049439</v>
          </cell>
          <cell r="M669">
            <v>18.17088408</v>
          </cell>
          <cell r="N669">
            <v>65.072000000000003</v>
          </cell>
          <cell r="O669">
            <v>13.798123665039999</v>
          </cell>
          <cell r="P669">
            <v>7.7999998213333974</v>
          </cell>
          <cell r="Q669">
            <v>71.548000000000002</v>
          </cell>
          <cell r="R669">
            <v>166.7</v>
          </cell>
          <cell r="S669">
            <v>52.88641792</v>
          </cell>
          <cell r="T669">
            <v>35.780316569599997</v>
          </cell>
          <cell r="U669">
            <v>111.316</v>
          </cell>
          <cell r="V669">
            <v>41.362670340000001</v>
          </cell>
          <cell r="W669">
            <v>91.007000000000005</v>
          </cell>
          <cell r="X669">
            <v>39.185255628</v>
          </cell>
          <cell r="Y669">
            <v>78.780346110000011</v>
          </cell>
          <cell r="Z669">
            <v>70.166302024000004</v>
          </cell>
          <cell r="AA669">
            <v>55</v>
          </cell>
          <cell r="AB669">
            <v>115.8</v>
          </cell>
          <cell r="AC669">
            <v>5.9137299759999991</v>
          </cell>
          <cell r="AD669">
            <v>80.5</v>
          </cell>
          <cell r="AE669" t="str">
            <v>NA</v>
          </cell>
          <cell r="AF669" t="str">
            <v>NA</v>
          </cell>
          <cell r="AG669" t="str">
            <v>NA</v>
          </cell>
          <cell r="AH669" t="str">
            <v>NA</v>
          </cell>
          <cell r="AI669" t="str">
            <v>NA</v>
          </cell>
          <cell r="AJ669" t="str">
            <v>NA</v>
          </cell>
          <cell r="AK669" t="str">
            <v>NA</v>
          </cell>
          <cell r="AL669" t="str">
            <v>NA</v>
          </cell>
          <cell r="AM669" t="str">
            <v>NA</v>
          </cell>
          <cell r="AN669" t="str">
            <v>NA</v>
          </cell>
          <cell r="AO669" t="str">
            <v>NA</v>
          </cell>
          <cell r="AP669" t="str">
            <v>NA</v>
          </cell>
          <cell r="AQ669" t="str">
            <v>NA</v>
          </cell>
          <cell r="AR669" t="str">
            <v>NA</v>
          </cell>
          <cell r="AS669" t="str">
            <v>NA</v>
          </cell>
          <cell r="AT669" t="str">
            <v>NA</v>
          </cell>
          <cell r="AU669" t="str">
            <v>NA</v>
          </cell>
          <cell r="AV669" t="str">
            <v>NA</v>
          </cell>
          <cell r="AW669" t="str">
            <v>NA</v>
          </cell>
          <cell r="AX669" t="str">
            <v>NA</v>
          </cell>
          <cell r="AY669" t="str">
            <v>NA</v>
          </cell>
          <cell r="AZ669" t="str">
            <v>NA</v>
          </cell>
          <cell r="BA669" t="str">
            <v>NA</v>
          </cell>
          <cell r="BB669" t="str">
            <v>NA</v>
          </cell>
          <cell r="BC669" t="str">
            <v>NA</v>
          </cell>
          <cell r="BD669" t="str">
            <v>NA</v>
          </cell>
          <cell r="BE669" t="str">
            <v>NA</v>
          </cell>
        </row>
        <row r="670">
          <cell r="B670">
            <v>210</v>
          </cell>
          <cell r="F670" t="str">
            <v>2017 Capex</v>
          </cell>
          <cell r="G670" t="str">
            <v>EURm</v>
          </cell>
          <cell r="H670">
            <v>406.30756038752003</v>
          </cell>
          <cell r="I670">
            <v>159.73808751999999</v>
          </cell>
          <cell r="J670">
            <v>69.451342400000001</v>
          </cell>
          <cell r="K670">
            <v>308.28103327999997</v>
          </cell>
          <cell r="L670">
            <v>1.6120000000000001</v>
          </cell>
          <cell r="M670">
            <v>17.931793500000001</v>
          </cell>
          <cell r="N670">
            <v>85</v>
          </cell>
          <cell r="O670">
            <v>15.925595919999999</v>
          </cell>
          <cell r="P670">
            <v>7.75</v>
          </cell>
          <cell r="Q670">
            <v>92.65</v>
          </cell>
          <cell r="R670">
            <v>196.2</v>
          </cell>
          <cell r="S670">
            <v>50.056140800000001</v>
          </cell>
          <cell r="T670">
            <v>42.196858880000001</v>
          </cell>
          <cell r="U670">
            <v>114.14400000000001</v>
          </cell>
          <cell r="V670">
            <v>47.818116000000003</v>
          </cell>
          <cell r="W670">
            <v>64</v>
          </cell>
          <cell r="X670">
            <v>35.318729201175003</v>
          </cell>
          <cell r="Y670">
            <v>105.1998552</v>
          </cell>
          <cell r="Z670">
            <v>74.850300824000001</v>
          </cell>
          <cell r="AA670">
            <v>81</v>
          </cell>
          <cell r="AB670">
            <v>119</v>
          </cell>
          <cell r="AC670">
            <v>7.2561103999999998</v>
          </cell>
          <cell r="AD670">
            <v>77.496849999999995</v>
          </cell>
          <cell r="AE670" t="str">
            <v>NA</v>
          </cell>
          <cell r="AF670" t="str">
            <v>NA</v>
          </cell>
          <cell r="AG670" t="str">
            <v>NA</v>
          </cell>
          <cell r="AH670" t="str">
            <v>NA</v>
          </cell>
          <cell r="AI670" t="str">
            <v>NA</v>
          </cell>
          <cell r="AJ670" t="str">
            <v>NA</v>
          </cell>
          <cell r="AK670" t="str">
            <v>NA</v>
          </cell>
          <cell r="AL670" t="str">
            <v>NA</v>
          </cell>
          <cell r="AM670" t="str">
            <v>NA</v>
          </cell>
          <cell r="AN670" t="str">
            <v>NA</v>
          </cell>
          <cell r="AO670" t="str">
            <v>NA</v>
          </cell>
          <cell r="AP670" t="str">
            <v>NA</v>
          </cell>
          <cell r="AQ670" t="str">
            <v>NA</v>
          </cell>
          <cell r="AR670" t="str">
            <v>NA</v>
          </cell>
          <cell r="AS670" t="str">
            <v>NA</v>
          </cell>
          <cell r="AT670" t="str">
            <v>NA</v>
          </cell>
          <cell r="AU670" t="str">
            <v>NA</v>
          </cell>
          <cell r="AV670" t="str">
            <v>NA</v>
          </cell>
          <cell r="AW670" t="str">
            <v>NA</v>
          </cell>
          <cell r="AX670" t="str">
            <v>NA</v>
          </cell>
          <cell r="AY670" t="str">
            <v>NA</v>
          </cell>
          <cell r="AZ670" t="str">
            <v>NA</v>
          </cell>
          <cell r="BA670" t="str">
            <v>NA</v>
          </cell>
          <cell r="BB670" t="str">
            <v>NA</v>
          </cell>
          <cell r="BC670" t="str">
            <v>NA</v>
          </cell>
          <cell r="BD670" t="str">
            <v>NA</v>
          </cell>
          <cell r="BE670" t="str">
            <v>NA</v>
          </cell>
        </row>
        <row r="671">
          <cell r="B671">
            <v>211</v>
          </cell>
          <cell r="F671" t="str">
            <v>2018 Capex</v>
          </cell>
          <cell r="G671" t="str">
            <v>EURm</v>
          </cell>
          <cell r="H671">
            <v>426.12928448463998</v>
          </cell>
          <cell r="I671">
            <v>165.85395199999999</v>
          </cell>
          <cell r="J671">
            <v>68.466584560000001</v>
          </cell>
          <cell r="K671">
            <v>313.46396928000001</v>
          </cell>
          <cell r="L671">
            <v>2.6120000000000001</v>
          </cell>
          <cell r="M671">
            <v>19.127246400000001</v>
          </cell>
          <cell r="N671">
            <v>57.5015</v>
          </cell>
          <cell r="O671">
            <v>14.98879616</v>
          </cell>
          <cell r="P671">
            <v>7.75</v>
          </cell>
          <cell r="Q671">
            <v>97</v>
          </cell>
          <cell r="R671">
            <v>214.4</v>
          </cell>
          <cell r="S671">
            <v>55.319052800000001</v>
          </cell>
          <cell r="T671">
            <v>43.506739199999998</v>
          </cell>
          <cell r="U671">
            <v>113.46299999999999</v>
          </cell>
          <cell r="V671">
            <v>43.519626007470002</v>
          </cell>
          <cell r="W671">
            <v>96.5</v>
          </cell>
          <cell r="X671">
            <v>36.803533545000001</v>
          </cell>
          <cell r="Y671">
            <v>101.6134965</v>
          </cell>
          <cell r="Z671">
            <v>74.943980799999991</v>
          </cell>
          <cell r="AA671">
            <v>89.333299999999994</v>
          </cell>
          <cell r="AB671">
            <v>118</v>
          </cell>
          <cell r="AC671">
            <v>6.7378168000000001</v>
          </cell>
          <cell r="AD671">
            <v>77.5</v>
          </cell>
          <cell r="AE671" t="str">
            <v>NA</v>
          </cell>
          <cell r="AF671" t="str">
            <v>NA</v>
          </cell>
          <cell r="AG671" t="str">
            <v>NA</v>
          </cell>
          <cell r="AH671" t="str">
            <v>NA</v>
          </cell>
          <cell r="AI671" t="str">
            <v>NA</v>
          </cell>
          <cell r="AJ671" t="str">
            <v>NA</v>
          </cell>
          <cell r="AK671" t="str">
            <v>NA</v>
          </cell>
          <cell r="AL671" t="str">
            <v>NA</v>
          </cell>
          <cell r="AM671" t="str">
            <v>NA</v>
          </cell>
          <cell r="AN671" t="str">
            <v>NA</v>
          </cell>
          <cell r="AO671" t="str">
            <v>NA</v>
          </cell>
          <cell r="AP671" t="str">
            <v>NA</v>
          </cell>
          <cell r="AQ671" t="str">
            <v>NA</v>
          </cell>
          <cell r="AR671" t="str">
            <v>NA</v>
          </cell>
          <cell r="AS671" t="str">
            <v>NA</v>
          </cell>
          <cell r="AT671" t="str">
            <v>NA</v>
          </cell>
          <cell r="AU671" t="str">
            <v>NA</v>
          </cell>
          <cell r="AV671" t="str">
            <v>NA</v>
          </cell>
          <cell r="AW671" t="str">
            <v>NA</v>
          </cell>
          <cell r="AX671" t="str">
            <v>NA</v>
          </cell>
          <cell r="AY671" t="str">
            <v>NA</v>
          </cell>
          <cell r="AZ671" t="str">
            <v>NA</v>
          </cell>
          <cell r="BA671" t="str">
            <v>NA</v>
          </cell>
          <cell r="BB671" t="str">
            <v>NA</v>
          </cell>
          <cell r="BC671" t="str">
            <v>NA</v>
          </cell>
          <cell r="BD671" t="str">
            <v>NA</v>
          </cell>
          <cell r="BE671" t="str">
            <v>NA</v>
          </cell>
        </row>
        <row r="672">
          <cell r="B672">
            <v>212</v>
          </cell>
          <cell r="F672" t="str">
            <v>2019 Capex</v>
          </cell>
          <cell r="G672" t="str">
            <v>EURm</v>
          </cell>
          <cell r="H672">
            <v>438.98441698671996</v>
          </cell>
          <cell r="I672">
            <v>171.036888</v>
          </cell>
          <cell r="J672">
            <v>70.506588169599993</v>
          </cell>
          <cell r="K672">
            <v>326.31765056</v>
          </cell>
          <cell r="L672">
            <v>3.1120000000000001</v>
          </cell>
          <cell r="M672">
            <v>20.3226993</v>
          </cell>
          <cell r="N672">
            <v>57.5015</v>
          </cell>
          <cell r="O672">
            <v>15.972435908</v>
          </cell>
          <cell r="P672">
            <v>7.5</v>
          </cell>
          <cell r="Q672">
            <v>106</v>
          </cell>
          <cell r="R672">
            <v>200</v>
          </cell>
          <cell r="S672" t="str">
            <v>NA</v>
          </cell>
          <cell r="T672">
            <v>57.260482560000007</v>
          </cell>
          <cell r="U672">
            <v>121</v>
          </cell>
          <cell r="V672">
            <v>44.027693489970005</v>
          </cell>
          <cell r="W672">
            <v>102.884</v>
          </cell>
          <cell r="X672">
            <v>37.502531256779996</v>
          </cell>
          <cell r="Y672">
            <v>104.00440230000001</v>
          </cell>
          <cell r="Z672">
            <v>84.218298423999997</v>
          </cell>
          <cell r="AA672">
            <v>90.833299999999994</v>
          </cell>
          <cell r="AB672">
            <v>124.583</v>
          </cell>
          <cell r="AC672">
            <v>6.9969635999999999</v>
          </cell>
          <cell r="AD672">
            <v>80.416854999999998</v>
          </cell>
          <cell r="AE672" t="str">
            <v>NA</v>
          </cell>
          <cell r="AF672" t="str">
            <v>NA</v>
          </cell>
          <cell r="AG672" t="str">
            <v>NA</v>
          </cell>
          <cell r="AH672" t="str">
            <v>NA</v>
          </cell>
          <cell r="AI672" t="str">
            <v>NA</v>
          </cell>
          <cell r="AJ672" t="str">
            <v>NA</v>
          </cell>
          <cell r="AK672" t="str">
            <v>NA</v>
          </cell>
          <cell r="AL672" t="str">
            <v>NA</v>
          </cell>
          <cell r="AM672" t="str">
            <v>NA</v>
          </cell>
          <cell r="AN672" t="str">
            <v>NA</v>
          </cell>
          <cell r="AO672" t="str">
            <v>NA</v>
          </cell>
          <cell r="AP672" t="str">
            <v>NA</v>
          </cell>
          <cell r="AQ672" t="str">
            <v>NA</v>
          </cell>
          <cell r="AR672" t="str">
            <v>NA</v>
          </cell>
          <cell r="AS672" t="str">
            <v>NA</v>
          </cell>
          <cell r="AT672" t="str">
            <v>NA</v>
          </cell>
          <cell r="AU672" t="str">
            <v>NA</v>
          </cell>
          <cell r="AV672" t="str">
            <v>NA</v>
          </cell>
          <cell r="AW672" t="str">
            <v>NA</v>
          </cell>
          <cell r="AX672" t="str">
            <v>NA</v>
          </cell>
          <cell r="AY672" t="str">
            <v>NA</v>
          </cell>
          <cell r="AZ672" t="str">
            <v>NA</v>
          </cell>
          <cell r="BA672" t="str">
            <v>NA</v>
          </cell>
          <cell r="BB672" t="str">
            <v>NA</v>
          </cell>
          <cell r="BC672" t="str">
            <v>NA</v>
          </cell>
          <cell r="BD672" t="str">
            <v>NA</v>
          </cell>
          <cell r="BE672" t="str">
            <v>NA</v>
          </cell>
        </row>
        <row r="673">
          <cell r="B673">
            <v>213</v>
          </cell>
          <cell r="F673" t="str">
            <v>2020 Capex</v>
          </cell>
          <cell r="G673" t="str">
            <v>EURm</v>
          </cell>
        </row>
        <row r="674">
          <cell r="B674">
            <v>214</v>
          </cell>
        </row>
        <row r="675">
          <cell r="B675">
            <v>215</v>
          </cell>
          <cell r="E675" t="str">
            <v>EBITDA-Capex</v>
          </cell>
        </row>
        <row r="676">
          <cell r="B676">
            <v>216</v>
          </cell>
          <cell r="F676" t="str">
            <v>2013 EBITDA-Capex</v>
          </cell>
          <cell r="G676" t="str">
            <v>EURm</v>
          </cell>
          <cell r="H676">
            <v>1099.1556033920001</v>
          </cell>
          <cell r="I676">
            <v>792.88554927999996</v>
          </cell>
          <cell r="J676">
            <v>541.09851839999999</v>
          </cell>
          <cell r="K676">
            <v>1806.2531959999999</v>
          </cell>
          <cell r="L676">
            <v>9.1299998933318083</v>
          </cell>
          <cell r="M676">
            <v>98.70456111</v>
          </cell>
          <cell r="N676">
            <v>74.84</v>
          </cell>
          <cell r="O676">
            <v>20.046578064240006</v>
          </cell>
          <cell r="P676">
            <v>28.900001339792858</v>
          </cell>
          <cell r="Q676">
            <v>240.57699999999991</v>
          </cell>
          <cell r="R676">
            <v>495.00000000000063</v>
          </cell>
          <cell r="S676">
            <v>311.77490687999989</v>
          </cell>
          <cell r="T676">
            <v>413.93247303679993</v>
          </cell>
          <cell r="U676">
            <v>115.00700000000001</v>
          </cell>
          <cell r="V676">
            <v>174.37234635270013</v>
          </cell>
          <cell r="W676">
            <v>334.85399999999964</v>
          </cell>
          <cell r="X676">
            <v>62.161868664000039</v>
          </cell>
          <cell r="Y676">
            <v>510.09975243000019</v>
          </cell>
          <cell r="Z676">
            <v>226.143462064</v>
          </cell>
          <cell r="AA676">
            <v>455</v>
          </cell>
          <cell r="AB676">
            <v>898.60000000000025</v>
          </cell>
          <cell r="AC676">
            <v>28.851746172479992</v>
          </cell>
          <cell r="AD676">
            <v>59.100000000000193</v>
          </cell>
          <cell r="AE676" t="str">
            <v>NA</v>
          </cell>
          <cell r="AF676" t="str">
            <v>NA</v>
          </cell>
          <cell r="AG676" t="str">
            <v>NA</v>
          </cell>
          <cell r="AH676" t="str">
            <v>NA</v>
          </cell>
          <cell r="AI676" t="str">
            <v>NA</v>
          </cell>
          <cell r="AJ676" t="str">
            <v>NA</v>
          </cell>
          <cell r="AK676" t="str">
            <v>NA</v>
          </cell>
          <cell r="AL676" t="str">
            <v>NA</v>
          </cell>
          <cell r="AM676" t="str">
            <v>NA</v>
          </cell>
          <cell r="AN676" t="str">
            <v>NA</v>
          </cell>
          <cell r="AO676" t="str">
            <v>NA</v>
          </cell>
          <cell r="AP676" t="str">
            <v>NA</v>
          </cell>
          <cell r="AQ676" t="str">
            <v>NA</v>
          </cell>
          <cell r="AR676" t="str">
            <v>NA</v>
          </cell>
          <cell r="AS676" t="str">
            <v>NA</v>
          </cell>
          <cell r="AT676" t="str">
            <v>NA</v>
          </cell>
          <cell r="AU676" t="str">
            <v>NA</v>
          </cell>
          <cell r="AV676" t="str">
            <v>NA</v>
          </cell>
          <cell r="AW676" t="str">
            <v>NA</v>
          </cell>
          <cell r="AX676" t="str">
            <v>NA</v>
          </cell>
          <cell r="AY676" t="str">
            <v>NA</v>
          </cell>
          <cell r="AZ676" t="str">
            <v>NA</v>
          </cell>
          <cell r="BA676" t="str">
            <v>NA</v>
          </cell>
          <cell r="BB676" t="str">
            <v>NA</v>
          </cell>
          <cell r="BC676" t="str">
            <v>NA</v>
          </cell>
          <cell r="BD676" t="str">
            <v>NA</v>
          </cell>
          <cell r="BE676" t="str">
            <v>NA</v>
          </cell>
        </row>
        <row r="677">
          <cell r="B677">
            <v>217</v>
          </cell>
          <cell r="F677" t="str">
            <v>2014 EBITDA-Capex</v>
          </cell>
          <cell r="G677" t="str">
            <v>EURm</v>
          </cell>
          <cell r="H677">
            <v>1016.3737496</v>
          </cell>
          <cell r="I677">
            <v>917.06869583999992</v>
          </cell>
          <cell r="J677">
            <v>635.63527104000002</v>
          </cell>
          <cell r="K677">
            <v>1831.6495823999999</v>
          </cell>
          <cell r="L677">
            <v>13.865999950540836</v>
          </cell>
          <cell r="M677">
            <v>63.000367829999995</v>
          </cell>
          <cell r="N677">
            <v>19.077000000000112</v>
          </cell>
          <cell r="O677">
            <v>21.65693685167999</v>
          </cell>
          <cell r="P677">
            <v>29.799999466599552</v>
          </cell>
          <cell r="Q677">
            <v>282.65099999999961</v>
          </cell>
          <cell r="R677">
            <v>421.69999999999959</v>
          </cell>
          <cell r="S677">
            <v>274.95791359999981</v>
          </cell>
          <cell r="T677">
            <v>446.11342561280003</v>
          </cell>
          <cell r="U677">
            <v>143.99600000000009</v>
          </cell>
          <cell r="V677">
            <v>168.96770379180012</v>
          </cell>
          <cell r="W677">
            <v>404.57900000000029</v>
          </cell>
          <cell r="X677">
            <v>65.394975563999992</v>
          </cell>
          <cell r="Y677">
            <v>464.67254222999981</v>
          </cell>
          <cell r="Z677">
            <v>582.87681067200003</v>
          </cell>
          <cell r="AA677">
            <v>506</v>
          </cell>
          <cell r="AB677">
            <v>1005.3000000000001</v>
          </cell>
          <cell r="AC677">
            <v>27.933226254560019</v>
          </cell>
          <cell r="AD677">
            <v>101.90000000000029</v>
          </cell>
          <cell r="AE677" t="str">
            <v>NA</v>
          </cell>
          <cell r="AF677" t="str">
            <v>NA</v>
          </cell>
          <cell r="AG677" t="str">
            <v>NA</v>
          </cell>
          <cell r="AH677" t="str">
            <v>NA</v>
          </cell>
          <cell r="AI677" t="str">
            <v>NA</v>
          </cell>
          <cell r="AJ677" t="str">
            <v>NA</v>
          </cell>
          <cell r="AK677" t="str">
            <v>NA</v>
          </cell>
          <cell r="AL677" t="str">
            <v>NA</v>
          </cell>
          <cell r="AM677" t="str">
            <v>NA</v>
          </cell>
          <cell r="AN677" t="str">
            <v>NA</v>
          </cell>
          <cell r="AO677" t="str">
            <v>NA</v>
          </cell>
          <cell r="AP677" t="str">
            <v>NA</v>
          </cell>
          <cell r="AQ677" t="str">
            <v>NA</v>
          </cell>
          <cell r="AR677" t="str">
            <v>NA</v>
          </cell>
          <cell r="AS677" t="str">
            <v>NA</v>
          </cell>
          <cell r="AT677" t="str">
            <v>NA</v>
          </cell>
          <cell r="AU677" t="str">
            <v>NA</v>
          </cell>
          <cell r="AV677" t="str">
            <v>NA</v>
          </cell>
          <cell r="AW677" t="str">
            <v>NA</v>
          </cell>
          <cell r="AX677" t="str">
            <v>NA</v>
          </cell>
          <cell r="AY677" t="str">
            <v>NA</v>
          </cell>
          <cell r="AZ677" t="str">
            <v>NA</v>
          </cell>
          <cell r="BA677" t="str">
            <v>NA</v>
          </cell>
          <cell r="BB677" t="str">
            <v>NA</v>
          </cell>
          <cell r="BC677" t="str">
            <v>NA</v>
          </cell>
          <cell r="BD677" t="str">
            <v>NA</v>
          </cell>
          <cell r="BE677" t="str">
            <v>NA</v>
          </cell>
        </row>
        <row r="678">
          <cell r="B678">
            <v>218</v>
          </cell>
          <cell r="F678" t="str">
            <v>2015 EBITDA-Capex</v>
          </cell>
          <cell r="G678" t="str">
            <v>EURm</v>
          </cell>
          <cell r="H678">
            <v>1341.13651936</v>
          </cell>
          <cell r="I678">
            <v>1099.0934081599999</v>
          </cell>
          <cell r="J678">
            <v>765.10501232000001</v>
          </cell>
          <cell r="K678">
            <v>2176.1075089599999</v>
          </cell>
          <cell r="L678">
            <v>18.257000908301233</v>
          </cell>
          <cell r="M678">
            <v>60.011735580000007</v>
          </cell>
          <cell r="N678">
            <v>10.12100000000008</v>
          </cell>
          <cell r="O678">
            <v>32.995024346960001</v>
          </cell>
          <cell r="P678">
            <v>38.700000155892091</v>
          </cell>
          <cell r="Q678">
            <v>330.26400000000018</v>
          </cell>
          <cell r="R678">
            <v>443.39999999999975</v>
          </cell>
          <cell r="S678">
            <v>256.71315199999987</v>
          </cell>
          <cell r="T678">
            <v>435.30223482879984</v>
          </cell>
          <cell r="U678">
            <v>165.73300000000003</v>
          </cell>
          <cell r="V678">
            <v>170.71665138449998</v>
          </cell>
          <cell r="W678">
            <v>449.43800000000044</v>
          </cell>
          <cell r="X678">
            <v>85.364799183000002</v>
          </cell>
          <cell r="Y678">
            <v>250.92556371000015</v>
          </cell>
          <cell r="Z678">
            <v>223.2393828079999</v>
          </cell>
          <cell r="AA678">
            <v>619</v>
          </cell>
          <cell r="AB678">
            <v>1232.099999999999</v>
          </cell>
          <cell r="AC678">
            <v>31.613318131999996</v>
          </cell>
          <cell r="AD678">
            <v>224.50000000000017</v>
          </cell>
          <cell r="AE678" t="str">
            <v>NA</v>
          </cell>
          <cell r="AF678" t="str">
            <v>NA</v>
          </cell>
          <cell r="AG678" t="str">
            <v>NA</v>
          </cell>
          <cell r="AH678" t="str">
            <v>NA</v>
          </cell>
          <cell r="AI678" t="str">
            <v>NA</v>
          </cell>
          <cell r="AJ678" t="str">
            <v>NA</v>
          </cell>
          <cell r="AK678" t="str">
            <v>NA</v>
          </cell>
          <cell r="AL678" t="str">
            <v>NA</v>
          </cell>
          <cell r="AM678" t="str">
            <v>NA</v>
          </cell>
          <cell r="AN678" t="str">
            <v>NA</v>
          </cell>
          <cell r="AO678" t="str">
            <v>NA</v>
          </cell>
          <cell r="AP678" t="str">
            <v>NA</v>
          </cell>
          <cell r="AQ678" t="str">
            <v>NA</v>
          </cell>
          <cell r="AR678" t="str">
            <v>NA</v>
          </cell>
          <cell r="AS678" t="str">
            <v>NA</v>
          </cell>
          <cell r="AT678" t="str">
            <v>NA</v>
          </cell>
          <cell r="AU678" t="str">
            <v>NA</v>
          </cell>
          <cell r="AV678" t="str">
            <v>NA</v>
          </cell>
          <cell r="AW678" t="str">
            <v>NA</v>
          </cell>
          <cell r="AX678" t="str">
            <v>NA</v>
          </cell>
          <cell r="AY678" t="str">
            <v>NA</v>
          </cell>
          <cell r="AZ678" t="str">
            <v>NA</v>
          </cell>
          <cell r="BA678" t="str">
            <v>NA</v>
          </cell>
          <cell r="BB678" t="str">
            <v>NA</v>
          </cell>
          <cell r="BC678" t="str">
            <v>NA</v>
          </cell>
          <cell r="BD678" t="str">
            <v>NA</v>
          </cell>
          <cell r="BE678" t="str">
            <v>NA</v>
          </cell>
        </row>
        <row r="679">
          <cell r="B679">
            <v>219</v>
          </cell>
          <cell r="F679" t="str">
            <v>2016 EBITDA-Capex</v>
          </cell>
          <cell r="G679" t="str">
            <v>EURm</v>
          </cell>
          <cell r="H679">
            <v>1163.3618145599999</v>
          </cell>
          <cell r="I679">
            <v>1172.27646448</v>
          </cell>
          <cell r="J679">
            <v>614.79986831999997</v>
          </cell>
          <cell r="K679">
            <v>2220.9917347199998</v>
          </cell>
          <cell r="L679">
            <v>-0.59999996206586914</v>
          </cell>
          <cell r="M679">
            <v>61.068316701450001</v>
          </cell>
          <cell r="N679">
            <v>2.8450000000000273</v>
          </cell>
          <cell r="O679">
            <v>50.301463113199979</v>
          </cell>
          <cell r="P679">
            <v>37.599999138735228</v>
          </cell>
          <cell r="Q679">
            <v>407.33699999999999</v>
          </cell>
          <cell r="R679">
            <v>705</v>
          </cell>
          <cell r="S679">
            <v>265.90149463039995</v>
          </cell>
          <cell r="T679">
            <v>467.64879370240004</v>
          </cell>
          <cell r="U679">
            <v>210.29999999999987</v>
          </cell>
          <cell r="V679">
            <v>206.93289698999999</v>
          </cell>
          <cell r="W679">
            <v>375.8640000000002</v>
          </cell>
          <cell r="X679">
            <v>105.50705516999989</v>
          </cell>
          <cell r="Y679">
            <v>228.5705944800001</v>
          </cell>
          <cell r="Z679">
            <v>202.44242813599979</v>
          </cell>
          <cell r="AA679">
            <v>637</v>
          </cell>
          <cell r="AB679">
            <v>1260.599999999999</v>
          </cell>
          <cell r="AC679">
            <v>34.234328867200013</v>
          </cell>
          <cell r="AD679">
            <v>246.49999999999977</v>
          </cell>
          <cell r="AE679" t="str">
            <v>NA</v>
          </cell>
          <cell r="AF679" t="str">
            <v>NA</v>
          </cell>
          <cell r="AG679" t="str">
            <v>NA</v>
          </cell>
          <cell r="AH679" t="str">
            <v>NA</v>
          </cell>
          <cell r="AI679" t="str">
            <v>NA</v>
          </cell>
          <cell r="AJ679" t="str">
            <v>NA</v>
          </cell>
          <cell r="AK679" t="str">
            <v>NA</v>
          </cell>
          <cell r="AL679" t="str">
            <v>NA</v>
          </cell>
          <cell r="AM679" t="str">
            <v>NA</v>
          </cell>
          <cell r="AN679" t="str">
            <v>NA</v>
          </cell>
          <cell r="AO679" t="str">
            <v>NA</v>
          </cell>
          <cell r="AP679" t="str">
            <v>NA</v>
          </cell>
          <cell r="AQ679" t="str">
            <v>NA</v>
          </cell>
          <cell r="AR679" t="str">
            <v>NA</v>
          </cell>
          <cell r="AS679" t="str">
            <v>NA</v>
          </cell>
          <cell r="AT679" t="str">
            <v>NA</v>
          </cell>
          <cell r="AU679" t="str">
            <v>NA</v>
          </cell>
          <cell r="AV679" t="str">
            <v>NA</v>
          </cell>
          <cell r="AW679" t="str">
            <v>NA</v>
          </cell>
          <cell r="AX679" t="str">
            <v>NA</v>
          </cell>
          <cell r="AY679" t="str">
            <v>NA</v>
          </cell>
          <cell r="AZ679" t="str">
            <v>NA</v>
          </cell>
          <cell r="BA679" t="str">
            <v>NA</v>
          </cell>
          <cell r="BB679" t="str">
            <v>NA</v>
          </cell>
          <cell r="BC679" t="str">
            <v>NA</v>
          </cell>
          <cell r="BD679" t="str">
            <v>NA</v>
          </cell>
          <cell r="BE679" t="str">
            <v>NA</v>
          </cell>
        </row>
        <row r="680">
          <cell r="B680">
            <v>220</v>
          </cell>
          <cell r="F680" t="str">
            <v>2017 EBITDA-Capex</v>
          </cell>
          <cell r="G680" t="str">
            <v>EURm</v>
          </cell>
          <cell r="H680">
            <v>1382.7703186369599</v>
          </cell>
          <cell r="I680">
            <v>1309.619085544</v>
          </cell>
          <cell r="J680">
            <v>550.27231512000003</v>
          </cell>
          <cell r="K680">
            <v>2582.8280456880002</v>
          </cell>
          <cell r="L680">
            <v>31.733999999999995</v>
          </cell>
          <cell r="M680">
            <v>74.4723323427</v>
          </cell>
          <cell r="N680">
            <v>-12.430049999999994</v>
          </cell>
          <cell r="O680">
            <v>48.713587519999997</v>
          </cell>
          <cell r="P680">
            <v>43.559998</v>
          </cell>
          <cell r="Q680">
            <v>424.39800000000002</v>
          </cell>
          <cell r="R680">
            <v>993.8</v>
          </cell>
          <cell r="S680">
            <v>301.76227527680004</v>
          </cell>
          <cell r="T680">
            <v>484.56215551999998</v>
          </cell>
          <cell r="U680">
            <v>233.55599999999998</v>
          </cell>
          <cell r="V680">
            <v>242.234621127</v>
          </cell>
          <cell r="W680">
            <v>585.09900000000005</v>
          </cell>
          <cell r="X680">
            <v>108.37024075552497</v>
          </cell>
          <cell r="Y680">
            <v>311.88768434549996</v>
          </cell>
          <cell r="Z680">
            <v>229.16838848903998</v>
          </cell>
          <cell r="AA680">
            <v>651.44849999999997</v>
          </cell>
          <cell r="AB680">
            <v>1257</v>
          </cell>
          <cell r="AC680">
            <v>51.725701279999996</v>
          </cell>
          <cell r="AD680">
            <v>265.07415000000003</v>
          </cell>
          <cell r="AE680" t="str">
            <v>NA</v>
          </cell>
          <cell r="AF680" t="str">
            <v>NA</v>
          </cell>
          <cell r="AG680" t="str">
            <v>NA</v>
          </cell>
          <cell r="AH680" t="str">
            <v>NA</v>
          </cell>
          <cell r="AI680" t="str">
            <v>NA</v>
          </cell>
          <cell r="AJ680" t="str">
            <v>NA</v>
          </cell>
          <cell r="AK680" t="str">
            <v>NA</v>
          </cell>
          <cell r="AL680" t="str">
            <v>NA</v>
          </cell>
          <cell r="AM680" t="str">
            <v>NA</v>
          </cell>
          <cell r="AN680" t="str">
            <v>NA</v>
          </cell>
          <cell r="AO680" t="str">
            <v>NA</v>
          </cell>
          <cell r="AP680" t="str">
            <v>NA</v>
          </cell>
          <cell r="AQ680" t="str">
            <v>NA</v>
          </cell>
          <cell r="AR680" t="str">
            <v>NA</v>
          </cell>
          <cell r="AS680" t="str">
            <v>NA</v>
          </cell>
          <cell r="AT680" t="str">
            <v>NA</v>
          </cell>
          <cell r="AU680" t="str">
            <v>NA</v>
          </cell>
          <cell r="AV680" t="str">
            <v>NA</v>
          </cell>
          <cell r="AW680" t="str">
            <v>NA</v>
          </cell>
          <cell r="AX680" t="str">
            <v>NA</v>
          </cell>
          <cell r="AY680" t="str">
            <v>NA</v>
          </cell>
          <cell r="AZ680" t="str">
            <v>NA</v>
          </cell>
          <cell r="BA680" t="str">
            <v>NA</v>
          </cell>
          <cell r="BB680" t="str">
            <v>NA</v>
          </cell>
          <cell r="BC680" t="str">
            <v>NA</v>
          </cell>
          <cell r="BD680" t="str">
            <v>NA</v>
          </cell>
          <cell r="BE680" t="str">
            <v>NA</v>
          </cell>
        </row>
        <row r="681">
          <cell r="B681">
            <v>221</v>
          </cell>
          <cell r="F681" t="str">
            <v>2018 EBITDA-Capex</v>
          </cell>
          <cell r="G681" t="str">
            <v>EURm</v>
          </cell>
          <cell r="H681">
            <v>1464.1361943137601</v>
          </cell>
          <cell r="I681">
            <v>1403.8033985359998</v>
          </cell>
          <cell r="J681">
            <v>581.14550999120002</v>
          </cell>
          <cell r="K681">
            <v>2722.0572554559999</v>
          </cell>
          <cell r="L681">
            <v>35.11835</v>
          </cell>
          <cell r="M681">
            <v>82.719363415500013</v>
          </cell>
          <cell r="N681">
            <v>23.4985</v>
          </cell>
          <cell r="O681">
            <v>53.397586320000002</v>
          </cell>
          <cell r="P681">
            <v>47.515000000000001</v>
          </cell>
          <cell r="Q681">
            <v>447.79999999999995</v>
          </cell>
          <cell r="R681">
            <v>1103.0999999999999</v>
          </cell>
          <cell r="S681">
            <v>321.93817472000001</v>
          </cell>
          <cell r="T681">
            <v>512.81814528000007</v>
          </cell>
          <cell r="U681">
            <v>258.24300000000005</v>
          </cell>
          <cell r="V681">
            <v>268.97176205252998</v>
          </cell>
          <cell r="W681">
            <v>611.5</v>
          </cell>
          <cell r="X681">
            <v>116.769044205</v>
          </cell>
          <cell r="Y681">
            <v>388.79116940250003</v>
          </cell>
          <cell r="Z681">
            <v>283.62270367431523</v>
          </cell>
          <cell r="AA681">
            <v>718.40170000000001</v>
          </cell>
          <cell r="AB681">
            <v>1308</v>
          </cell>
          <cell r="AC681">
            <v>71.990981039999994</v>
          </cell>
          <cell r="AD681">
            <v>305.5</v>
          </cell>
          <cell r="AE681" t="str">
            <v>NA</v>
          </cell>
          <cell r="AF681" t="str">
            <v>NA</v>
          </cell>
          <cell r="AG681" t="str">
            <v>NA</v>
          </cell>
          <cell r="AH681" t="str">
            <v>NA</v>
          </cell>
          <cell r="AI681" t="str">
            <v>NA</v>
          </cell>
          <cell r="AJ681" t="str">
            <v>NA</v>
          </cell>
          <cell r="AK681" t="str">
            <v>NA</v>
          </cell>
          <cell r="AL681" t="str">
            <v>NA</v>
          </cell>
          <cell r="AM681" t="str">
            <v>NA</v>
          </cell>
          <cell r="AN681" t="str">
            <v>NA</v>
          </cell>
          <cell r="AO681" t="str">
            <v>NA</v>
          </cell>
          <cell r="AP681" t="str">
            <v>NA</v>
          </cell>
          <cell r="AQ681" t="str">
            <v>NA</v>
          </cell>
          <cell r="AR681" t="str">
            <v>NA</v>
          </cell>
          <cell r="AS681" t="str">
            <v>NA</v>
          </cell>
          <cell r="AT681" t="str">
            <v>NA</v>
          </cell>
          <cell r="AU681" t="str">
            <v>NA</v>
          </cell>
          <cell r="AV681" t="str">
            <v>NA</v>
          </cell>
          <cell r="AW681" t="str">
            <v>NA</v>
          </cell>
          <cell r="AX681" t="str">
            <v>NA</v>
          </cell>
          <cell r="AY681" t="str">
            <v>NA</v>
          </cell>
          <cell r="AZ681" t="str">
            <v>NA</v>
          </cell>
          <cell r="BA681" t="str">
            <v>NA</v>
          </cell>
          <cell r="BB681" t="str">
            <v>NA</v>
          </cell>
          <cell r="BC681" t="str">
            <v>NA</v>
          </cell>
          <cell r="BD681" t="str">
            <v>NA</v>
          </cell>
          <cell r="BE681" t="str">
            <v>NA</v>
          </cell>
        </row>
        <row r="682">
          <cell r="B682">
            <v>222</v>
          </cell>
          <cell r="F682" t="str">
            <v>2019 EBITDA-Capex</v>
          </cell>
          <cell r="G682" t="str">
            <v>EURm</v>
          </cell>
          <cell r="H682">
            <v>1564.2269811713597</v>
          </cell>
          <cell r="I682">
            <v>1485.009639784</v>
          </cell>
          <cell r="J682">
            <v>626.85745063039997</v>
          </cell>
          <cell r="K682">
            <v>2876.2185038399998</v>
          </cell>
          <cell r="L682">
            <v>36.742999999999995</v>
          </cell>
          <cell r="M682">
            <v>96.463485406800018</v>
          </cell>
          <cell r="N682">
            <v>42.798499999999997</v>
          </cell>
          <cell r="O682">
            <v>57.097945371999998</v>
          </cell>
          <cell r="P682">
            <v>46.88</v>
          </cell>
          <cell r="Q682">
            <v>484</v>
          </cell>
          <cell r="R682">
            <v>1240.4000000000001</v>
          </cell>
          <cell r="S682" t="str">
            <v>NA</v>
          </cell>
          <cell r="T682">
            <v>551.74030335999998</v>
          </cell>
          <cell r="U682">
            <v>286.19200000000001</v>
          </cell>
          <cell r="V682">
            <v>284.12412756003005</v>
          </cell>
          <cell r="W682">
            <v>649.11599999999999</v>
          </cell>
          <cell r="X682">
            <v>120.81193661322001</v>
          </cell>
          <cell r="Y682">
            <v>447.84471361956304</v>
          </cell>
          <cell r="Z682">
            <v>309.34392754875995</v>
          </cell>
          <cell r="AA682">
            <v>773.16669999999999</v>
          </cell>
          <cell r="AB682">
            <v>1371.2669999999998</v>
          </cell>
          <cell r="AC682">
            <v>79.817214399999997</v>
          </cell>
          <cell r="AD682">
            <v>341.08912500000002</v>
          </cell>
          <cell r="AE682" t="str">
            <v>NA</v>
          </cell>
          <cell r="AF682" t="str">
            <v>NA</v>
          </cell>
          <cell r="AG682" t="str">
            <v>NA</v>
          </cell>
          <cell r="AH682" t="str">
            <v>NA</v>
          </cell>
          <cell r="AI682" t="str">
            <v>NA</v>
          </cell>
          <cell r="AJ682" t="str">
            <v>NA</v>
          </cell>
          <cell r="AK682" t="str">
            <v>NA</v>
          </cell>
          <cell r="AL682" t="str">
            <v>NA</v>
          </cell>
          <cell r="AM682" t="str">
            <v>NA</v>
          </cell>
          <cell r="AN682" t="str">
            <v>NA</v>
          </cell>
          <cell r="AO682" t="str">
            <v>NA</v>
          </cell>
          <cell r="AP682" t="str">
            <v>NA</v>
          </cell>
          <cell r="AQ682" t="str">
            <v>NA</v>
          </cell>
          <cell r="AR682" t="str">
            <v>NA</v>
          </cell>
          <cell r="AS682" t="str">
            <v>NA</v>
          </cell>
          <cell r="AT682" t="str">
            <v>NA</v>
          </cell>
          <cell r="AU682" t="str">
            <v>NA</v>
          </cell>
          <cell r="AV682" t="str">
            <v>NA</v>
          </cell>
          <cell r="AW682" t="str">
            <v>NA</v>
          </cell>
          <cell r="AX682" t="str">
            <v>NA</v>
          </cell>
          <cell r="AY682" t="str">
            <v>NA</v>
          </cell>
          <cell r="AZ682" t="str">
            <v>NA</v>
          </cell>
          <cell r="BA682" t="str">
            <v>NA</v>
          </cell>
          <cell r="BB682" t="str">
            <v>NA</v>
          </cell>
          <cell r="BC682" t="str">
            <v>NA</v>
          </cell>
          <cell r="BD682" t="str">
            <v>NA</v>
          </cell>
          <cell r="BE682" t="str">
            <v>NA</v>
          </cell>
        </row>
        <row r="683">
          <cell r="B683">
            <v>223</v>
          </cell>
          <cell r="F683" t="str">
            <v>2020 EBITDA-Capex</v>
          </cell>
          <cell r="G683" t="str">
            <v>EURm</v>
          </cell>
        </row>
        <row r="684">
          <cell r="B684">
            <v>224</v>
          </cell>
        </row>
        <row r="685">
          <cell r="B685">
            <v>225</v>
          </cell>
          <cell r="E685" t="str">
            <v>FFO</v>
          </cell>
        </row>
        <row r="686">
          <cell r="B686">
            <v>226</v>
          </cell>
          <cell r="F686" t="str">
            <v>2013 FFO</v>
          </cell>
          <cell r="G686" t="str">
            <v>EURm</v>
          </cell>
          <cell r="H686">
            <v>532.08020976</v>
          </cell>
          <cell r="I686">
            <v>645.17187328</v>
          </cell>
          <cell r="J686">
            <v>417.22634799999997</v>
          </cell>
          <cell r="K686">
            <v>1230.1180302400001</v>
          </cell>
          <cell r="L686">
            <v>10.021999882910331</v>
          </cell>
          <cell r="M686">
            <v>108.62682018000001</v>
          </cell>
          <cell r="N686">
            <v>137.166</v>
          </cell>
          <cell r="O686">
            <v>41.435590184559985</v>
          </cell>
          <cell r="P686">
            <v>36.300001682853917</v>
          </cell>
          <cell r="Q686">
            <v>67.462999999999994</v>
          </cell>
          <cell r="R686">
            <v>174.4</v>
          </cell>
          <cell r="S686">
            <v>167.68807168000004</v>
          </cell>
          <cell r="T686">
            <v>375.67554703360003</v>
          </cell>
          <cell r="U686">
            <v>177.32300000000001</v>
          </cell>
          <cell r="V686">
            <v>143.62529776470001</v>
          </cell>
          <cell r="W686">
            <v>490.91800000000001</v>
          </cell>
          <cell r="X686">
            <v>58.120485039000002</v>
          </cell>
          <cell r="Y686">
            <v>424.98350594999999</v>
          </cell>
          <cell r="Z686">
            <v>299.869603176</v>
          </cell>
          <cell r="AA686">
            <v>580</v>
          </cell>
          <cell r="AB686">
            <v>1022.4</v>
          </cell>
          <cell r="AC686">
            <v>11.16591000096</v>
          </cell>
          <cell r="AD686">
            <v>89.2</v>
          </cell>
          <cell r="AE686" t="str">
            <v>NA</v>
          </cell>
          <cell r="AF686" t="str">
            <v>NA</v>
          </cell>
          <cell r="AG686" t="str">
            <v>NA</v>
          </cell>
          <cell r="AH686" t="str">
            <v>NA</v>
          </cell>
          <cell r="AI686" t="str">
            <v>NA</v>
          </cell>
          <cell r="AJ686" t="str">
            <v>NA</v>
          </cell>
          <cell r="AK686" t="str">
            <v>NA</v>
          </cell>
          <cell r="AL686" t="str">
            <v>NA</v>
          </cell>
          <cell r="AM686" t="str">
            <v>NA</v>
          </cell>
          <cell r="AN686" t="str">
            <v>NA</v>
          </cell>
          <cell r="AO686" t="str">
            <v>NA</v>
          </cell>
          <cell r="AP686" t="str">
            <v>NA</v>
          </cell>
          <cell r="AQ686" t="str">
            <v>NA</v>
          </cell>
          <cell r="AR686" t="str">
            <v>NA</v>
          </cell>
          <cell r="AS686" t="str">
            <v>NA</v>
          </cell>
          <cell r="AT686" t="str">
            <v>NA</v>
          </cell>
          <cell r="AU686" t="str">
            <v>NA</v>
          </cell>
          <cell r="AV686" t="str">
            <v>NA</v>
          </cell>
          <cell r="AW686" t="str">
            <v>NA</v>
          </cell>
          <cell r="AX686" t="str">
            <v>NA</v>
          </cell>
          <cell r="AY686" t="str">
            <v>NA</v>
          </cell>
          <cell r="AZ686" t="str">
            <v>NA</v>
          </cell>
          <cell r="BA686" t="str">
            <v>NA</v>
          </cell>
          <cell r="BB686" t="str">
            <v>NA</v>
          </cell>
          <cell r="BC686" t="str">
            <v>NA</v>
          </cell>
          <cell r="BD686" t="str">
            <v>NA</v>
          </cell>
          <cell r="BE686" t="str">
            <v>NA</v>
          </cell>
        </row>
        <row r="687">
          <cell r="B687">
            <v>227</v>
          </cell>
          <cell r="F687" t="str">
            <v>2014 FFO</v>
          </cell>
          <cell r="G687" t="str">
            <v>EURm</v>
          </cell>
          <cell r="H687">
            <v>986.31272079999997</v>
          </cell>
          <cell r="I687">
            <v>692.33659088000002</v>
          </cell>
          <cell r="J687">
            <v>501.91552223999997</v>
          </cell>
          <cell r="K687">
            <v>1698.65544464</v>
          </cell>
          <cell r="L687">
            <v>11.29599995970783</v>
          </cell>
          <cell r="M687">
            <v>83.482460849999995</v>
          </cell>
          <cell r="N687">
            <v>71.471000000000004</v>
          </cell>
          <cell r="O687">
            <v>26.062706122960002</v>
          </cell>
          <cell r="P687">
            <v>28.29999949344846</v>
          </cell>
          <cell r="Q687">
            <v>110.19499999999999</v>
          </cell>
          <cell r="R687">
            <v>523.20000000000005</v>
          </cell>
          <cell r="S687">
            <v>217.1828352</v>
          </cell>
          <cell r="T687">
            <v>344.2749088768</v>
          </cell>
          <cell r="U687">
            <v>255.25</v>
          </cell>
          <cell r="V687">
            <v>139.51293978870001</v>
          </cell>
          <cell r="W687">
            <v>400.25299999999999</v>
          </cell>
          <cell r="X687">
            <v>72.594026927999991</v>
          </cell>
          <cell r="Y687">
            <v>329.34727394999999</v>
          </cell>
          <cell r="Z687">
            <v>169.748116512</v>
          </cell>
          <cell r="AA687">
            <v>454</v>
          </cell>
          <cell r="AB687">
            <v>1124.3</v>
          </cell>
          <cell r="AC687">
            <v>32.086416530079994</v>
          </cell>
          <cell r="AD687">
            <v>110.2</v>
          </cell>
          <cell r="AE687" t="str">
            <v>NA</v>
          </cell>
          <cell r="AF687" t="str">
            <v>NA</v>
          </cell>
          <cell r="AG687" t="str">
            <v>NA</v>
          </cell>
          <cell r="AH687" t="str">
            <v>NA</v>
          </cell>
          <cell r="AI687" t="str">
            <v>NA</v>
          </cell>
          <cell r="AJ687" t="str">
            <v>NA</v>
          </cell>
          <cell r="AK687" t="str">
            <v>NA</v>
          </cell>
          <cell r="AL687" t="str">
            <v>NA</v>
          </cell>
          <cell r="AM687" t="str">
            <v>NA</v>
          </cell>
          <cell r="AN687" t="str">
            <v>NA</v>
          </cell>
          <cell r="AO687" t="str">
            <v>NA</v>
          </cell>
          <cell r="AP687" t="str">
            <v>NA</v>
          </cell>
          <cell r="AQ687" t="str">
            <v>NA</v>
          </cell>
          <cell r="AR687" t="str">
            <v>NA</v>
          </cell>
          <cell r="AS687" t="str">
            <v>NA</v>
          </cell>
          <cell r="AT687" t="str">
            <v>NA</v>
          </cell>
          <cell r="AU687" t="str">
            <v>NA</v>
          </cell>
          <cell r="AV687" t="str">
            <v>NA</v>
          </cell>
          <cell r="AW687" t="str">
            <v>NA</v>
          </cell>
          <cell r="AX687" t="str">
            <v>NA</v>
          </cell>
          <cell r="AY687" t="str">
            <v>NA</v>
          </cell>
          <cell r="AZ687" t="str">
            <v>NA</v>
          </cell>
          <cell r="BA687" t="str">
            <v>NA</v>
          </cell>
          <cell r="BB687" t="str">
            <v>NA</v>
          </cell>
          <cell r="BC687" t="str">
            <v>NA</v>
          </cell>
          <cell r="BD687" t="str">
            <v>NA</v>
          </cell>
          <cell r="BE687" t="str">
            <v>NA</v>
          </cell>
        </row>
        <row r="688">
          <cell r="B688">
            <v>228</v>
          </cell>
          <cell r="F688" t="str">
            <v>2015 FFO</v>
          </cell>
          <cell r="G688" t="str">
            <v>EURm</v>
          </cell>
          <cell r="H688">
            <v>1238.92902144</v>
          </cell>
          <cell r="I688">
            <v>888.56254783999998</v>
          </cell>
          <cell r="J688">
            <v>586.50103776000003</v>
          </cell>
          <cell r="K688">
            <v>1877.4667366399999</v>
          </cell>
          <cell r="L688">
            <v>13.29400066138771</v>
          </cell>
          <cell r="M688">
            <v>79.856253719999998</v>
          </cell>
          <cell r="N688">
            <v>59.816000000000003</v>
          </cell>
          <cell r="O688">
            <v>37.689327944319999</v>
          </cell>
          <cell r="P688">
            <v>48.200000194160573</v>
          </cell>
          <cell r="Q688">
            <v>142.96799999999999</v>
          </cell>
          <cell r="R688">
            <v>652.9</v>
          </cell>
          <cell r="S688">
            <v>211.19481088000001</v>
          </cell>
          <cell r="T688">
            <v>337.12670484480003</v>
          </cell>
          <cell r="U688">
            <v>178.297</v>
          </cell>
          <cell r="V688">
            <v>158.37479564489999</v>
          </cell>
          <cell r="W688">
            <v>286.39600000000002</v>
          </cell>
          <cell r="X688">
            <v>97.391956851000003</v>
          </cell>
          <cell r="Y688">
            <v>337.35680838000002</v>
          </cell>
          <cell r="Z688">
            <v>208.71898652800002</v>
          </cell>
          <cell r="AA688">
            <v>255</v>
          </cell>
          <cell r="AB688">
            <v>1446.7</v>
          </cell>
          <cell r="AC688">
            <v>24.858501301920001</v>
          </cell>
          <cell r="AD688">
            <v>195.5</v>
          </cell>
          <cell r="AE688" t="str">
            <v>NA</v>
          </cell>
          <cell r="AF688" t="str">
            <v>NA</v>
          </cell>
          <cell r="AG688" t="str">
            <v>NA</v>
          </cell>
          <cell r="AH688" t="str">
            <v>NA</v>
          </cell>
          <cell r="AI688" t="str">
            <v>NA</v>
          </cell>
          <cell r="AJ688" t="str">
            <v>NA</v>
          </cell>
          <cell r="AK688" t="str">
            <v>NA</v>
          </cell>
          <cell r="AL688" t="str">
            <v>NA</v>
          </cell>
          <cell r="AM688" t="str">
            <v>NA</v>
          </cell>
          <cell r="AN688" t="str">
            <v>NA</v>
          </cell>
          <cell r="AO688" t="str">
            <v>NA</v>
          </cell>
          <cell r="AP688" t="str">
            <v>NA</v>
          </cell>
          <cell r="AQ688" t="str">
            <v>NA</v>
          </cell>
          <cell r="AR688" t="str">
            <v>NA</v>
          </cell>
          <cell r="AS688" t="str">
            <v>NA</v>
          </cell>
          <cell r="AT688" t="str">
            <v>NA</v>
          </cell>
          <cell r="AU688" t="str">
            <v>NA</v>
          </cell>
          <cell r="AV688" t="str">
            <v>NA</v>
          </cell>
          <cell r="AW688" t="str">
            <v>NA</v>
          </cell>
          <cell r="AX688" t="str">
            <v>NA</v>
          </cell>
          <cell r="AY688" t="str">
            <v>NA</v>
          </cell>
          <cell r="AZ688" t="str">
            <v>NA</v>
          </cell>
          <cell r="BA688" t="str">
            <v>NA</v>
          </cell>
          <cell r="BB688" t="str">
            <v>NA</v>
          </cell>
          <cell r="BC688" t="str">
            <v>NA</v>
          </cell>
          <cell r="BD688" t="str">
            <v>NA</v>
          </cell>
          <cell r="BE688" t="str">
            <v>NA</v>
          </cell>
        </row>
        <row r="689">
          <cell r="B689">
            <v>229</v>
          </cell>
          <cell r="F689" t="str">
            <v>2016 FFO</v>
          </cell>
          <cell r="G689" t="str">
            <v>EURm</v>
          </cell>
          <cell r="H689">
            <v>1247.2217190399999</v>
          </cell>
          <cell r="I689">
            <v>888.76986527999998</v>
          </cell>
          <cell r="J689">
            <v>507.82406928</v>
          </cell>
          <cell r="K689">
            <v>1894.98506032</v>
          </cell>
          <cell r="L689">
            <v>16.399998963145311</v>
          </cell>
          <cell r="M689">
            <v>73.958686080000007</v>
          </cell>
          <cell r="N689">
            <v>34.415999999999997</v>
          </cell>
          <cell r="O689">
            <v>34.599762335839998</v>
          </cell>
          <cell r="P689">
            <v>24.199999445675392</v>
          </cell>
          <cell r="Q689">
            <v>142.11600000000001</v>
          </cell>
          <cell r="R689">
            <v>332.4</v>
          </cell>
          <cell r="S689">
            <v>178.23728640000002</v>
          </cell>
          <cell r="T689">
            <v>374.1738628096</v>
          </cell>
          <cell r="U689">
            <v>201.703</v>
          </cell>
          <cell r="V689">
            <v>190.43564697000002</v>
          </cell>
          <cell r="W689">
            <v>146.71600000000001</v>
          </cell>
          <cell r="X689">
            <v>117.32944940100001</v>
          </cell>
          <cell r="Y689">
            <v>219.36560715000002</v>
          </cell>
          <cell r="Z689">
            <v>246.56569683199999</v>
          </cell>
          <cell r="AA689">
            <v>613</v>
          </cell>
          <cell r="AB689">
            <v>1178.4000000000001</v>
          </cell>
          <cell r="AC689">
            <v>23.224321581119998</v>
          </cell>
          <cell r="AD689">
            <v>313.5</v>
          </cell>
          <cell r="AE689" t="str">
            <v>NA</v>
          </cell>
          <cell r="AF689" t="str">
            <v>NA</v>
          </cell>
          <cell r="AG689" t="str">
            <v>NA</v>
          </cell>
          <cell r="AH689" t="str">
            <v>NA</v>
          </cell>
          <cell r="AI689" t="str">
            <v>NA</v>
          </cell>
          <cell r="AJ689" t="str">
            <v>NA</v>
          </cell>
          <cell r="AK689" t="str">
            <v>NA</v>
          </cell>
          <cell r="AL689" t="str">
            <v>NA</v>
          </cell>
          <cell r="AM689" t="str">
            <v>NA</v>
          </cell>
          <cell r="AN689" t="str">
            <v>NA</v>
          </cell>
          <cell r="AO689" t="str">
            <v>NA</v>
          </cell>
          <cell r="AP689" t="str">
            <v>NA</v>
          </cell>
          <cell r="AQ689" t="str">
            <v>NA</v>
          </cell>
          <cell r="AR689" t="str">
            <v>NA</v>
          </cell>
          <cell r="AS689" t="str">
            <v>NA</v>
          </cell>
          <cell r="AT689" t="str">
            <v>NA</v>
          </cell>
          <cell r="AU689" t="str">
            <v>NA</v>
          </cell>
          <cell r="AV689" t="str">
            <v>NA</v>
          </cell>
          <cell r="AW689" t="str">
            <v>NA</v>
          </cell>
          <cell r="AX689" t="str">
            <v>NA</v>
          </cell>
          <cell r="AY689" t="str">
            <v>NA</v>
          </cell>
          <cell r="AZ689" t="str">
            <v>NA</v>
          </cell>
          <cell r="BA689" t="str">
            <v>NA</v>
          </cell>
          <cell r="BB689" t="str">
            <v>NA</v>
          </cell>
          <cell r="BC689" t="str">
            <v>NA</v>
          </cell>
          <cell r="BD689" t="str">
            <v>NA</v>
          </cell>
          <cell r="BE689" t="str">
            <v>NA</v>
          </cell>
        </row>
        <row r="690">
          <cell r="B690">
            <v>230</v>
          </cell>
          <cell r="F690" t="str">
            <v>2017 FFO</v>
          </cell>
          <cell r="G690" t="str">
            <v>EURm</v>
          </cell>
          <cell r="H690">
            <v>1281.6493714199999</v>
          </cell>
          <cell r="I690">
            <v>1008.329832928</v>
          </cell>
          <cell r="J690">
            <v>497.45819727999998</v>
          </cell>
          <cell r="K690">
            <v>2059.4914489600001</v>
          </cell>
          <cell r="L690">
            <v>18.05</v>
          </cell>
          <cell r="M690">
            <v>90.336390809999997</v>
          </cell>
          <cell r="N690">
            <v>52.75</v>
          </cell>
          <cell r="O690">
            <v>65.107583320000003</v>
          </cell>
          <cell r="P690">
            <v>43.35</v>
          </cell>
          <cell r="Q690">
            <v>192.4</v>
          </cell>
          <cell r="R690">
            <v>705</v>
          </cell>
          <cell r="S690">
            <v>187.73391871999999</v>
          </cell>
          <cell r="T690">
            <v>399.51349759999999</v>
          </cell>
          <cell r="U690">
            <v>250</v>
          </cell>
          <cell r="V690">
            <v>277.58416338000001</v>
          </cell>
          <cell r="W690">
            <v>529.45000000000005</v>
          </cell>
          <cell r="X690">
            <v>93.113478719999989</v>
          </cell>
          <cell r="Y690">
            <v>318.28933462500004</v>
          </cell>
          <cell r="Z690">
            <v>175.18155511999998</v>
          </cell>
          <cell r="AA690">
            <v>560</v>
          </cell>
          <cell r="AB690">
            <v>1108</v>
          </cell>
          <cell r="AC690">
            <v>34.77750056</v>
          </cell>
          <cell r="AD690">
            <v>248.95</v>
          </cell>
          <cell r="AE690" t="str">
            <v>NA</v>
          </cell>
          <cell r="AF690" t="str">
            <v>NA</v>
          </cell>
          <cell r="AG690" t="str">
            <v>NA</v>
          </cell>
          <cell r="AH690" t="str">
            <v>NA</v>
          </cell>
          <cell r="AI690" t="str">
            <v>NA</v>
          </cell>
          <cell r="AJ690" t="str">
            <v>NA</v>
          </cell>
          <cell r="AK690" t="str">
            <v>NA</v>
          </cell>
          <cell r="AL690" t="str">
            <v>NA</v>
          </cell>
          <cell r="AM690" t="str">
            <v>NA</v>
          </cell>
          <cell r="AN690" t="str">
            <v>NA</v>
          </cell>
          <cell r="AO690" t="str">
            <v>NA</v>
          </cell>
          <cell r="AP690" t="str">
            <v>NA</v>
          </cell>
          <cell r="AQ690" t="str">
            <v>NA</v>
          </cell>
          <cell r="AR690" t="str">
            <v>NA</v>
          </cell>
          <cell r="AS690" t="str">
            <v>NA</v>
          </cell>
          <cell r="AT690" t="str">
            <v>NA</v>
          </cell>
          <cell r="AU690" t="str">
            <v>NA</v>
          </cell>
          <cell r="AV690" t="str">
            <v>NA</v>
          </cell>
          <cell r="AW690" t="str">
            <v>NA</v>
          </cell>
          <cell r="AX690" t="str">
            <v>NA</v>
          </cell>
          <cell r="AY690" t="str">
            <v>NA</v>
          </cell>
          <cell r="AZ690" t="str">
            <v>NA</v>
          </cell>
          <cell r="BA690" t="str">
            <v>NA</v>
          </cell>
          <cell r="BB690" t="str">
            <v>NA</v>
          </cell>
          <cell r="BC690" t="str">
            <v>NA</v>
          </cell>
          <cell r="BD690" t="str">
            <v>NA</v>
          </cell>
          <cell r="BE690" t="str">
            <v>NA</v>
          </cell>
        </row>
        <row r="691">
          <cell r="B691">
            <v>231</v>
          </cell>
          <cell r="F691" t="str">
            <v>2018 FFO</v>
          </cell>
          <cell r="G691" t="str">
            <v>EURm</v>
          </cell>
          <cell r="H691">
            <v>1360.03479975</v>
          </cell>
          <cell r="I691">
            <v>1097.9013328799999</v>
          </cell>
          <cell r="J691">
            <v>505.95821231999997</v>
          </cell>
          <cell r="K691">
            <v>2261.67778232</v>
          </cell>
          <cell r="L691">
            <v>24.8</v>
          </cell>
          <cell r="M691">
            <v>98.545167390000003</v>
          </cell>
          <cell r="N691">
            <v>60.6</v>
          </cell>
          <cell r="O691">
            <v>55.271185840000001</v>
          </cell>
          <cell r="P691">
            <v>48</v>
          </cell>
          <cell r="Q691">
            <v>220</v>
          </cell>
          <cell r="R691">
            <v>767.75</v>
          </cell>
          <cell r="S691">
            <v>201.89699968000002</v>
          </cell>
          <cell r="T691">
            <v>409.80541440000002</v>
          </cell>
          <cell r="U691">
            <v>302</v>
          </cell>
          <cell r="V691">
            <v>296.47231920000002</v>
          </cell>
          <cell r="W691">
            <v>524.75</v>
          </cell>
          <cell r="X691">
            <v>112.29657965999999</v>
          </cell>
          <cell r="Y691">
            <v>406.51375864500005</v>
          </cell>
          <cell r="Z691">
            <v>238.88393879999998</v>
          </cell>
          <cell r="AA691">
            <v>591</v>
          </cell>
          <cell r="AB691">
            <v>1197</v>
          </cell>
          <cell r="AC691">
            <v>45.143372559999996</v>
          </cell>
          <cell r="AD691">
            <v>284</v>
          </cell>
          <cell r="AE691" t="str">
            <v>NA</v>
          </cell>
          <cell r="AF691" t="str">
            <v>NA</v>
          </cell>
          <cell r="AG691" t="str">
            <v>NA</v>
          </cell>
          <cell r="AH691" t="str">
            <v>NA</v>
          </cell>
          <cell r="AI691" t="str">
            <v>NA</v>
          </cell>
          <cell r="AJ691" t="str">
            <v>NA</v>
          </cell>
          <cell r="AK691" t="str">
            <v>NA</v>
          </cell>
          <cell r="AL691" t="str">
            <v>NA</v>
          </cell>
          <cell r="AM691" t="str">
            <v>NA</v>
          </cell>
          <cell r="AN691" t="str">
            <v>NA</v>
          </cell>
          <cell r="AO691" t="str">
            <v>NA</v>
          </cell>
          <cell r="AP691" t="str">
            <v>NA</v>
          </cell>
          <cell r="AQ691" t="str">
            <v>NA</v>
          </cell>
          <cell r="AR691" t="str">
            <v>NA</v>
          </cell>
          <cell r="AS691" t="str">
            <v>NA</v>
          </cell>
          <cell r="AT691" t="str">
            <v>NA</v>
          </cell>
          <cell r="AU691" t="str">
            <v>NA</v>
          </cell>
          <cell r="AV691" t="str">
            <v>NA</v>
          </cell>
          <cell r="AW691" t="str">
            <v>NA</v>
          </cell>
          <cell r="AX691" t="str">
            <v>NA</v>
          </cell>
          <cell r="AY691" t="str">
            <v>NA</v>
          </cell>
          <cell r="AZ691" t="str">
            <v>NA</v>
          </cell>
          <cell r="BA691" t="str">
            <v>NA</v>
          </cell>
          <cell r="BB691" t="str">
            <v>NA</v>
          </cell>
          <cell r="BC691" t="str">
            <v>NA</v>
          </cell>
          <cell r="BD691" t="str">
            <v>NA</v>
          </cell>
          <cell r="BE691" t="str">
            <v>NA</v>
          </cell>
        </row>
        <row r="692">
          <cell r="B692">
            <v>232</v>
          </cell>
          <cell r="F692" t="str">
            <v>2019 FFO</v>
          </cell>
          <cell r="G692" t="str">
            <v>EURm</v>
          </cell>
          <cell r="H692">
            <v>1468.9956114486399</v>
          </cell>
          <cell r="I692">
            <v>1213.01434144</v>
          </cell>
          <cell r="J692">
            <v>528.14117839999994</v>
          </cell>
          <cell r="K692">
            <v>2401.8762011199997</v>
          </cell>
          <cell r="L692">
            <v>31</v>
          </cell>
          <cell r="M692" t="str">
            <v>NA</v>
          </cell>
          <cell r="N692">
            <v>62.2</v>
          </cell>
          <cell r="O692">
            <v>60.938824387999993</v>
          </cell>
          <cell r="P692">
            <v>51.3</v>
          </cell>
          <cell r="Q692">
            <v>217</v>
          </cell>
          <cell r="R692">
            <v>869.55</v>
          </cell>
          <cell r="S692" t="str">
            <v>NA</v>
          </cell>
          <cell r="T692">
            <v>470.99553792</v>
          </cell>
          <cell r="U692">
            <v>335.65</v>
          </cell>
          <cell r="V692">
            <v>241.72057637999998</v>
          </cell>
          <cell r="W692">
            <v>568</v>
          </cell>
          <cell r="X692">
            <v>121.67258966999999</v>
          </cell>
          <cell r="Y692">
            <v>424.684642725</v>
          </cell>
          <cell r="Z692">
            <v>276.26224922399996</v>
          </cell>
          <cell r="AA692">
            <v>624</v>
          </cell>
          <cell r="AB692">
            <v>1257</v>
          </cell>
          <cell r="AC692">
            <v>61.936085200000001</v>
          </cell>
          <cell r="AD692">
            <v>306.95</v>
          </cell>
          <cell r="AE692" t="str">
            <v>NA</v>
          </cell>
          <cell r="AF692" t="str">
            <v>NA</v>
          </cell>
          <cell r="AG692" t="str">
            <v>NA</v>
          </cell>
          <cell r="AH692" t="str">
            <v>NA</v>
          </cell>
          <cell r="AI692" t="str">
            <v>NA</v>
          </cell>
          <cell r="AJ692" t="str">
            <v>NA</v>
          </cell>
          <cell r="AK692" t="str">
            <v>NA</v>
          </cell>
          <cell r="AL692" t="str">
            <v>NA</v>
          </cell>
          <cell r="AM692" t="str">
            <v>NA</v>
          </cell>
          <cell r="AN692" t="str">
            <v>NA</v>
          </cell>
          <cell r="AO692" t="str">
            <v>NA</v>
          </cell>
          <cell r="AP692" t="str">
            <v>NA</v>
          </cell>
          <cell r="AQ692" t="str">
            <v>NA</v>
          </cell>
          <cell r="AR692" t="str">
            <v>NA</v>
          </cell>
          <cell r="AS692" t="str">
            <v>NA</v>
          </cell>
          <cell r="AT692" t="str">
            <v>NA</v>
          </cell>
          <cell r="AU692" t="str">
            <v>NA</v>
          </cell>
          <cell r="AV692" t="str">
            <v>NA</v>
          </cell>
          <cell r="AW692" t="str">
            <v>NA</v>
          </cell>
          <cell r="AX692" t="str">
            <v>NA</v>
          </cell>
          <cell r="AY692" t="str">
            <v>NA</v>
          </cell>
          <cell r="AZ692" t="str">
            <v>NA</v>
          </cell>
          <cell r="BA692" t="str">
            <v>NA</v>
          </cell>
          <cell r="BB692" t="str">
            <v>NA</v>
          </cell>
          <cell r="BC692" t="str">
            <v>NA</v>
          </cell>
          <cell r="BD692" t="str">
            <v>NA</v>
          </cell>
          <cell r="BE692" t="str">
            <v>NA</v>
          </cell>
        </row>
        <row r="693">
          <cell r="B693">
            <v>233</v>
          </cell>
          <cell r="F693" t="str">
            <v>2020 FFO</v>
          </cell>
          <cell r="G693" t="str">
            <v>EURm</v>
          </cell>
        </row>
        <row r="694">
          <cell r="B694">
            <v>234</v>
          </cell>
        </row>
        <row r="695">
          <cell r="B695">
            <v>235</v>
          </cell>
          <cell r="E695" t="str">
            <v>FCF</v>
          </cell>
        </row>
        <row r="696">
          <cell r="B696">
            <v>236</v>
          </cell>
          <cell r="F696" t="str">
            <v>2013 FCF</v>
          </cell>
          <cell r="G696" t="str">
            <v>EURm</v>
          </cell>
          <cell r="H696">
            <v>-356.79331423999997</v>
          </cell>
          <cell r="I696">
            <v>317.29934191999996</v>
          </cell>
          <cell r="J696">
            <v>214.57355039999999</v>
          </cell>
          <cell r="K696">
            <v>408.82999167999998</v>
          </cell>
          <cell r="L696">
            <v>9.3719998905044477</v>
          </cell>
          <cell r="M696">
            <v>36.022980720000021</v>
          </cell>
          <cell r="N696">
            <v>70.990999999999985</v>
          </cell>
          <cell r="O696">
            <v>21.796520015919988</v>
          </cell>
          <cell r="P696">
            <v>-1.400000064903399</v>
          </cell>
          <cell r="Q696">
            <v>-44.88000000000001</v>
          </cell>
          <cell r="R696">
            <v>48.59999999999998</v>
          </cell>
          <cell r="S696">
            <v>117.00038143999998</v>
          </cell>
          <cell r="T696">
            <v>277.95753953280001</v>
          </cell>
          <cell r="U696">
            <v>88.694999999999993</v>
          </cell>
          <cell r="V696">
            <v>-25.420110465600001</v>
          </cell>
          <cell r="W696">
            <v>264.53699999999998</v>
          </cell>
          <cell r="X696">
            <v>17.771310927000009</v>
          </cell>
          <cell r="Y696">
            <v>196.65200204999999</v>
          </cell>
          <cell r="Z696">
            <v>101.73645393599999</v>
          </cell>
          <cell r="AA696">
            <v>307</v>
          </cell>
          <cell r="AB696">
            <v>189.3000000000001</v>
          </cell>
          <cell r="AC696">
            <v>7.1979578580800023</v>
          </cell>
          <cell r="AD696">
            <v>-45.8</v>
          </cell>
          <cell r="AE696" t="str">
            <v>NA</v>
          </cell>
          <cell r="AF696" t="str">
            <v>NA</v>
          </cell>
          <cell r="AG696" t="str">
            <v>NA</v>
          </cell>
          <cell r="AH696" t="str">
            <v>NA</v>
          </cell>
          <cell r="AI696" t="str">
            <v>NA</v>
          </cell>
          <cell r="AJ696" t="str">
            <v>NA</v>
          </cell>
          <cell r="AK696" t="str">
            <v>NA</v>
          </cell>
          <cell r="AL696" t="str">
            <v>NA</v>
          </cell>
          <cell r="AM696" t="str">
            <v>NA</v>
          </cell>
          <cell r="AN696" t="str">
            <v>NA</v>
          </cell>
          <cell r="AO696" t="str">
            <v>NA</v>
          </cell>
          <cell r="AP696" t="str">
            <v>NA</v>
          </cell>
          <cell r="AQ696" t="str">
            <v>NA</v>
          </cell>
          <cell r="AR696" t="str">
            <v>NA</v>
          </cell>
          <cell r="AS696" t="str">
            <v>NA</v>
          </cell>
          <cell r="AT696" t="str">
            <v>NA</v>
          </cell>
          <cell r="AU696" t="str">
            <v>NA</v>
          </cell>
          <cell r="AV696" t="str">
            <v>NA</v>
          </cell>
          <cell r="AW696" t="str">
            <v>NA</v>
          </cell>
          <cell r="AX696" t="str">
            <v>NA</v>
          </cell>
          <cell r="AY696" t="str">
            <v>NA</v>
          </cell>
          <cell r="AZ696" t="str">
            <v>NA</v>
          </cell>
          <cell r="BA696" t="str">
            <v>NA</v>
          </cell>
          <cell r="BB696" t="str">
            <v>NA</v>
          </cell>
          <cell r="BC696" t="str">
            <v>NA</v>
          </cell>
          <cell r="BD696" t="str">
            <v>NA</v>
          </cell>
          <cell r="BE696" t="str">
            <v>NA</v>
          </cell>
        </row>
        <row r="697">
          <cell r="B697">
            <v>237</v>
          </cell>
          <cell r="F697" t="str">
            <v>2014 FCF</v>
          </cell>
          <cell r="G697" t="str">
            <v>EURm</v>
          </cell>
          <cell r="H697">
            <v>135.2746296</v>
          </cell>
          <cell r="I697">
            <v>353.06160031999997</v>
          </cell>
          <cell r="J697">
            <v>277.18341728000001</v>
          </cell>
          <cell r="K697">
            <v>845.64783776000002</v>
          </cell>
          <cell r="L697">
            <v>9.3289999667239982</v>
          </cell>
          <cell r="M697">
            <v>10.041804360000002</v>
          </cell>
          <cell r="N697">
            <v>-20.650999999999989</v>
          </cell>
          <cell r="O697">
            <v>6.1622688212799979</v>
          </cell>
          <cell r="P697">
            <v>7.3999998675447678</v>
          </cell>
          <cell r="Q697">
            <v>10.20799999999999</v>
          </cell>
          <cell r="R697">
            <v>172.2</v>
          </cell>
          <cell r="S697">
            <v>170.72886528000001</v>
          </cell>
          <cell r="T697">
            <v>219.1598188543999</v>
          </cell>
          <cell r="U697">
            <v>137.672</v>
          </cell>
          <cell r="V697">
            <v>52.547327672400009</v>
          </cell>
          <cell r="W697">
            <v>190.97499999999999</v>
          </cell>
          <cell r="X697">
            <v>17.26479084599999</v>
          </cell>
          <cell r="Y697">
            <v>77.465347919999999</v>
          </cell>
          <cell r="Z697">
            <v>-25.012553591999989</v>
          </cell>
          <cell r="AA697">
            <v>182</v>
          </cell>
          <cell r="AB697">
            <v>488.89999999999992</v>
          </cell>
          <cell r="AC697">
            <v>25.250123946079999</v>
          </cell>
          <cell r="AD697">
            <v>16.7</v>
          </cell>
          <cell r="AE697" t="str">
            <v>NA</v>
          </cell>
          <cell r="AF697" t="str">
            <v>NA</v>
          </cell>
          <cell r="AG697" t="str">
            <v>NA</v>
          </cell>
          <cell r="AH697" t="str">
            <v>NA</v>
          </cell>
          <cell r="AI697" t="str">
            <v>NA</v>
          </cell>
          <cell r="AJ697" t="str">
            <v>NA</v>
          </cell>
          <cell r="AK697" t="str">
            <v>NA</v>
          </cell>
          <cell r="AL697" t="str">
            <v>NA</v>
          </cell>
          <cell r="AM697" t="str">
            <v>NA</v>
          </cell>
          <cell r="AN697" t="str">
            <v>NA</v>
          </cell>
          <cell r="AO697" t="str">
            <v>NA</v>
          </cell>
          <cell r="AP697" t="str">
            <v>NA</v>
          </cell>
          <cell r="AQ697" t="str">
            <v>NA</v>
          </cell>
          <cell r="AR697" t="str">
            <v>NA</v>
          </cell>
          <cell r="AS697" t="str">
            <v>NA</v>
          </cell>
          <cell r="AT697" t="str">
            <v>NA</v>
          </cell>
          <cell r="AU697" t="str">
            <v>NA</v>
          </cell>
          <cell r="AV697" t="str">
            <v>NA</v>
          </cell>
          <cell r="AW697" t="str">
            <v>NA</v>
          </cell>
          <cell r="AX697" t="str">
            <v>NA</v>
          </cell>
          <cell r="AY697" t="str">
            <v>NA</v>
          </cell>
          <cell r="AZ697" t="str">
            <v>NA</v>
          </cell>
          <cell r="BA697" t="str">
            <v>NA</v>
          </cell>
          <cell r="BB697" t="str">
            <v>NA</v>
          </cell>
          <cell r="BC697" t="str">
            <v>NA</v>
          </cell>
          <cell r="BD697" t="str">
            <v>NA</v>
          </cell>
          <cell r="BE697" t="str">
            <v>NA</v>
          </cell>
        </row>
        <row r="698">
          <cell r="B698">
            <v>238</v>
          </cell>
          <cell r="F698" t="str">
            <v>2015 FCF</v>
          </cell>
          <cell r="G698" t="str">
            <v>EURm</v>
          </cell>
          <cell r="H698">
            <v>445.42151983999997</v>
          </cell>
          <cell r="I698">
            <v>515.70213200000001</v>
          </cell>
          <cell r="J698">
            <v>343.31768063999999</v>
          </cell>
          <cell r="K698">
            <v>943.50166944</v>
          </cell>
          <cell r="L698">
            <v>8.0450004002455131</v>
          </cell>
          <cell r="M698">
            <v>9.683168490000007</v>
          </cell>
          <cell r="N698">
            <v>-135.47300000000001</v>
          </cell>
          <cell r="O698">
            <v>10.672022865919999</v>
          </cell>
          <cell r="P698">
            <v>32.000000128903309</v>
          </cell>
          <cell r="Q698">
            <v>28.15499999999999</v>
          </cell>
          <cell r="R698">
            <v>233.1</v>
          </cell>
          <cell r="S698">
            <v>163.22044416000003</v>
          </cell>
          <cell r="T698">
            <v>206.1873255424</v>
          </cell>
          <cell r="U698">
            <v>79.237000000000023</v>
          </cell>
          <cell r="V698">
            <v>-40.660939487700027</v>
          </cell>
          <cell r="W698">
            <v>60.97</v>
          </cell>
          <cell r="X698">
            <v>30.973164102000009</v>
          </cell>
          <cell r="Y698">
            <v>142.37844039000001</v>
          </cell>
          <cell r="Z698">
            <v>29.977592320000007</v>
          </cell>
          <cell r="AA698">
            <v>-39</v>
          </cell>
          <cell r="AB698">
            <v>737.7</v>
          </cell>
          <cell r="AC698">
            <v>20.418280030719998</v>
          </cell>
          <cell r="AD698">
            <v>93.500000000000014</v>
          </cell>
          <cell r="AE698" t="str">
            <v>NA</v>
          </cell>
          <cell r="AF698" t="str">
            <v>NA</v>
          </cell>
          <cell r="AG698" t="str">
            <v>NA</v>
          </cell>
          <cell r="AH698" t="str">
            <v>NA</v>
          </cell>
          <cell r="AI698" t="str">
            <v>NA</v>
          </cell>
          <cell r="AJ698" t="str">
            <v>NA</v>
          </cell>
          <cell r="AK698" t="str">
            <v>NA</v>
          </cell>
          <cell r="AL698" t="str">
            <v>NA</v>
          </cell>
          <cell r="AM698" t="str">
            <v>NA</v>
          </cell>
          <cell r="AN698" t="str">
            <v>NA</v>
          </cell>
          <cell r="AO698" t="str">
            <v>NA</v>
          </cell>
          <cell r="AP698" t="str">
            <v>NA</v>
          </cell>
          <cell r="AQ698" t="str">
            <v>NA</v>
          </cell>
          <cell r="AR698" t="str">
            <v>NA</v>
          </cell>
          <cell r="AS698" t="str">
            <v>NA</v>
          </cell>
          <cell r="AT698" t="str">
            <v>NA</v>
          </cell>
          <cell r="AU698" t="str">
            <v>NA</v>
          </cell>
          <cell r="AV698" t="str">
            <v>NA</v>
          </cell>
          <cell r="AW698" t="str">
            <v>NA</v>
          </cell>
          <cell r="AX698" t="str">
            <v>NA</v>
          </cell>
          <cell r="AY698" t="str">
            <v>NA</v>
          </cell>
          <cell r="AZ698" t="str">
            <v>NA</v>
          </cell>
          <cell r="BA698" t="str">
            <v>NA</v>
          </cell>
          <cell r="BB698" t="str">
            <v>NA</v>
          </cell>
          <cell r="BC698" t="str">
            <v>NA</v>
          </cell>
          <cell r="BD698" t="str">
            <v>NA</v>
          </cell>
          <cell r="BE698" t="str">
            <v>NA</v>
          </cell>
        </row>
        <row r="699">
          <cell r="B699">
            <v>239</v>
          </cell>
          <cell r="F699" t="str">
            <v>2016 FCF</v>
          </cell>
          <cell r="G699" t="str">
            <v>EURm</v>
          </cell>
          <cell r="H699">
            <v>641.44015935999994</v>
          </cell>
          <cell r="I699">
            <v>463.66545456</v>
          </cell>
          <cell r="J699">
            <v>259.56143487999998</v>
          </cell>
          <cell r="K699">
            <v>958.53218384000002</v>
          </cell>
          <cell r="L699">
            <v>-11.199999291904129</v>
          </cell>
          <cell r="M699">
            <v>18.250580940000003</v>
          </cell>
          <cell r="N699">
            <v>-55.344000000000008</v>
          </cell>
          <cell r="O699">
            <v>12.74890793384</v>
          </cell>
          <cell r="P699">
            <v>17.399999601436019</v>
          </cell>
          <cell r="Q699">
            <v>31.187999999999981</v>
          </cell>
          <cell r="R699">
            <v>89.699999999999989</v>
          </cell>
          <cell r="S699">
            <v>130.26291968000001</v>
          </cell>
          <cell r="T699">
            <v>242.35124991999999</v>
          </cell>
          <cell r="U699">
            <v>99.480000000000018</v>
          </cell>
          <cell r="V699">
            <v>94.560324389999991</v>
          </cell>
          <cell r="W699">
            <v>-98.287000000000006</v>
          </cell>
          <cell r="X699">
            <v>50.253258248999998</v>
          </cell>
          <cell r="Y699">
            <v>104.24349288000001</v>
          </cell>
          <cell r="Z699">
            <v>-400.76293732800002</v>
          </cell>
          <cell r="AA699">
            <v>335</v>
          </cell>
          <cell r="AB699">
            <v>344.40000000000009</v>
          </cell>
          <cell r="AC699">
            <v>8.33810011936</v>
          </cell>
          <cell r="AD699">
            <v>191.3</v>
          </cell>
          <cell r="AE699" t="str">
            <v>NA</v>
          </cell>
          <cell r="AF699" t="str">
            <v>NA</v>
          </cell>
          <cell r="AG699" t="str">
            <v>NA</v>
          </cell>
          <cell r="AH699" t="str">
            <v>NA</v>
          </cell>
          <cell r="AI699" t="str">
            <v>NA</v>
          </cell>
          <cell r="AJ699" t="str">
            <v>NA</v>
          </cell>
          <cell r="AK699" t="str">
            <v>NA</v>
          </cell>
          <cell r="AL699" t="str">
            <v>NA</v>
          </cell>
          <cell r="AM699" t="str">
            <v>NA</v>
          </cell>
          <cell r="AN699" t="str">
            <v>NA</v>
          </cell>
          <cell r="AO699" t="str">
            <v>NA</v>
          </cell>
          <cell r="AP699" t="str">
            <v>NA</v>
          </cell>
          <cell r="AQ699" t="str">
            <v>NA</v>
          </cell>
          <cell r="AR699" t="str">
            <v>NA</v>
          </cell>
          <cell r="AS699" t="str">
            <v>NA</v>
          </cell>
          <cell r="AT699" t="str">
            <v>NA</v>
          </cell>
          <cell r="AU699" t="str">
            <v>NA</v>
          </cell>
          <cell r="AV699" t="str">
            <v>NA</v>
          </cell>
          <cell r="AW699" t="str">
            <v>NA</v>
          </cell>
          <cell r="AX699" t="str">
            <v>NA</v>
          </cell>
          <cell r="AY699" t="str">
            <v>NA</v>
          </cell>
          <cell r="AZ699" t="str">
            <v>NA</v>
          </cell>
          <cell r="BA699" t="str">
            <v>NA</v>
          </cell>
          <cell r="BB699" t="str">
            <v>NA</v>
          </cell>
          <cell r="BC699" t="str">
            <v>NA</v>
          </cell>
          <cell r="BD699" t="str">
            <v>NA</v>
          </cell>
          <cell r="BE699" t="str">
            <v>NA</v>
          </cell>
        </row>
        <row r="700">
          <cell r="B700">
            <v>240</v>
          </cell>
          <cell r="F700" t="str">
            <v>2017 FCF</v>
          </cell>
          <cell r="G700" t="str">
            <v>EURm</v>
          </cell>
          <cell r="H700">
            <v>822.15618033999999</v>
          </cell>
          <cell r="I700">
            <v>829.11427191999996</v>
          </cell>
          <cell r="J700">
            <v>426.34831535999996</v>
          </cell>
          <cell r="K700">
            <v>1736.0244132</v>
          </cell>
          <cell r="L700">
            <v>14.95</v>
          </cell>
          <cell r="M700">
            <v>44.152060440000007</v>
          </cell>
          <cell r="N700">
            <v>15.3</v>
          </cell>
          <cell r="O700">
            <v>45.153748432</v>
          </cell>
          <cell r="P700">
            <v>26.4</v>
          </cell>
          <cell r="Q700">
            <v>87.8</v>
          </cell>
          <cell r="R700">
            <v>350.5</v>
          </cell>
          <cell r="S700">
            <v>138.78883711999998</v>
          </cell>
          <cell r="T700">
            <v>339.96072448000001</v>
          </cell>
          <cell r="U700">
            <v>131.94999999999999</v>
          </cell>
          <cell r="V700">
            <v>150.26842953000002</v>
          </cell>
          <cell r="W700">
            <v>381.13900000000001</v>
          </cell>
          <cell r="X700">
            <v>6.4123286849999994</v>
          </cell>
          <cell r="Y700">
            <v>128.39164146000002</v>
          </cell>
          <cell r="Z700">
            <v>73.070381279999992</v>
          </cell>
          <cell r="AA700">
            <v>455</v>
          </cell>
          <cell r="AB700">
            <v>941.5</v>
          </cell>
          <cell r="AC700">
            <v>-65.564140399999999</v>
          </cell>
          <cell r="AD700">
            <v>189.35</v>
          </cell>
          <cell r="AE700" t="str">
            <v>NA</v>
          </cell>
          <cell r="AF700" t="str">
            <v>NA</v>
          </cell>
          <cell r="AG700" t="str">
            <v>NA</v>
          </cell>
          <cell r="AH700" t="str">
            <v>NA</v>
          </cell>
          <cell r="AI700" t="str">
            <v>NA</v>
          </cell>
          <cell r="AJ700" t="str">
            <v>NA</v>
          </cell>
          <cell r="AK700" t="str">
            <v>NA</v>
          </cell>
          <cell r="AL700" t="str">
            <v>NA</v>
          </cell>
          <cell r="AM700" t="str">
            <v>NA</v>
          </cell>
          <cell r="AN700" t="str">
            <v>NA</v>
          </cell>
          <cell r="AO700" t="str">
            <v>NA</v>
          </cell>
          <cell r="AP700" t="str">
            <v>NA</v>
          </cell>
          <cell r="AQ700" t="str">
            <v>NA</v>
          </cell>
          <cell r="AR700" t="str">
            <v>NA</v>
          </cell>
          <cell r="AS700" t="str">
            <v>NA</v>
          </cell>
          <cell r="AT700" t="str">
            <v>NA</v>
          </cell>
          <cell r="AU700" t="str">
            <v>NA</v>
          </cell>
          <cell r="AV700" t="str">
            <v>NA</v>
          </cell>
          <cell r="AW700" t="str">
            <v>NA</v>
          </cell>
          <cell r="AX700" t="str">
            <v>NA</v>
          </cell>
          <cell r="AY700" t="str">
            <v>NA</v>
          </cell>
          <cell r="AZ700" t="str">
            <v>NA</v>
          </cell>
          <cell r="BA700" t="str">
            <v>NA</v>
          </cell>
          <cell r="BB700" t="str">
            <v>NA</v>
          </cell>
          <cell r="BC700" t="str">
            <v>NA</v>
          </cell>
          <cell r="BD700" t="str">
            <v>NA</v>
          </cell>
          <cell r="BE700" t="str">
            <v>NA</v>
          </cell>
        </row>
        <row r="701">
          <cell r="B701">
            <v>241</v>
          </cell>
          <cell r="F701" t="str">
            <v>2018 FCF</v>
          </cell>
          <cell r="G701" t="str">
            <v>EURm</v>
          </cell>
          <cell r="H701">
            <v>881.30643743999997</v>
          </cell>
          <cell r="I701">
            <v>924.42846495999993</v>
          </cell>
          <cell r="J701">
            <v>429.97637055999996</v>
          </cell>
          <cell r="K701">
            <v>1886.79602144</v>
          </cell>
          <cell r="L701">
            <v>22.2</v>
          </cell>
          <cell r="M701">
            <v>49.77068907000001</v>
          </cell>
          <cell r="N701">
            <v>6.1499996000000001</v>
          </cell>
          <cell r="O701">
            <v>41.219189440000001</v>
          </cell>
          <cell r="P701">
            <v>29.4</v>
          </cell>
          <cell r="Q701">
            <v>107</v>
          </cell>
          <cell r="R701">
            <v>417.5</v>
          </cell>
          <cell r="S701">
            <v>145.17450368000002</v>
          </cell>
          <cell r="T701">
            <v>356.94238720000004</v>
          </cell>
          <cell r="U701">
            <v>180.2</v>
          </cell>
          <cell r="V701">
            <v>168.91749477000002</v>
          </cell>
          <cell r="W701">
            <v>409.96699999999998</v>
          </cell>
          <cell r="X701">
            <v>75.061965194999999</v>
          </cell>
          <cell r="Y701">
            <v>234.30876840000002</v>
          </cell>
          <cell r="Z701">
            <v>174.90051519199997</v>
          </cell>
          <cell r="AA701">
            <v>496.6</v>
          </cell>
          <cell r="AB701">
            <v>1045</v>
          </cell>
          <cell r="AC701">
            <v>38.405555759999999</v>
          </cell>
          <cell r="AD701">
            <v>213.5</v>
          </cell>
          <cell r="AE701" t="str">
            <v>NA</v>
          </cell>
          <cell r="AF701" t="str">
            <v>NA</v>
          </cell>
          <cell r="AG701" t="str">
            <v>NA</v>
          </cell>
          <cell r="AH701" t="str">
            <v>NA</v>
          </cell>
          <cell r="AI701" t="str">
            <v>NA</v>
          </cell>
          <cell r="AJ701" t="str">
            <v>NA</v>
          </cell>
          <cell r="AK701" t="str">
            <v>NA</v>
          </cell>
          <cell r="AL701" t="str">
            <v>NA</v>
          </cell>
          <cell r="AM701" t="str">
            <v>NA</v>
          </cell>
          <cell r="AN701" t="str">
            <v>NA</v>
          </cell>
          <cell r="AO701" t="str">
            <v>NA</v>
          </cell>
          <cell r="AP701" t="str">
            <v>NA</v>
          </cell>
          <cell r="AQ701" t="str">
            <v>NA</v>
          </cell>
          <cell r="AR701" t="str">
            <v>NA</v>
          </cell>
          <cell r="AS701" t="str">
            <v>NA</v>
          </cell>
          <cell r="AT701" t="str">
            <v>NA</v>
          </cell>
          <cell r="AU701" t="str">
            <v>NA</v>
          </cell>
          <cell r="AV701" t="str">
            <v>NA</v>
          </cell>
          <cell r="AW701" t="str">
            <v>NA</v>
          </cell>
          <cell r="AX701" t="str">
            <v>NA</v>
          </cell>
          <cell r="AY701" t="str">
            <v>NA</v>
          </cell>
          <cell r="AZ701" t="str">
            <v>NA</v>
          </cell>
          <cell r="BA701" t="str">
            <v>NA</v>
          </cell>
          <cell r="BB701" t="str">
            <v>NA</v>
          </cell>
          <cell r="BC701" t="str">
            <v>NA</v>
          </cell>
          <cell r="BD701" t="str">
            <v>NA</v>
          </cell>
          <cell r="BE701" t="str">
            <v>NA</v>
          </cell>
        </row>
        <row r="702">
          <cell r="B702">
            <v>242</v>
          </cell>
          <cell r="F702" t="str">
            <v>2019 FCF</v>
          </cell>
          <cell r="G702" t="str">
            <v>EURm</v>
          </cell>
          <cell r="H702">
            <v>955.03971424576002</v>
          </cell>
          <cell r="I702">
            <v>1010.9316668</v>
          </cell>
          <cell r="J702">
            <v>456.25385607999999</v>
          </cell>
          <cell r="K702">
            <v>2051.1987513599997</v>
          </cell>
          <cell r="L702">
            <v>27</v>
          </cell>
          <cell r="M702" t="str">
            <v>NA</v>
          </cell>
          <cell r="N702">
            <v>10.450001</v>
          </cell>
          <cell r="O702">
            <v>44.966388479999999</v>
          </cell>
          <cell r="P702" t="str">
            <v>NA</v>
          </cell>
          <cell r="Q702">
            <v>117</v>
          </cell>
          <cell r="R702">
            <v>478.5</v>
          </cell>
          <cell r="S702" t="str">
            <v>NA</v>
          </cell>
          <cell r="T702">
            <v>413.73505535999999</v>
          </cell>
          <cell r="U702">
            <v>188</v>
          </cell>
          <cell r="V702">
            <v>176.92702919999999</v>
          </cell>
          <cell r="W702">
            <v>453</v>
          </cell>
          <cell r="X702">
            <v>78.564497669999994</v>
          </cell>
          <cell r="Y702">
            <v>275.77305223650001</v>
          </cell>
          <cell r="Z702">
            <v>189.23355151999999</v>
          </cell>
          <cell r="AA702">
            <v>525</v>
          </cell>
          <cell r="AB702">
            <v>1099</v>
          </cell>
          <cell r="AC702">
            <v>54.990950959999999</v>
          </cell>
          <cell r="AD702">
            <v>204</v>
          </cell>
          <cell r="AE702" t="str">
            <v>NA</v>
          </cell>
          <cell r="AF702" t="str">
            <v>NA</v>
          </cell>
          <cell r="AG702" t="str">
            <v>NA</v>
          </cell>
          <cell r="AH702" t="str">
            <v>NA</v>
          </cell>
          <cell r="AI702" t="str">
            <v>NA</v>
          </cell>
          <cell r="AJ702" t="str">
            <v>NA</v>
          </cell>
          <cell r="AK702" t="str">
            <v>NA</v>
          </cell>
          <cell r="AL702" t="str">
            <v>NA</v>
          </cell>
          <cell r="AM702" t="str">
            <v>NA</v>
          </cell>
          <cell r="AN702" t="str">
            <v>NA</v>
          </cell>
          <cell r="AO702" t="str">
            <v>NA</v>
          </cell>
          <cell r="AP702" t="str">
            <v>NA</v>
          </cell>
          <cell r="AQ702" t="str">
            <v>NA</v>
          </cell>
          <cell r="AR702" t="str">
            <v>NA</v>
          </cell>
          <cell r="AS702" t="str">
            <v>NA</v>
          </cell>
          <cell r="AT702" t="str">
            <v>NA</v>
          </cell>
          <cell r="AU702" t="str">
            <v>NA</v>
          </cell>
          <cell r="AV702" t="str">
            <v>NA</v>
          </cell>
          <cell r="AW702" t="str">
            <v>NA</v>
          </cell>
          <cell r="AX702" t="str">
            <v>NA</v>
          </cell>
          <cell r="AY702" t="str">
            <v>NA</v>
          </cell>
          <cell r="AZ702" t="str">
            <v>NA</v>
          </cell>
          <cell r="BA702" t="str">
            <v>NA</v>
          </cell>
          <cell r="BB702" t="str">
            <v>NA</v>
          </cell>
          <cell r="BC702" t="str">
            <v>NA</v>
          </cell>
          <cell r="BD702" t="str">
            <v>NA</v>
          </cell>
          <cell r="BE702" t="str">
            <v>NA</v>
          </cell>
        </row>
        <row r="703">
          <cell r="B703">
            <v>243</v>
          </cell>
          <cell r="F703" t="str">
            <v>2020 FCF</v>
          </cell>
          <cell r="G703" t="str">
            <v>EURm</v>
          </cell>
        </row>
        <row r="704">
          <cell r="B704">
            <v>244</v>
          </cell>
        </row>
        <row r="705">
          <cell r="B705">
            <v>245</v>
          </cell>
          <cell r="E705" t="str">
            <v>Other (CCY, Calendarised)</v>
          </cell>
        </row>
        <row r="706">
          <cell r="B706">
            <v>246</v>
          </cell>
        </row>
        <row r="707">
          <cell r="B707">
            <v>247</v>
          </cell>
          <cell r="E707" t="str">
            <v>Tax Expense</v>
          </cell>
        </row>
        <row r="708">
          <cell r="B708">
            <v>248</v>
          </cell>
          <cell r="F708" t="str">
            <v>2013 Tax Expense</v>
          </cell>
          <cell r="G708" t="str">
            <v>EURm</v>
          </cell>
          <cell r="H708">
            <v>180.88446639999998</v>
          </cell>
          <cell r="I708">
            <v>165.3356584</v>
          </cell>
          <cell r="J708">
            <v>117.34167103999999</v>
          </cell>
          <cell r="K708">
            <v>433.70808447999997</v>
          </cell>
          <cell r="L708">
            <v>0.9249999891929811</v>
          </cell>
          <cell r="M708">
            <v>16.45740159</v>
          </cell>
          <cell r="N708">
            <v>16.018999999999998</v>
          </cell>
          <cell r="O708">
            <v>4.7224075901600004</v>
          </cell>
          <cell r="P708">
            <v>4.3000001993463304</v>
          </cell>
          <cell r="Q708">
            <v>43.418999999999997</v>
          </cell>
          <cell r="R708">
            <v>15.9</v>
          </cell>
          <cell r="S708">
            <v>-2.26889984</v>
          </cell>
          <cell r="T708">
            <v>91.611158323200002</v>
          </cell>
          <cell r="U708">
            <v>50.225999999999999</v>
          </cell>
          <cell r="V708">
            <v>51.875483142599997</v>
          </cell>
          <cell r="W708">
            <v>70.096999999999994</v>
          </cell>
          <cell r="X708">
            <v>14.87229174</v>
          </cell>
          <cell r="Y708">
            <v>114.16575195</v>
          </cell>
          <cell r="Z708">
            <v>61.735104184000001</v>
          </cell>
          <cell r="AA708">
            <v>119</v>
          </cell>
          <cell r="AB708">
            <v>247.4</v>
          </cell>
          <cell r="AC708">
            <v>4.1366048803199993</v>
          </cell>
          <cell r="AD708">
            <v>23.3</v>
          </cell>
          <cell r="AE708" t="str">
            <v>NA</v>
          </cell>
          <cell r="AF708" t="str">
            <v>NA</v>
          </cell>
          <cell r="AG708" t="str">
            <v>NA</v>
          </cell>
          <cell r="AH708" t="str">
            <v>NA</v>
          </cell>
          <cell r="AI708" t="str">
            <v>NA</v>
          </cell>
          <cell r="AJ708" t="str">
            <v>NA</v>
          </cell>
          <cell r="AK708" t="str">
            <v>NA</v>
          </cell>
          <cell r="AL708" t="str">
            <v>NA</v>
          </cell>
          <cell r="AM708" t="str">
            <v>NA</v>
          </cell>
          <cell r="AN708" t="str">
            <v>NA</v>
          </cell>
          <cell r="AO708" t="str">
            <v>NA</v>
          </cell>
          <cell r="AP708" t="str">
            <v>NA</v>
          </cell>
          <cell r="AQ708" t="str">
            <v>NA</v>
          </cell>
          <cell r="AR708" t="str">
            <v>NA</v>
          </cell>
          <cell r="AS708" t="str">
            <v>NA</v>
          </cell>
          <cell r="AT708" t="str">
            <v>NA</v>
          </cell>
          <cell r="AU708" t="str">
            <v>NA</v>
          </cell>
          <cell r="AV708" t="str">
            <v>NA</v>
          </cell>
          <cell r="AW708" t="str">
            <v>NA</v>
          </cell>
          <cell r="AX708" t="str">
            <v>NA</v>
          </cell>
          <cell r="AY708" t="str">
            <v>NA</v>
          </cell>
          <cell r="AZ708" t="str">
            <v>NA</v>
          </cell>
          <cell r="BA708" t="str">
            <v>NA</v>
          </cell>
          <cell r="BB708" t="str">
            <v>NA</v>
          </cell>
          <cell r="BC708" t="str">
            <v>NA</v>
          </cell>
          <cell r="BD708" t="str">
            <v>NA</v>
          </cell>
          <cell r="BE708" t="str">
            <v>NA</v>
          </cell>
        </row>
        <row r="709">
          <cell r="B709">
            <v>249</v>
          </cell>
          <cell r="F709" t="str">
            <v>2014 Tax Expense</v>
          </cell>
          <cell r="G709" t="str">
            <v>EURm</v>
          </cell>
          <cell r="H709">
            <v>235.51261183999998</v>
          </cell>
          <cell r="I709">
            <v>234.47602463999999</v>
          </cell>
          <cell r="J709">
            <v>119.51850415999999</v>
          </cell>
          <cell r="K709">
            <v>405.92754751999996</v>
          </cell>
          <cell r="L709">
            <v>1.5719999943927649</v>
          </cell>
          <cell r="M709">
            <v>5.3396896200000006</v>
          </cell>
          <cell r="N709">
            <v>14.484999999999999</v>
          </cell>
          <cell r="O709">
            <v>5.8381361043200002</v>
          </cell>
          <cell r="P709">
            <v>4.7999999140831351</v>
          </cell>
          <cell r="Q709">
            <v>49.341999999999999</v>
          </cell>
          <cell r="R709">
            <v>80.099999999999994</v>
          </cell>
          <cell r="S709">
            <v>9.4498508800000014</v>
          </cell>
          <cell r="T709">
            <v>105.7765783552</v>
          </cell>
          <cell r="U709">
            <v>56.188000000000002</v>
          </cell>
          <cell r="V709">
            <v>52.864122690899997</v>
          </cell>
          <cell r="W709">
            <v>87.816000000000003</v>
          </cell>
          <cell r="X709">
            <v>15.993102132000001</v>
          </cell>
          <cell r="Y709">
            <v>90.137148660000008</v>
          </cell>
          <cell r="Z709">
            <v>67.355902744000005</v>
          </cell>
          <cell r="AA709">
            <v>105</v>
          </cell>
          <cell r="AB709">
            <v>242.5</v>
          </cell>
          <cell r="AC709">
            <v>4.6880692707199998</v>
          </cell>
          <cell r="AD709">
            <v>26.2</v>
          </cell>
          <cell r="AE709" t="str">
            <v>NA</v>
          </cell>
          <cell r="AF709" t="str">
            <v>NA</v>
          </cell>
          <cell r="AG709" t="str">
            <v>NA</v>
          </cell>
          <cell r="AH709" t="str">
            <v>NA</v>
          </cell>
          <cell r="AI709" t="str">
            <v>NA</v>
          </cell>
          <cell r="AJ709" t="str">
            <v>NA</v>
          </cell>
          <cell r="AK709" t="str">
            <v>NA</v>
          </cell>
          <cell r="AL709" t="str">
            <v>NA</v>
          </cell>
          <cell r="AM709" t="str">
            <v>NA</v>
          </cell>
          <cell r="AN709" t="str">
            <v>NA</v>
          </cell>
          <cell r="AO709" t="str">
            <v>NA</v>
          </cell>
          <cell r="AP709" t="str">
            <v>NA</v>
          </cell>
          <cell r="AQ709" t="str">
            <v>NA</v>
          </cell>
          <cell r="AR709" t="str">
            <v>NA</v>
          </cell>
          <cell r="AS709" t="str">
            <v>NA</v>
          </cell>
          <cell r="AT709" t="str">
            <v>NA</v>
          </cell>
          <cell r="AU709" t="str">
            <v>NA</v>
          </cell>
          <cell r="AV709" t="str">
            <v>NA</v>
          </cell>
          <cell r="AW709" t="str">
            <v>NA</v>
          </cell>
          <cell r="AX709" t="str">
            <v>NA</v>
          </cell>
          <cell r="AY709" t="str">
            <v>NA</v>
          </cell>
          <cell r="AZ709" t="str">
            <v>NA</v>
          </cell>
          <cell r="BA709" t="str">
            <v>NA</v>
          </cell>
          <cell r="BB709" t="str">
            <v>NA</v>
          </cell>
          <cell r="BC709" t="str">
            <v>NA</v>
          </cell>
          <cell r="BD709" t="str">
            <v>NA</v>
          </cell>
          <cell r="BE709" t="str">
            <v>NA</v>
          </cell>
        </row>
        <row r="710">
          <cell r="B710">
            <v>250</v>
          </cell>
          <cell r="F710" t="str">
            <v>2015 Tax Expense</v>
          </cell>
          <cell r="G710" t="str">
            <v>EURm</v>
          </cell>
          <cell r="H710">
            <v>193.3235128</v>
          </cell>
          <cell r="I710">
            <v>278.73829807999999</v>
          </cell>
          <cell r="J710">
            <v>164.09175375999999</v>
          </cell>
          <cell r="K710">
            <v>735.97691199999997</v>
          </cell>
          <cell r="L710">
            <v>4.6150002296001542</v>
          </cell>
          <cell r="M710">
            <v>1.5142403400000011</v>
          </cell>
          <cell r="N710">
            <v>12.417999999999999</v>
          </cell>
          <cell r="O710">
            <v>9.7801894944000001</v>
          </cell>
          <cell r="P710">
            <v>7.5000000302117078</v>
          </cell>
          <cell r="Q710">
            <v>60.71</v>
          </cell>
          <cell r="R710">
            <v>109.1</v>
          </cell>
          <cell r="S710">
            <v>15.929080320000002</v>
          </cell>
          <cell r="T710">
            <v>102.4869074944</v>
          </cell>
          <cell r="U710">
            <v>67.069999999999993</v>
          </cell>
          <cell r="V710">
            <v>51.301665750600002</v>
          </cell>
          <cell r="W710">
            <v>5.758</v>
          </cell>
          <cell r="X710">
            <v>22.804180667999997</v>
          </cell>
          <cell r="Y710">
            <v>-21.159516329999999</v>
          </cell>
          <cell r="Z710">
            <v>23.326314023999998</v>
          </cell>
          <cell r="AA710">
            <v>124</v>
          </cell>
          <cell r="AB710">
            <v>311.3</v>
          </cell>
          <cell r="AC710">
            <v>6.5573469684800001</v>
          </cell>
          <cell r="AD710">
            <v>43.3</v>
          </cell>
          <cell r="AE710" t="str">
            <v>NA</v>
          </cell>
          <cell r="AF710" t="str">
            <v>NA</v>
          </cell>
          <cell r="AG710" t="str">
            <v>NA</v>
          </cell>
          <cell r="AH710" t="str">
            <v>NA</v>
          </cell>
          <cell r="AI710" t="str">
            <v>NA</v>
          </cell>
          <cell r="AJ710" t="str">
            <v>NA</v>
          </cell>
          <cell r="AK710" t="str">
            <v>NA</v>
          </cell>
          <cell r="AL710" t="str">
            <v>NA</v>
          </cell>
          <cell r="AM710" t="str">
            <v>NA</v>
          </cell>
          <cell r="AN710" t="str">
            <v>NA</v>
          </cell>
          <cell r="AO710" t="str">
            <v>NA</v>
          </cell>
          <cell r="AP710" t="str">
            <v>NA</v>
          </cell>
          <cell r="AQ710" t="str">
            <v>NA</v>
          </cell>
          <cell r="AR710" t="str">
            <v>NA</v>
          </cell>
          <cell r="AS710" t="str">
            <v>NA</v>
          </cell>
          <cell r="AT710" t="str">
            <v>NA</v>
          </cell>
          <cell r="AU710" t="str">
            <v>NA</v>
          </cell>
          <cell r="AV710" t="str">
            <v>NA</v>
          </cell>
          <cell r="AW710" t="str">
            <v>NA</v>
          </cell>
          <cell r="AX710" t="str">
            <v>NA</v>
          </cell>
          <cell r="AY710" t="str">
            <v>NA</v>
          </cell>
          <cell r="AZ710" t="str">
            <v>NA</v>
          </cell>
          <cell r="BA710" t="str">
            <v>NA</v>
          </cell>
          <cell r="BB710" t="str">
            <v>NA</v>
          </cell>
          <cell r="BC710" t="str">
            <v>NA</v>
          </cell>
          <cell r="BD710" t="str">
            <v>NA</v>
          </cell>
          <cell r="BE710" t="str">
            <v>NA</v>
          </cell>
        </row>
        <row r="711">
          <cell r="B711">
            <v>251</v>
          </cell>
          <cell r="F711" t="str">
            <v>2016 Tax Expense</v>
          </cell>
          <cell r="G711" t="str">
            <v>EURm</v>
          </cell>
          <cell r="H711">
            <v>262.04924416</v>
          </cell>
          <cell r="I711">
            <v>241.21384143999998</v>
          </cell>
          <cell r="J711">
            <v>105.00628336</v>
          </cell>
          <cell r="K711">
            <v>520.36677439999994</v>
          </cell>
          <cell r="L711">
            <v>5.099999677563483</v>
          </cell>
          <cell r="M711" t="str">
            <v>NA</v>
          </cell>
          <cell r="N711">
            <v>16.181000000000001</v>
          </cell>
          <cell r="O711">
            <v>10.63548767528</v>
          </cell>
          <cell r="P711">
            <v>9.0999997915556303</v>
          </cell>
          <cell r="Q711">
            <v>61.37</v>
          </cell>
          <cell r="R711">
            <v>93.1</v>
          </cell>
          <cell r="S711">
            <v>30.665233919999999</v>
          </cell>
          <cell r="T711">
            <v>91.133052006400007</v>
          </cell>
          <cell r="U711">
            <v>68.462000000000003</v>
          </cell>
          <cell r="V711">
            <v>59.892190290000002</v>
          </cell>
          <cell r="W711">
            <v>81.628</v>
          </cell>
          <cell r="X711">
            <v>27.686172086999996</v>
          </cell>
          <cell r="Y711">
            <v>-0.47818116000000005</v>
          </cell>
          <cell r="Z711">
            <v>32.881671576000002</v>
          </cell>
          <cell r="AA711">
            <v>122</v>
          </cell>
          <cell r="AB711">
            <v>307.7</v>
          </cell>
          <cell r="AC711">
            <v>9.0606013977599993</v>
          </cell>
          <cell r="AD711">
            <v>43.8</v>
          </cell>
          <cell r="AE711" t="str">
            <v>NA</v>
          </cell>
          <cell r="AF711" t="str">
            <v>NA</v>
          </cell>
          <cell r="AG711" t="str">
            <v>NA</v>
          </cell>
          <cell r="AH711" t="str">
            <v>NA</v>
          </cell>
          <cell r="AI711" t="str">
            <v>NA</v>
          </cell>
          <cell r="AJ711" t="str">
            <v>NA</v>
          </cell>
          <cell r="AK711" t="str">
            <v>NA</v>
          </cell>
          <cell r="AL711" t="str">
            <v>NA</v>
          </cell>
          <cell r="AM711" t="str">
            <v>NA</v>
          </cell>
          <cell r="AN711" t="str">
            <v>NA</v>
          </cell>
          <cell r="AO711" t="str">
            <v>NA</v>
          </cell>
          <cell r="AP711" t="str">
            <v>NA</v>
          </cell>
          <cell r="AQ711" t="str">
            <v>NA</v>
          </cell>
          <cell r="AR711" t="str">
            <v>NA</v>
          </cell>
          <cell r="AS711" t="str">
            <v>NA</v>
          </cell>
          <cell r="AT711" t="str">
            <v>NA</v>
          </cell>
          <cell r="AU711" t="str">
            <v>NA</v>
          </cell>
          <cell r="AV711" t="str">
            <v>NA</v>
          </cell>
          <cell r="AW711" t="str">
            <v>NA</v>
          </cell>
          <cell r="AX711" t="str">
            <v>NA</v>
          </cell>
          <cell r="AY711" t="str">
            <v>NA</v>
          </cell>
          <cell r="AZ711" t="str">
            <v>NA</v>
          </cell>
          <cell r="BA711" t="str">
            <v>NA</v>
          </cell>
          <cell r="BB711" t="str">
            <v>NA</v>
          </cell>
          <cell r="BC711" t="str">
            <v>NA</v>
          </cell>
          <cell r="BD711" t="str">
            <v>NA</v>
          </cell>
          <cell r="BE711" t="str">
            <v>NA</v>
          </cell>
        </row>
        <row r="712">
          <cell r="B712">
            <v>252</v>
          </cell>
          <cell r="F712" t="str">
            <v>2017 Tax Expense</v>
          </cell>
          <cell r="G712" t="str">
            <v>EURm</v>
          </cell>
          <cell r="H712">
            <v>313.29934886676801</v>
          </cell>
          <cell r="I712">
            <v>320.72007967999997</v>
          </cell>
          <cell r="J712">
            <v>117.85996464</v>
          </cell>
          <cell r="K712">
            <v>637.39746928</v>
          </cell>
          <cell r="L712">
            <v>7.2</v>
          </cell>
          <cell r="M712" t="str">
            <v>NA</v>
          </cell>
          <cell r="N712">
            <v>25.2</v>
          </cell>
          <cell r="O712">
            <v>12.178396879999999</v>
          </cell>
          <cell r="P712">
            <v>12.2</v>
          </cell>
          <cell r="Q712">
            <v>70.05</v>
          </cell>
          <cell r="R712">
            <v>159</v>
          </cell>
          <cell r="S712">
            <v>49.939187199999999</v>
          </cell>
          <cell r="T712">
            <v>111.3398272</v>
          </cell>
          <cell r="U712">
            <v>74.5</v>
          </cell>
          <cell r="V712">
            <v>71.841937478399998</v>
          </cell>
          <cell r="W712">
            <v>109.5</v>
          </cell>
          <cell r="X712">
            <v>25.110463589999998</v>
          </cell>
          <cell r="Y712">
            <v>57.381739199999998</v>
          </cell>
          <cell r="Z712">
            <v>37.706190339999999</v>
          </cell>
          <cell r="AA712">
            <v>129</v>
          </cell>
          <cell r="AB712">
            <v>299</v>
          </cell>
          <cell r="AC712">
            <v>11.402459199999999</v>
          </cell>
          <cell r="AD712">
            <v>62.5</v>
          </cell>
          <cell r="AE712" t="str">
            <v>NA</v>
          </cell>
          <cell r="AF712" t="str">
            <v>NA</v>
          </cell>
          <cell r="AG712" t="str">
            <v>NA</v>
          </cell>
          <cell r="AH712" t="str">
            <v>NA</v>
          </cell>
          <cell r="AI712" t="str">
            <v>NA</v>
          </cell>
          <cell r="AJ712" t="str">
            <v>NA</v>
          </cell>
          <cell r="AK712" t="str">
            <v>NA</v>
          </cell>
          <cell r="AL712" t="str">
            <v>NA</v>
          </cell>
          <cell r="AM712" t="str">
            <v>NA</v>
          </cell>
          <cell r="AN712" t="str">
            <v>NA</v>
          </cell>
          <cell r="AO712" t="str">
            <v>NA</v>
          </cell>
          <cell r="AP712" t="str">
            <v>NA</v>
          </cell>
          <cell r="AQ712" t="str">
            <v>NA</v>
          </cell>
          <cell r="AR712" t="str">
            <v>NA</v>
          </cell>
          <cell r="AS712" t="str">
            <v>NA</v>
          </cell>
          <cell r="AT712" t="str">
            <v>NA</v>
          </cell>
          <cell r="AU712" t="str">
            <v>NA</v>
          </cell>
          <cell r="AV712" t="str">
            <v>NA</v>
          </cell>
          <cell r="AW712" t="str">
            <v>NA</v>
          </cell>
          <cell r="AX712" t="str">
            <v>NA</v>
          </cell>
          <cell r="AY712" t="str">
            <v>NA</v>
          </cell>
          <cell r="AZ712" t="str">
            <v>NA</v>
          </cell>
          <cell r="BA712" t="str">
            <v>NA</v>
          </cell>
          <cell r="BB712" t="str">
            <v>NA</v>
          </cell>
          <cell r="BC712" t="str">
            <v>NA</v>
          </cell>
          <cell r="BD712" t="str">
            <v>NA</v>
          </cell>
          <cell r="BE712" t="str">
            <v>NA</v>
          </cell>
        </row>
        <row r="713">
          <cell r="B713">
            <v>253</v>
          </cell>
          <cell r="F713" t="str">
            <v>2018 Tax Expense</v>
          </cell>
          <cell r="G713" t="str">
            <v>EURm</v>
          </cell>
          <cell r="H713">
            <v>342.40304792408</v>
          </cell>
          <cell r="I713">
            <v>346.84207712</v>
          </cell>
          <cell r="J713">
            <v>129.15876512</v>
          </cell>
          <cell r="K713">
            <v>682.48901247999993</v>
          </cell>
          <cell r="L713">
            <v>8.6999999999999993</v>
          </cell>
          <cell r="M713" t="str">
            <v>NA</v>
          </cell>
          <cell r="N713">
            <v>6.9</v>
          </cell>
          <cell r="O713">
            <v>12.974676676</v>
          </cell>
          <cell r="P713">
            <v>12.6</v>
          </cell>
          <cell r="Q713">
            <v>78.25</v>
          </cell>
          <cell r="R713">
            <v>211</v>
          </cell>
          <cell r="S713">
            <v>62.558480640000013</v>
          </cell>
          <cell r="T713">
            <v>119.85404928</v>
          </cell>
          <cell r="U713">
            <v>81.05</v>
          </cell>
          <cell r="V713">
            <v>77.266305012149999</v>
          </cell>
          <cell r="W713">
            <v>126</v>
          </cell>
          <cell r="X713">
            <v>28.289685374999998</v>
          </cell>
          <cell r="Y713">
            <v>80.095344300000008</v>
          </cell>
          <cell r="Z713">
            <v>55.505385779999997</v>
          </cell>
          <cell r="AA713">
            <v>151</v>
          </cell>
          <cell r="AB713">
            <v>312.5</v>
          </cell>
          <cell r="AC713">
            <v>16.37807776</v>
          </cell>
          <cell r="AD713">
            <v>75</v>
          </cell>
          <cell r="AE713" t="str">
            <v>NA</v>
          </cell>
          <cell r="AF713" t="str">
            <v>NA</v>
          </cell>
          <cell r="AG713" t="str">
            <v>NA</v>
          </cell>
          <cell r="AH713" t="str">
            <v>NA</v>
          </cell>
          <cell r="AI713" t="str">
            <v>NA</v>
          </cell>
          <cell r="AJ713" t="str">
            <v>NA</v>
          </cell>
          <cell r="AK713" t="str">
            <v>NA</v>
          </cell>
          <cell r="AL713" t="str">
            <v>NA</v>
          </cell>
          <cell r="AM713" t="str">
            <v>NA</v>
          </cell>
          <cell r="AN713" t="str">
            <v>NA</v>
          </cell>
          <cell r="AO713" t="str">
            <v>NA</v>
          </cell>
          <cell r="AP713" t="str">
            <v>NA</v>
          </cell>
          <cell r="AQ713" t="str">
            <v>NA</v>
          </cell>
          <cell r="AR713" t="str">
            <v>NA</v>
          </cell>
          <cell r="AS713" t="str">
            <v>NA</v>
          </cell>
          <cell r="AT713" t="str">
            <v>NA</v>
          </cell>
          <cell r="AU713" t="str">
            <v>NA</v>
          </cell>
          <cell r="AV713" t="str">
            <v>NA</v>
          </cell>
          <cell r="AW713" t="str">
            <v>NA</v>
          </cell>
          <cell r="AX713" t="str">
            <v>NA</v>
          </cell>
          <cell r="AY713" t="str">
            <v>NA</v>
          </cell>
          <cell r="AZ713" t="str">
            <v>NA</v>
          </cell>
          <cell r="BA713" t="str">
            <v>NA</v>
          </cell>
          <cell r="BB713" t="str">
            <v>NA</v>
          </cell>
          <cell r="BC713" t="str">
            <v>NA</v>
          </cell>
          <cell r="BD713" t="str">
            <v>NA</v>
          </cell>
          <cell r="BE713" t="str">
            <v>NA</v>
          </cell>
        </row>
        <row r="714">
          <cell r="B714">
            <v>254</v>
          </cell>
          <cell r="F714" t="str">
            <v>2019 Tax Expense</v>
          </cell>
          <cell r="G714" t="str">
            <v>EURm</v>
          </cell>
          <cell r="H714">
            <v>368.45492023999998</v>
          </cell>
          <cell r="I714">
            <v>372.39395159999998</v>
          </cell>
          <cell r="J714">
            <v>146.98806496</v>
          </cell>
          <cell r="K714">
            <v>733.33361463999995</v>
          </cell>
          <cell r="L714">
            <v>11</v>
          </cell>
          <cell r="M714" t="str">
            <v>NA</v>
          </cell>
          <cell r="N714">
            <v>11.6</v>
          </cell>
          <cell r="O714">
            <v>13.53675746879976</v>
          </cell>
          <cell r="P714">
            <v>11.6</v>
          </cell>
          <cell r="Q714">
            <v>81.3</v>
          </cell>
          <cell r="R714">
            <v>247.75</v>
          </cell>
          <cell r="S714" t="str">
            <v>NA</v>
          </cell>
          <cell r="T714">
            <v>130.05240320000001</v>
          </cell>
          <cell r="U714">
            <v>89.25</v>
          </cell>
          <cell r="V714">
            <v>83.80124828999999</v>
          </cell>
          <cell r="W714">
            <v>142</v>
          </cell>
          <cell r="X714">
            <v>29.31350256</v>
          </cell>
          <cell r="Y714">
            <v>89.898058080000013</v>
          </cell>
          <cell r="Z714">
            <v>66.746982899999992</v>
          </cell>
          <cell r="AA714">
            <v>165</v>
          </cell>
          <cell r="AB714">
            <v>326</v>
          </cell>
          <cell r="AC714">
            <v>18.3994228</v>
          </cell>
          <cell r="AD714">
            <v>89</v>
          </cell>
          <cell r="AE714" t="str">
            <v>NA</v>
          </cell>
          <cell r="AF714" t="str">
            <v>NA</v>
          </cell>
          <cell r="AG714" t="str">
            <v>NA</v>
          </cell>
          <cell r="AH714" t="str">
            <v>NA</v>
          </cell>
          <cell r="AI714" t="str">
            <v>NA</v>
          </cell>
          <cell r="AJ714" t="str">
            <v>NA</v>
          </cell>
          <cell r="AK714" t="str">
            <v>NA</v>
          </cell>
          <cell r="AL714" t="str">
            <v>NA</v>
          </cell>
          <cell r="AM714" t="str">
            <v>NA</v>
          </cell>
          <cell r="AN714" t="str">
            <v>NA</v>
          </cell>
          <cell r="AO714" t="str">
            <v>NA</v>
          </cell>
          <cell r="AP714" t="str">
            <v>NA</v>
          </cell>
          <cell r="AQ714" t="str">
            <v>NA</v>
          </cell>
          <cell r="AR714" t="str">
            <v>NA</v>
          </cell>
          <cell r="AS714" t="str">
            <v>NA</v>
          </cell>
          <cell r="AT714" t="str">
            <v>NA</v>
          </cell>
          <cell r="AU714" t="str">
            <v>NA</v>
          </cell>
          <cell r="AV714" t="str">
            <v>NA</v>
          </cell>
          <cell r="AW714" t="str">
            <v>NA</v>
          </cell>
          <cell r="AX714" t="str">
            <v>NA</v>
          </cell>
          <cell r="AY714" t="str">
            <v>NA</v>
          </cell>
          <cell r="AZ714" t="str">
            <v>NA</v>
          </cell>
          <cell r="BA714" t="str">
            <v>NA</v>
          </cell>
          <cell r="BB714" t="str">
            <v>NA</v>
          </cell>
          <cell r="BC714" t="str">
            <v>NA</v>
          </cell>
          <cell r="BD714" t="str">
            <v>NA</v>
          </cell>
          <cell r="BE714" t="str">
            <v>NA</v>
          </cell>
        </row>
        <row r="715">
          <cell r="B715">
            <v>255</v>
          </cell>
          <cell r="F715" t="str">
            <v>2020 Tax Expense</v>
          </cell>
          <cell r="G715" t="str">
            <v>EURm</v>
          </cell>
        </row>
        <row r="716">
          <cell r="B716">
            <v>256</v>
          </cell>
        </row>
        <row r="717">
          <cell r="B717">
            <v>257</v>
          </cell>
          <cell r="E717" t="str">
            <v>Discontinued Operations</v>
          </cell>
        </row>
        <row r="718">
          <cell r="B718">
            <v>258</v>
          </cell>
          <cell r="F718" t="str">
            <v>2013 R&amp;D / Sales</v>
          </cell>
          <cell r="G718" t="str">
            <v>EURm</v>
          </cell>
          <cell r="H718">
            <v>0.31586187009893735</v>
          </cell>
          <cell r="I718">
            <v>0.29720018316453867</v>
          </cell>
          <cell r="J718">
            <v>0.24139844864266299</v>
          </cell>
          <cell r="K718">
            <v>0.21080700019073051</v>
          </cell>
          <cell r="L718" t="str">
            <v>NA</v>
          </cell>
          <cell r="M718">
            <v>0.52020571959291206</v>
          </cell>
          <cell r="N718" t="str">
            <v>NA</v>
          </cell>
          <cell r="O718" t="str">
            <v>NA</v>
          </cell>
          <cell r="P718">
            <v>1.4525419484097171</v>
          </cell>
          <cell r="Q718">
            <v>1.43192608207852</v>
          </cell>
          <cell r="R718">
            <v>1.524051083522449</v>
          </cell>
          <cell r="S718">
            <v>1.8040310208976631</v>
          </cell>
          <cell r="T718">
            <v>1.5253837648767623</v>
          </cell>
          <cell r="U718" t="str">
            <v>NA</v>
          </cell>
          <cell r="V718">
            <v>1.5363935394871973</v>
          </cell>
          <cell r="W718">
            <v>1.446714972289314</v>
          </cell>
          <cell r="X718">
            <v>0.45511653338611158</v>
          </cell>
          <cell r="Y718">
            <v>0.8660206231734926</v>
          </cell>
          <cell r="Z718">
            <v>2.0263507783939456</v>
          </cell>
          <cell r="AA718">
            <v>4.0156283915780344</v>
          </cell>
          <cell r="AB718">
            <v>1.3919741511121371</v>
          </cell>
          <cell r="AC718">
            <v>0.25637537285888951</v>
          </cell>
          <cell r="AD718">
            <v>1.672430053442314</v>
          </cell>
          <cell r="AE718" t="str">
            <v>NA</v>
          </cell>
          <cell r="AF718" t="str">
            <v>NA</v>
          </cell>
          <cell r="AG718" t="str">
            <v>NA</v>
          </cell>
          <cell r="AH718" t="str">
            <v>NA</v>
          </cell>
          <cell r="AI718" t="str">
            <v>NA</v>
          </cell>
          <cell r="AJ718" t="str">
            <v>NA</v>
          </cell>
          <cell r="AK718" t="str">
            <v>NA</v>
          </cell>
          <cell r="AL718" t="str">
            <v>NA</v>
          </cell>
          <cell r="AM718" t="str">
            <v>NA</v>
          </cell>
          <cell r="AN718" t="str">
            <v>NA</v>
          </cell>
          <cell r="AO718" t="str">
            <v>NA</v>
          </cell>
          <cell r="AP718" t="str">
            <v>NA</v>
          </cell>
          <cell r="AQ718" t="str">
            <v>NA</v>
          </cell>
          <cell r="AR718" t="str">
            <v>NA</v>
          </cell>
          <cell r="AS718" t="str">
            <v>NA</v>
          </cell>
          <cell r="AT718" t="str">
            <v>NA</v>
          </cell>
          <cell r="AU718" t="str">
            <v>NA</v>
          </cell>
          <cell r="AV718" t="str">
            <v>NA</v>
          </cell>
          <cell r="AW718" t="str">
            <v>NA</v>
          </cell>
          <cell r="AX718" t="str">
            <v>NA</v>
          </cell>
          <cell r="AY718" t="str">
            <v>NA</v>
          </cell>
          <cell r="AZ718" t="str">
            <v>NA</v>
          </cell>
          <cell r="BA718" t="str">
            <v>NA</v>
          </cell>
          <cell r="BB718" t="str">
            <v>NA</v>
          </cell>
          <cell r="BC718" t="str">
            <v>NA</v>
          </cell>
          <cell r="BD718" t="str">
            <v>NA</v>
          </cell>
          <cell r="BE718" t="str">
            <v>NA</v>
          </cell>
        </row>
        <row r="719">
          <cell r="B719">
            <v>259</v>
          </cell>
          <cell r="F719" t="str">
            <v>2014 R&amp;D / Sales</v>
          </cell>
          <cell r="G719" t="str">
            <v>EURm</v>
          </cell>
          <cell r="H719">
            <v>0.30681795395233108</v>
          </cell>
          <cell r="I719">
            <v>0.28174572489136746</v>
          </cell>
          <cell r="J719">
            <v>0.23204749536601357</v>
          </cell>
          <cell r="K719">
            <v>0.2485260975021607</v>
          </cell>
          <cell r="L719" t="str">
            <v>NA</v>
          </cell>
          <cell r="M719">
            <v>0.57574059894304441</v>
          </cell>
          <cell r="N719" t="str">
            <v>NA</v>
          </cell>
          <cell r="O719">
            <v>2.4289863925608262</v>
          </cell>
          <cell r="P719">
            <v>2.2402597402597402</v>
          </cell>
          <cell r="Q719">
            <v>1.519556051820645</v>
          </cell>
          <cell r="R719">
            <v>1.6246606383206139</v>
          </cell>
          <cell r="S719">
            <v>1.7995690452994029</v>
          </cell>
          <cell r="T719">
            <v>1.6031133656490666</v>
          </cell>
          <cell r="U719">
            <v>0</v>
          </cell>
          <cell r="V719">
            <v>1.6318846726484908</v>
          </cell>
          <cell r="W719">
            <v>1.5091606175713159</v>
          </cell>
          <cell r="X719">
            <v>0.44819162823752368</v>
          </cell>
          <cell r="Y719">
            <v>1.0982751603642031</v>
          </cell>
          <cell r="Z719">
            <v>2.2223511631642845</v>
          </cell>
          <cell r="AA719">
            <v>2.9085582757899142</v>
          </cell>
          <cell r="AB719">
            <v>1.405685459131502</v>
          </cell>
          <cell r="AC719">
            <v>0.19303690870232926</v>
          </cell>
          <cell r="AD719">
            <v>1.745190303174698</v>
          </cell>
          <cell r="AE719" t="str">
            <v>NA</v>
          </cell>
          <cell r="AF719" t="str">
            <v>NA</v>
          </cell>
          <cell r="AG719" t="str">
            <v>NA</v>
          </cell>
          <cell r="AH719" t="str">
            <v>NA</v>
          </cell>
          <cell r="AI719" t="str">
            <v>NA</v>
          </cell>
          <cell r="AJ719" t="str">
            <v>NA</v>
          </cell>
          <cell r="AK719" t="str">
            <v>NA</v>
          </cell>
          <cell r="AL719" t="str">
            <v>NA</v>
          </cell>
          <cell r="AM719" t="str">
            <v>NA</v>
          </cell>
          <cell r="AN719" t="str">
            <v>NA</v>
          </cell>
          <cell r="AO719" t="str">
            <v>NA</v>
          </cell>
          <cell r="AP719" t="str">
            <v>NA</v>
          </cell>
          <cell r="AQ719" t="str">
            <v>NA</v>
          </cell>
          <cell r="AR719" t="str">
            <v>NA</v>
          </cell>
          <cell r="AS719" t="str">
            <v>NA</v>
          </cell>
          <cell r="AT719" t="str">
            <v>NA</v>
          </cell>
          <cell r="AU719" t="str">
            <v>NA</v>
          </cell>
          <cell r="AV719" t="str">
            <v>NA</v>
          </cell>
          <cell r="AW719" t="str">
            <v>NA</v>
          </cell>
          <cell r="AX719" t="str">
            <v>NA</v>
          </cell>
          <cell r="AY719" t="str">
            <v>NA</v>
          </cell>
          <cell r="AZ719" t="str">
            <v>NA</v>
          </cell>
          <cell r="BA719" t="str">
            <v>NA</v>
          </cell>
          <cell r="BB719" t="str">
            <v>NA</v>
          </cell>
          <cell r="BC719" t="str">
            <v>NA</v>
          </cell>
          <cell r="BD719" t="str">
            <v>NA</v>
          </cell>
          <cell r="BE719" t="str">
            <v>NA</v>
          </cell>
        </row>
        <row r="720">
          <cell r="B720">
            <v>260</v>
          </cell>
          <cell r="F720" t="str">
            <v>2015 R&amp;D / Sales</v>
          </cell>
          <cell r="G720" t="str">
            <v>EURm</v>
          </cell>
          <cell r="H720">
            <v>0.36237383507484422</v>
          </cell>
          <cell r="I720">
            <v>0.29408456370871816</v>
          </cell>
          <cell r="J720">
            <v>0.19534137090524828</v>
          </cell>
          <cell r="K720">
            <v>0.24067744426933951</v>
          </cell>
          <cell r="L720" t="str">
            <v>NA</v>
          </cell>
          <cell r="M720">
            <v>0.69483765618129578</v>
          </cell>
          <cell r="N720">
            <v>1.290060195520649</v>
          </cell>
          <cell r="O720">
            <v>2.1982740849037254</v>
          </cell>
          <cell r="P720">
            <v>2.7226990233797022</v>
          </cell>
          <cell r="Q720">
            <v>1.565854338725936</v>
          </cell>
          <cell r="R720">
            <v>1.7595480491967279</v>
          </cell>
          <cell r="S720" t="str">
            <v>NA</v>
          </cell>
          <cell r="T720">
            <v>1.5557789641841215</v>
          </cell>
          <cell r="U720">
            <v>4.1788758122318228</v>
          </cell>
          <cell r="V720">
            <v>1.7807789364581683</v>
          </cell>
          <cell r="W720">
            <v>1.4432076053825069</v>
          </cell>
          <cell r="X720">
            <v>0.40736862729329792</v>
          </cell>
          <cell r="Y720">
            <v>1.7170565113309932</v>
          </cell>
          <cell r="Z720">
            <v>2.3144093700437565</v>
          </cell>
          <cell r="AA720">
            <v>2.6247762974746469</v>
          </cell>
          <cell r="AB720">
            <v>1.407375712650192</v>
          </cell>
          <cell r="AC720">
            <v>0.19386908317524362</v>
          </cell>
          <cell r="AD720">
            <v>2.0191456841766549</v>
          </cell>
          <cell r="AE720" t="str">
            <v>NA</v>
          </cell>
          <cell r="AF720" t="str">
            <v>NA</v>
          </cell>
          <cell r="AG720" t="str">
            <v>NA</v>
          </cell>
          <cell r="AH720" t="str">
            <v>NA</v>
          </cell>
          <cell r="AI720" t="str">
            <v>NA</v>
          </cell>
          <cell r="AJ720" t="str">
            <v>NA</v>
          </cell>
          <cell r="AK720" t="str">
            <v>NA</v>
          </cell>
          <cell r="AL720" t="str">
            <v>NA</v>
          </cell>
          <cell r="AM720" t="str">
            <v>NA</v>
          </cell>
          <cell r="AN720" t="str">
            <v>NA</v>
          </cell>
          <cell r="AO720" t="str">
            <v>NA</v>
          </cell>
          <cell r="AP720" t="str">
            <v>NA</v>
          </cell>
          <cell r="AQ720" t="str">
            <v>NA</v>
          </cell>
          <cell r="AR720" t="str">
            <v>NA</v>
          </cell>
          <cell r="AS720" t="str">
            <v>NA</v>
          </cell>
          <cell r="AT720" t="str">
            <v>NA</v>
          </cell>
          <cell r="AU720" t="str">
            <v>NA</v>
          </cell>
          <cell r="AV720" t="str">
            <v>NA</v>
          </cell>
          <cell r="AW720" t="str">
            <v>NA</v>
          </cell>
          <cell r="AX720" t="str">
            <v>NA</v>
          </cell>
          <cell r="AY720" t="str">
            <v>NA</v>
          </cell>
          <cell r="AZ720" t="str">
            <v>NA</v>
          </cell>
          <cell r="BA720" t="str">
            <v>NA</v>
          </cell>
          <cell r="BB720" t="str">
            <v>NA</v>
          </cell>
          <cell r="BC720" t="str">
            <v>NA</v>
          </cell>
          <cell r="BD720" t="str">
            <v>NA</v>
          </cell>
          <cell r="BE720" t="str">
            <v>NA</v>
          </cell>
        </row>
        <row r="721">
          <cell r="B721">
            <v>261</v>
          </cell>
          <cell r="F721" t="str">
            <v>2016 R&amp;D / Sales</v>
          </cell>
          <cell r="G721" t="str">
            <v>EURm</v>
          </cell>
          <cell r="H721">
            <v>0.39085081358135199</v>
          </cell>
          <cell r="I721">
            <v>0.32249314934145012</v>
          </cell>
          <cell r="J721">
            <v>0.23737305809058767</v>
          </cell>
          <cell r="K721">
            <v>0.23092997924148539</v>
          </cell>
          <cell r="L721" t="str">
            <v>NA</v>
          </cell>
          <cell r="M721">
            <v>0.79348838777292574</v>
          </cell>
          <cell r="N721">
            <v>1.562685143580496</v>
          </cell>
          <cell r="O721">
            <v>1.7454446781248445</v>
          </cell>
          <cell r="P721">
            <v>2.733612273361242</v>
          </cell>
          <cell r="Q721">
            <v>1.51845357746846</v>
          </cell>
          <cell r="R721">
            <v>1.7271620847651781</v>
          </cell>
          <cell r="S721" t="str">
            <v>NA</v>
          </cell>
          <cell r="T721">
            <v>1.7445823260577276</v>
          </cell>
          <cell r="U721">
            <v>4.0638076840624979</v>
          </cell>
          <cell r="V721">
            <v>1.6730658489569581</v>
          </cell>
          <cell r="W721">
            <v>1.2877863992338201</v>
          </cell>
          <cell r="X721">
            <v>0.32135905736849268</v>
          </cell>
          <cell r="Y721">
            <v>1.6782606162935658</v>
          </cell>
          <cell r="Z721">
            <v>2.3251469692355822</v>
          </cell>
          <cell r="AA721">
            <v>2.728598208706519</v>
          </cell>
          <cell r="AB721">
            <v>1.599444463417689</v>
          </cell>
          <cell r="AC721">
            <v>0.20840452154048017</v>
          </cell>
          <cell r="AD721">
            <v>2.3718003473705189</v>
          </cell>
          <cell r="AE721" t="str">
            <v>NA</v>
          </cell>
          <cell r="AF721" t="str">
            <v>NA</v>
          </cell>
          <cell r="AG721" t="str">
            <v>NA</v>
          </cell>
          <cell r="AH721" t="str">
            <v>NA</v>
          </cell>
          <cell r="AI721" t="str">
            <v>NA</v>
          </cell>
          <cell r="AJ721" t="str">
            <v>NA</v>
          </cell>
          <cell r="AK721" t="str">
            <v>NA</v>
          </cell>
          <cell r="AL721" t="str">
            <v>NA</v>
          </cell>
          <cell r="AM721" t="str">
            <v>NA</v>
          </cell>
          <cell r="AN721" t="str">
            <v>NA</v>
          </cell>
          <cell r="AO721" t="str">
            <v>NA</v>
          </cell>
          <cell r="AP721" t="str">
            <v>NA</v>
          </cell>
          <cell r="AQ721" t="str">
            <v>NA</v>
          </cell>
          <cell r="AR721" t="str">
            <v>NA</v>
          </cell>
          <cell r="AS721" t="str">
            <v>NA</v>
          </cell>
          <cell r="AT721" t="str">
            <v>NA</v>
          </cell>
          <cell r="AU721" t="str">
            <v>NA</v>
          </cell>
          <cell r="AV721" t="str">
            <v>NA</v>
          </cell>
          <cell r="AW721" t="str">
            <v>NA</v>
          </cell>
          <cell r="AX721" t="str">
            <v>NA</v>
          </cell>
          <cell r="AY721" t="str">
            <v>NA</v>
          </cell>
          <cell r="AZ721" t="str">
            <v>NA</v>
          </cell>
          <cell r="BA721" t="str">
            <v>NA</v>
          </cell>
          <cell r="BB721" t="str">
            <v>NA</v>
          </cell>
          <cell r="BC721" t="str">
            <v>NA</v>
          </cell>
          <cell r="BD721" t="str">
            <v>NA</v>
          </cell>
          <cell r="BE721" t="str">
            <v>NA</v>
          </cell>
        </row>
        <row r="722">
          <cell r="B722">
            <v>262</v>
          </cell>
          <cell r="F722" t="str">
            <v>2017 R&amp;D / Sales</v>
          </cell>
          <cell r="G722" t="str">
            <v>EURm</v>
          </cell>
          <cell r="H722">
            <v>0.39085081358135199</v>
          </cell>
          <cell r="I722">
            <v>0.32249314934145012</v>
          </cell>
          <cell r="J722">
            <v>0.23737305809058767</v>
          </cell>
          <cell r="K722">
            <v>0.23092997924148539</v>
          </cell>
          <cell r="L722" t="str">
            <v>NA</v>
          </cell>
          <cell r="M722" t="str">
            <v>NA</v>
          </cell>
          <cell r="N722">
            <v>1.562685143580496</v>
          </cell>
          <cell r="O722">
            <v>1.7454446781248445</v>
          </cell>
          <cell r="P722">
            <v>2.733612273361242</v>
          </cell>
          <cell r="Q722">
            <v>1.51845357746846</v>
          </cell>
          <cell r="R722">
            <v>1.7271620847651781</v>
          </cell>
          <cell r="S722" t="str">
            <v>NA</v>
          </cell>
          <cell r="T722">
            <v>1.7445823260577276</v>
          </cell>
          <cell r="U722">
            <v>4.0638076840624979</v>
          </cell>
          <cell r="V722">
            <v>1.6730658489569581</v>
          </cell>
          <cell r="W722">
            <v>1.2877863992338201</v>
          </cell>
          <cell r="X722">
            <v>0.32135905736849268</v>
          </cell>
          <cell r="Y722">
            <v>1.6782606162935658</v>
          </cell>
          <cell r="Z722">
            <v>2.3251469692355822</v>
          </cell>
          <cell r="AA722">
            <v>2.728598208706519</v>
          </cell>
          <cell r="AB722">
            <v>1.599444463417689</v>
          </cell>
          <cell r="AC722">
            <v>0.20840452154048017</v>
          </cell>
          <cell r="AD722">
            <v>2.3718003473705189</v>
          </cell>
          <cell r="AE722" t="str">
            <v>NA</v>
          </cell>
          <cell r="AF722" t="str">
            <v>NA</v>
          </cell>
          <cell r="AG722" t="str">
            <v>NA</v>
          </cell>
          <cell r="AH722" t="str">
            <v>NA</v>
          </cell>
          <cell r="AI722" t="str">
            <v>NA</v>
          </cell>
          <cell r="AJ722" t="str">
            <v>NA</v>
          </cell>
          <cell r="AK722" t="str">
            <v>NA</v>
          </cell>
          <cell r="AL722" t="str">
            <v>NA</v>
          </cell>
          <cell r="AM722" t="str">
            <v>NA</v>
          </cell>
          <cell r="AN722" t="str">
            <v>NA</v>
          </cell>
          <cell r="AO722" t="str">
            <v>NA</v>
          </cell>
          <cell r="AP722" t="str">
            <v>NA</v>
          </cell>
          <cell r="AQ722" t="str">
            <v>NA</v>
          </cell>
          <cell r="AR722" t="str">
            <v>NA</v>
          </cell>
          <cell r="AS722" t="str">
            <v>NA</v>
          </cell>
          <cell r="AT722" t="str">
            <v>NA</v>
          </cell>
          <cell r="AU722" t="str">
            <v>NA</v>
          </cell>
          <cell r="AV722" t="str">
            <v>NA</v>
          </cell>
          <cell r="AW722" t="str">
            <v>NA</v>
          </cell>
          <cell r="AX722" t="str">
            <v>NA</v>
          </cell>
          <cell r="AY722" t="str">
            <v>NA</v>
          </cell>
          <cell r="AZ722" t="str">
            <v>NA</v>
          </cell>
          <cell r="BA722" t="str">
            <v>NA</v>
          </cell>
          <cell r="BB722" t="str">
            <v>NA</v>
          </cell>
          <cell r="BC722" t="str">
            <v>NA</v>
          </cell>
          <cell r="BD722" t="str">
            <v>NA</v>
          </cell>
          <cell r="BE722" t="str">
            <v>NA</v>
          </cell>
        </row>
        <row r="723">
          <cell r="B723">
            <v>263</v>
          </cell>
          <cell r="F723" t="str">
            <v>2018 R&amp;D / Sales</v>
          </cell>
          <cell r="G723" t="str">
            <v>EURm</v>
          </cell>
          <cell r="H723" t="str">
            <v>NA</v>
          </cell>
          <cell r="I723" t="str">
            <v>NA</v>
          </cell>
          <cell r="J723" t="str">
            <v>NA</v>
          </cell>
          <cell r="K723" t="str">
            <v>NA</v>
          </cell>
          <cell r="L723" t="str">
            <v>NA</v>
          </cell>
          <cell r="M723" t="str">
            <v>NA</v>
          </cell>
          <cell r="N723" t="str">
            <v>NA</v>
          </cell>
          <cell r="O723" t="str">
            <v>NA</v>
          </cell>
          <cell r="P723" t="str">
            <v>NA</v>
          </cell>
          <cell r="Q723" t="str">
            <v>NA</v>
          </cell>
          <cell r="R723" t="str">
            <v>NA</v>
          </cell>
          <cell r="S723" t="str">
            <v>NA</v>
          </cell>
          <cell r="T723" t="str">
            <v>NA</v>
          </cell>
          <cell r="U723" t="str">
            <v>NA</v>
          </cell>
          <cell r="V723" t="str">
            <v>NA</v>
          </cell>
          <cell r="W723" t="str">
            <v>NA</v>
          </cell>
          <cell r="X723" t="str">
            <v>NA</v>
          </cell>
          <cell r="Y723" t="str">
            <v>NA</v>
          </cell>
          <cell r="Z723" t="str">
            <v>NA</v>
          </cell>
          <cell r="AA723" t="str">
            <v>NA</v>
          </cell>
          <cell r="AB723" t="str">
            <v>NA</v>
          </cell>
          <cell r="AC723" t="str">
            <v>NA</v>
          </cell>
          <cell r="AD723" t="str">
            <v>NA</v>
          </cell>
          <cell r="AE723" t="str">
            <v>NA</v>
          </cell>
          <cell r="AF723" t="str">
            <v>NA</v>
          </cell>
          <cell r="AG723" t="str">
            <v>NA</v>
          </cell>
          <cell r="AH723" t="str">
            <v>NA</v>
          </cell>
          <cell r="AI723" t="str">
            <v>NA</v>
          </cell>
          <cell r="AJ723" t="str">
            <v>NA</v>
          </cell>
          <cell r="AK723" t="str">
            <v>NA</v>
          </cell>
          <cell r="AL723" t="str">
            <v>NA</v>
          </cell>
          <cell r="AM723" t="str">
            <v>NA</v>
          </cell>
          <cell r="AN723" t="str">
            <v>NA</v>
          </cell>
          <cell r="AO723" t="str">
            <v>NA</v>
          </cell>
          <cell r="AP723" t="str">
            <v>NA</v>
          </cell>
          <cell r="AQ723" t="str">
            <v>NA</v>
          </cell>
          <cell r="AR723" t="str">
            <v>NA</v>
          </cell>
          <cell r="AS723" t="str">
            <v>NA</v>
          </cell>
          <cell r="AT723" t="str">
            <v>NA</v>
          </cell>
          <cell r="AU723" t="str">
            <v>NA</v>
          </cell>
          <cell r="AV723" t="str">
            <v>NA</v>
          </cell>
          <cell r="AW723" t="str">
            <v>NA</v>
          </cell>
          <cell r="AX723" t="str">
            <v>NA</v>
          </cell>
          <cell r="AY723" t="str">
            <v>NA</v>
          </cell>
          <cell r="AZ723" t="str">
            <v>NA</v>
          </cell>
          <cell r="BA723" t="str">
            <v>NA</v>
          </cell>
          <cell r="BB723" t="str">
            <v>NA</v>
          </cell>
          <cell r="BC723" t="str">
            <v>NA</v>
          </cell>
          <cell r="BD723" t="str">
            <v>NA</v>
          </cell>
          <cell r="BE723" t="str">
            <v>NA</v>
          </cell>
        </row>
        <row r="724">
          <cell r="B724">
            <v>264</v>
          </cell>
          <cell r="F724" t="str">
            <v>2019 R&amp;D / Sales</v>
          </cell>
          <cell r="G724" t="str">
            <v>EURm</v>
          </cell>
          <cell r="H724" t="str">
            <v>NA</v>
          </cell>
          <cell r="I724" t="str">
            <v>NA</v>
          </cell>
          <cell r="J724" t="str">
            <v>NA</v>
          </cell>
          <cell r="K724" t="str">
            <v>NA</v>
          </cell>
          <cell r="L724" t="str">
            <v>NA</v>
          </cell>
          <cell r="M724" t="str">
            <v>NA</v>
          </cell>
          <cell r="N724" t="str">
            <v>NA</v>
          </cell>
          <cell r="O724" t="str">
            <v>NA</v>
          </cell>
          <cell r="P724" t="str">
            <v>NA</v>
          </cell>
          <cell r="Q724" t="str">
            <v>NA</v>
          </cell>
          <cell r="R724" t="str">
            <v>NA</v>
          </cell>
          <cell r="S724" t="str">
            <v>NA</v>
          </cell>
          <cell r="T724" t="str">
            <v>NA</v>
          </cell>
          <cell r="U724" t="str">
            <v>NA</v>
          </cell>
          <cell r="V724" t="str">
            <v>NA</v>
          </cell>
          <cell r="W724" t="str">
            <v>NA</v>
          </cell>
          <cell r="X724" t="str">
            <v>NA</v>
          </cell>
          <cell r="Y724" t="str">
            <v>NA</v>
          </cell>
          <cell r="Z724" t="str">
            <v>NA</v>
          </cell>
          <cell r="AA724" t="str">
            <v>NA</v>
          </cell>
          <cell r="AB724" t="str">
            <v>NA</v>
          </cell>
          <cell r="AC724" t="str">
            <v>NA</v>
          </cell>
          <cell r="AD724" t="str">
            <v>NA</v>
          </cell>
          <cell r="AE724" t="str">
            <v>NA</v>
          </cell>
          <cell r="AF724" t="str">
            <v>NA</v>
          </cell>
          <cell r="AG724" t="str">
            <v>NA</v>
          </cell>
          <cell r="AH724" t="str">
            <v>NA</v>
          </cell>
          <cell r="AI724" t="str">
            <v>NA</v>
          </cell>
          <cell r="AJ724" t="str">
            <v>NA</v>
          </cell>
          <cell r="AK724" t="str">
            <v>NA</v>
          </cell>
          <cell r="AL724" t="str">
            <v>NA</v>
          </cell>
          <cell r="AM724" t="str">
            <v>NA</v>
          </cell>
          <cell r="AN724" t="str">
            <v>NA</v>
          </cell>
          <cell r="AO724" t="str">
            <v>NA</v>
          </cell>
          <cell r="AP724" t="str">
            <v>NA</v>
          </cell>
          <cell r="AQ724" t="str">
            <v>NA</v>
          </cell>
          <cell r="AR724" t="str">
            <v>NA</v>
          </cell>
          <cell r="AS724" t="str">
            <v>NA</v>
          </cell>
          <cell r="AT724" t="str">
            <v>NA</v>
          </cell>
          <cell r="AU724" t="str">
            <v>NA</v>
          </cell>
          <cell r="AV724" t="str">
            <v>NA</v>
          </cell>
          <cell r="AW724" t="str">
            <v>NA</v>
          </cell>
          <cell r="AX724" t="str">
            <v>NA</v>
          </cell>
          <cell r="AY724" t="str">
            <v>NA</v>
          </cell>
          <cell r="AZ724" t="str">
            <v>NA</v>
          </cell>
          <cell r="BA724" t="str">
            <v>NA</v>
          </cell>
          <cell r="BB724" t="str">
            <v>NA</v>
          </cell>
          <cell r="BC724" t="str">
            <v>NA</v>
          </cell>
          <cell r="BD724" t="str">
            <v>NA</v>
          </cell>
          <cell r="BE724" t="str">
            <v>NA</v>
          </cell>
        </row>
        <row r="725">
          <cell r="B725">
            <v>265</v>
          </cell>
          <cell r="F725" t="str">
            <v>2020 R&amp;D / Sales</v>
          </cell>
          <cell r="G725" t="str">
            <v>EURm</v>
          </cell>
        </row>
        <row r="726">
          <cell r="B726">
            <v>266</v>
          </cell>
        </row>
        <row r="727">
          <cell r="B727">
            <v>267</v>
          </cell>
          <cell r="E727" t="str">
            <v>EBITA</v>
          </cell>
        </row>
        <row r="728">
          <cell r="B728">
            <v>268</v>
          </cell>
          <cell r="F728" t="str">
            <v>2013 EBITA</v>
          </cell>
          <cell r="G728" t="str">
            <v>EURm</v>
          </cell>
          <cell r="H728" t="str">
            <v>NA</v>
          </cell>
          <cell r="I728" t="str">
            <v>NA</v>
          </cell>
          <cell r="J728" t="str">
            <v>NA</v>
          </cell>
          <cell r="K728" t="str">
            <v>NA</v>
          </cell>
          <cell r="L728" t="str">
            <v>NA</v>
          </cell>
          <cell r="M728" t="str">
            <v>NA</v>
          </cell>
          <cell r="N728" t="str">
            <v>NA</v>
          </cell>
          <cell r="O728" t="str">
            <v>NA</v>
          </cell>
          <cell r="P728" t="str">
            <v>NA</v>
          </cell>
          <cell r="Q728" t="str">
            <v>NA</v>
          </cell>
          <cell r="R728" t="str">
            <v>NA</v>
          </cell>
          <cell r="S728" t="str">
            <v>NA</v>
          </cell>
          <cell r="T728" t="str">
            <v>NA</v>
          </cell>
          <cell r="U728" t="str">
            <v>NA</v>
          </cell>
          <cell r="V728" t="str">
            <v>NA</v>
          </cell>
          <cell r="W728" t="str">
            <v>NA</v>
          </cell>
          <cell r="X728" t="str">
            <v>NA</v>
          </cell>
          <cell r="Y728" t="str">
            <v>NA</v>
          </cell>
          <cell r="Z728" t="str">
            <v>NA</v>
          </cell>
          <cell r="AA728" t="str">
            <v>NA</v>
          </cell>
          <cell r="AB728" t="str">
            <v>NA</v>
          </cell>
          <cell r="AC728" t="str">
            <v>NA</v>
          </cell>
          <cell r="AD728" t="str">
            <v>NA</v>
          </cell>
          <cell r="AE728" t="str">
            <v>NA</v>
          </cell>
          <cell r="AF728" t="str">
            <v>NA</v>
          </cell>
          <cell r="AG728" t="str">
            <v>NA</v>
          </cell>
          <cell r="AH728" t="str">
            <v>NA</v>
          </cell>
          <cell r="AI728" t="str">
            <v>NA</v>
          </cell>
          <cell r="AJ728" t="str">
            <v>NA</v>
          </cell>
          <cell r="AK728" t="str">
            <v>NA</v>
          </cell>
          <cell r="AL728" t="str">
            <v>NA</v>
          </cell>
          <cell r="AM728" t="str">
            <v>NA</v>
          </cell>
          <cell r="AN728" t="str">
            <v>NA</v>
          </cell>
          <cell r="AO728" t="str">
            <v>NA</v>
          </cell>
          <cell r="AP728" t="str">
            <v>NA</v>
          </cell>
          <cell r="AQ728" t="str">
            <v>NA</v>
          </cell>
          <cell r="AR728" t="str">
            <v>NA</v>
          </cell>
          <cell r="AS728" t="str">
            <v>NA</v>
          </cell>
          <cell r="AT728" t="str">
            <v>NA</v>
          </cell>
          <cell r="AU728" t="str">
            <v>NA</v>
          </cell>
          <cell r="AV728" t="str">
            <v>NA</v>
          </cell>
          <cell r="AW728" t="str">
            <v>NA</v>
          </cell>
          <cell r="AX728" t="str">
            <v>NA</v>
          </cell>
          <cell r="AY728" t="str">
            <v>NA</v>
          </cell>
          <cell r="AZ728" t="str">
            <v>NA</v>
          </cell>
          <cell r="BA728" t="str">
            <v>NA</v>
          </cell>
          <cell r="BB728" t="str">
            <v>NA</v>
          </cell>
          <cell r="BC728" t="str">
            <v>NA</v>
          </cell>
          <cell r="BD728" t="str">
            <v>NA</v>
          </cell>
          <cell r="BE728" t="str">
            <v>NA</v>
          </cell>
        </row>
        <row r="729">
          <cell r="B729">
            <v>269</v>
          </cell>
          <cell r="F729" t="str">
            <v>2014 EBITA</v>
          </cell>
          <cell r="G729" t="str">
            <v>EURm</v>
          </cell>
          <cell r="H729" t="str">
            <v>NA</v>
          </cell>
          <cell r="I729" t="str">
            <v>NA</v>
          </cell>
          <cell r="J729" t="str">
            <v>NA</v>
          </cell>
          <cell r="K729" t="str">
            <v>NA</v>
          </cell>
          <cell r="L729" t="str">
            <v>NA</v>
          </cell>
          <cell r="M729" t="str">
            <v>NA</v>
          </cell>
          <cell r="N729" t="str">
            <v>NA</v>
          </cell>
          <cell r="O729" t="str">
            <v>NA</v>
          </cell>
          <cell r="P729" t="str">
            <v>NA</v>
          </cell>
          <cell r="Q729" t="str">
            <v>NA</v>
          </cell>
          <cell r="R729" t="str">
            <v>NA</v>
          </cell>
          <cell r="S729" t="str">
            <v>NA</v>
          </cell>
          <cell r="T729" t="str">
            <v>NA</v>
          </cell>
          <cell r="U729" t="str">
            <v>NA</v>
          </cell>
          <cell r="V729" t="str">
            <v>NA</v>
          </cell>
          <cell r="W729" t="str">
            <v>NA</v>
          </cell>
          <cell r="X729" t="str">
            <v>NA</v>
          </cell>
          <cell r="Y729" t="str">
            <v>NA</v>
          </cell>
          <cell r="Z729" t="str">
            <v>NA</v>
          </cell>
          <cell r="AA729" t="str">
            <v>NA</v>
          </cell>
          <cell r="AB729" t="str">
            <v>NA</v>
          </cell>
          <cell r="AC729" t="str">
            <v>NA</v>
          </cell>
          <cell r="AD729" t="str">
            <v>NA</v>
          </cell>
          <cell r="AE729" t="str">
            <v>NA</v>
          </cell>
          <cell r="AF729" t="str">
            <v>NA</v>
          </cell>
          <cell r="AG729" t="str">
            <v>NA</v>
          </cell>
          <cell r="AH729" t="str">
            <v>NA</v>
          </cell>
          <cell r="AI729" t="str">
            <v>NA</v>
          </cell>
          <cell r="AJ729" t="str">
            <v>NA</v>
          </cell>
          <cell r="AK729" t="str">
            <v>NA</v>
          </cell>
          <cell r="AL729" t="str">
            <v>NA</v>
          </cell>
          <cell r="AM729" t="str">
            <v>NA</v>
          </cell>
          <cell r="AN729" t="str">
            <v>NA</v>
          </cell>
          <cell r="AO729" t="str">
            <v>NA</v>
          </cell>
          <cell r="AP729" t="str">
            <v>NA</v>
          </cell>
          <cell r="AQ729" t="str">
            <v>NA</v>
          </cell>
          <cell r="AR729" t="str">
            <v>NA</v>
          </cell>
          <cell r="AS729" t="str">
            <v>NA</v>
          </cell>
          <cell r="AT729" t="str">
            <v>NA</v>
          </cell>
          <cell r="AU729" t="str">
            <v>NA</v>
          </cell>
          <cell r="AV729" t="str">
            <v>NA</v>
          </cell>
          <cell r="AW729" t="str">
            <v>NA</v>
          </cell>
          <cell r="AX729" t="str">
            <v>NA</v>
          </cell>
          <cell r="AY729" t="str">
            <v>NA</v>
          </cell>
          <cell r="AZ729" t="str">
            <v>NA</v>
          </cell>
          <cell r="BA729" t="str">
            <v>NA</v>
          </cell>
          <cell r="BB729" t="str">
            <v>NA</v>
          </cell>
          <cell r="BC729" t="str">
            <v>NA</v>
          </cell>
          <cell r="BD729" t="str">
            <v>NA</v>
          </cell>
          <cell r="BE729" t="str">
            <v>NA</v>
          </cell>
        </row>
        <row r="730">
          <cell r="B730">
            <v>270</v>
          </cell>
          <cell r="F730" t="str">
            <v>2015 EBITA</v>
          </cell>
          <cell r="G730" t="str">
            <v>EURm</v>
          </cell>
          <cell r="H730" t="str">
            <v>NA</v>
          </cell>
          <cell r="I730" t="str">
            <v>NA</v>
          </cell>
          <cell r="J730" t="str">
            <v>NA</v>
          </cell>
          <cell r="K730" t="str">
            <v>NA</v>
          </cell>
          <cell r="L730" t="str">
            <v>NA</v>
          </cell>
          <cell r="M730" t="str">
            <v>NA</v>
          </cell>
          <cell r="N730" t="str">
            <v>NA</v>
          </cell>
          <cell r="O730" t="str">
            <v>NA</v>
          </cell>
          <cell r="P730" t="str">
            <v>NA</v>
          </cell>
          <cell r="Q730" t="str">
            <v>NA</v>
          </cell>
          <cell r="R730" t="str">
            <v>NA</v>
          </cell>
          <cell r="S730" t="str">
            <v>NA</v>
          </cell>
          <cell r="T730" t="str">
            <v>NA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NA</v>
          </cell>
          <cell r="AE730" t="str">
            <v>NA</v>
          </cell>
          <cell r="AF730" t="str">
            <v>NA</v>
          </cell>
          <cell r="AG730" t="str">
            <v>NA</v>
          </cell>
          <cell r="AH730" t="str">
            <v>NA</v>
          </cell>
          <cell r="AI730" t="str">
            <v>NA</v>
          </cell>
          <cell r="AJ730" t="str">
            <v>NA</v>
          </cell>
          <cell r="AK730" t="str">
            <v>NA</v>
          </cell>
          <cell r="AL730" t="str">
            <v>NA</v>
          </cell>
          <cell r="AM730" t="str">
            <v>NA</v>
          </cell>
          <cell r="AN730" t="str">
            <v>NA</v>
          </cell>
          <cell r="AO730" t="str">
            <v>NA</v>
          </cell>
          <cell r="AP730" t="str">
            <v>NA</v>
          </cell>
          <cell r="AQ730" t="str">
            <v>NA</v>
          </cell>
          <cell r="AR730" t="str">
            <v>NA</v>
          </cell>
          <cell r="AS730" t="str">
            <v>NA</v>
          </cell>
          <cell r="AT730" t="str">
            <v>NA</v>
          </cell>
          <cell r="AU730" t="str">
            <v>NA</v>
          </cell>
          <cell r="AV730" t="str">
            <v>NA</v>
          </cell>
          <cell r="AW730" t="str">
            <v>NA</v>
          </cell>
          <cell r="AX730" t="str">
            <v>NA</v>
          </cell>
          <cell r="AY730" t="str">
            <v>NA</v>
          </cell>
          <cell r="AZ730" t="str">
            <v>NA</v>
          </cell>
          <cell r="BA730" t="str">
            <v>NA</v>
          </cell>
          <cell r="BB730" t="str">
            <v>NA</v>
          </cell>
          <cell r="BC730" t="str">
            <v>NA</v>
          </cell>
          <cell r="BD730" t="str">
            <v>NA</v>
          </cell>
          <cell r="BE730" t="str">
            <v>NA</v>
          </cell>
        </row>
        <row r="731">
          <cell r="B731">
            <v>271</v>
          </cell>
          <cell r="F731" t="str">
            <v>2016 EBITA</v>
          </cell>
          <cell r="G731" t="str">
            <v>EURm</v>
          </cell>
          <cell r="H731" t="str">
            <v>NA</v>
          </cell>
          <cell r="I731" t="str">
            <v>NA</v>
          </cell>
          <cell r="J731" t="str">
            <v>NA</v>
          </cell>
          <cell r="K731" t="str">
            <v>NA</v>
          </cell>
          <cell r="L731" t="str">
            <v>NA</v>
          </cell>
          <cell r="M731" t="str">
            <v>NA</v>
          </cell>
          <cell r="N731" t="str">
            <v>NA</v>
          </cell>
          <cell r="O731" t="str">
            <v>NA</v>
          </cell>
          <cell r="P731" t="str">
            <v>NA</v>
          </cell>
          <cell r="Q731" t="str">
            <v>NA</v>
          </cell>
          <cell r="R731" t="str">
            <v>NA</v>
          </cell>
          <cell r="S731" t="str">
            <v>NA</v>
          </cell>
          <cell r="T731" t="str">
            <v>NA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NA</v>
          </cell>
          <cell r="AE731" t="str">
            <v>NA</v>
          </cell>
          <cell r="AF731" t="str">
            <v>NA</v>
          </cell>
          <cell r="AG731" t="str">
            <v>NA</v>
          </cell>
          <cell r="AH731" t="str">
            <v>NA</v>
          </cell>
          <cell r="AI731" t="str">
            <v>NA</v>
          </cell>
          <cell r="AJ731" t="str">
            <v>NA</v>
          </cell>
          <cell r="AK731" t="str">
            <v>NA</v>
          </cell>
          <cell r="AL731" t="str">
            <v>NA</v>
          </cell>
          <cell r="AM731" t="str">
            <v>NA</v>
          </cell>
          <cell r="AN731" t="str">
            <v>NA</v>
          </cell>
          <cell r="AO731" t="str">
            <v>NA</v>
          </cell>
          <cell r="AP731" t="str">
            <v>NA</v>
          </cell>
          <cell r="AQ731" t="str">
            <v>NA</v>
          </cell>
          <cell r="AR731" t="str">
            <v>NA</v>
          </cell>
          <cell r="AS731" t="str">
            <v>NA</v>
          </cell>
          <cell r="AT731" t="str">
            <v>NA</v>
          </cell>
          <cell r="AU731" t="str">
            <v>NA</v>
          </cell>
          <cell r="AV731" t="str">
            <v>NA</v>
          </cell>
          <cell r="AW731" t="str">
            <v>NA</v>
          </cell>
          <cell r="AX731" t="str">
            <v>NA</v>
          </cell>
          <cell r="AY731" t="str">
            <v>NA</v>
          </cell>
          <cell r="AZ731" t="str">
            <v>NA</v>
          </cell>
          <cell r="BA731" t="str">
            <v>NA</v>
          </cell>
          <cell r="BB731" t="str">
            <v>NA</v>
          </cell>
          <cell r="BC731" t="str">
            <v>NA</v>
          </cell>
          <cell r="BD731" t="str">
            <v>NA</v>
          </cell>
          <cell r="BE731" t="str">
            <v>NA</v>
          </cell>
        </row>
        <row r="732">
          <cell r="B732">
            <v>272</v>
          </cell>
          <cell r="F732" t="str">
            <v>2017 EBITA</v>
          </cell>
          <cell r="G732" t="str">
            <v>EURm</v>
          </cell>
          <cell r="H732">
            <v>1365.3257999655998</v>
          </cell>
          <cell r="I732">
            <v>1319.78282304</v>
          </cell>
          <cell r="J732">
            <v>541.20217711999999</v>
          </cell>
          <cell r="K732">
            <v>2548.2423137599999</v>
          </cell>
          <cell r="L732">
            <v>31</v>
          </cell>
          <cell r="M732" t="str">
            <v>NA</v>
          </cell>
          <cell r="N732">
            <v>117.9</v>
          </cell>
          <cell r="O732">
            <v>53.865986200000002</v>
          </cell>
          <cell r="P732">
            <v>46</v>
          </cell>
          <cell r="Q732">
            <v>266.55</v>
          </cell>
          <cell r="R732">
            <v>797</v>
          </cell>
          <cell r="S732" t="str">
            <v>NA</v>
          </cell>
          <cell r="T732" t="str">
            <v>NA</v>
          </cell>
          <cell r="U732">
            <v>268.25</v>
          </cell>
          <cell r="V732">
            <v>255.04987621500001</v>
          </cell>
          <cell r="W732">
            <v>567</v>
          </cell>
          <cell r="X732">
            <v>118.87056369</v>
          </cell>
          <cell r="Y732">
            <v>354.45178485000002</v>
          </cell>
          <cell r="Z732">
            <v>251.67127425999519</v>
          </cell>
          <cell r="AA732">
            <v>663.5</v>
          </cell>
          <cell r="AB732">
            <v>1293</v>
          </cell>
          <cell r="AC732">
            <v>53.176923359999996</v>
          </cell>
          <cell r="AD732">
            <v>292</v>
          </cell>
          <cell r="AE732" t="str">
            <v>NA</v>
          </cell>
          <cell r="AF732" t="str">
            <v>NA</v>
          </cell>
          <cell r="AG732" t="str">
            <v>NA</v>
          </cell>
          <cell r="AH732" t="str">
            <v>NA</v>
          </cell>
          <cell r="AI732" t="str">
            <v>NA</v>
          </cell>
          <cell r="AJ732" t="str">
            <v>NA</v>
          </cell>
          <cell r="AK732" t="str">
            <v>NA</v>
          </cell>
          <cell r="AL732" t="str">
            <v>NA</v>
          </cell>
          <cell r="AM732" t="str">
            <v>NA</v>
          </cell>
          <cell r="AN732" t="str">
            <v>NA</v>
          </cell>
          <cell r="AO732" t="str">
            <v>NA</v>
          </cell>
          <cell r="AP732" t="str">
            <v>NA</v>
          </cell>
          <cell r="AQ732" t="str">
            <v>NA</v>
          </cell>
          <cell r="AR732" t="str">
            <v>NA</v>
          </cell>
          <cell r="AS732" t="str">
            <v>NA</v>
          </cell>
          <cell r="AT732" t="str">
            <v>NA</v>
          </cell>
          <cell r="AU732" t="str">
            <v>NA</v>
          </cell>
          <cell r="AV732" t="str">
            <v>NA</v>
          </cell>
          <cell r="AW732" t="str">
            <v>NA</v>
          </cell>
          <cell r="AX732" t="str">
            <v>NA</v>
          </cell>
          <cell r="AY732" t="str">
            <v>NA</v>
          </cell>
          <cell r="AZ732" t="str">
            <v>NA</v>
          </cell>
          <cell r="BA732" t="str">
            <v>NA</v>
          </cell>
          <cell r="BB732" t="str">
            <v>NA</v>
          </cell>
          <cell r="BC732" t="str">
            <v>NA</v>
          </cell>
          <cell r="BD732" t="str">
            <v>NA</v>
          </cell>
          <cell r="BE732" t="str">
            <v>NA</v>
          </cell>
        </row>
        <row r="733">
          <cell r="B733">
            <v>273</v>
          </cell>
          <cell r="F733" t="str">
            <v>2018 EBITA</v>
          </cell>
          <cell r="G733" t="str">
            <v>EURm</v>
          </cell>
          <cell r="H733">
            <v>1469.9728022020799</v>
          </cell>
          <cell r="I733">
            <v>1419.8134878399999</v>
          </cell>
          <cell r="J733">
            <v>581.31810175999999</v>
          </cell>
          <cell r="K733">
            <v>2642.6754076799998</v>
          </cell>
          <cell r="L733">
            <v>35</v>
          </cell>
          <cell r="M733" t="str">
            <v>NA</v>
          </cell>
          <cell r="N733">
            <v>40.85</v>
          </cell>
          <cell r="O733">
            <v>58.175265095999997</v>
          </cell>
          <cell r="P733">
            <v>50.8</v>
          </cell>
          <cell r="Q733">
            <v>292.75</v>
          </cell>
          <cell r="R733">
            <v>915</v>
          </cell>
          <cell r="S733" t="str">
            <v>NA</v>
          </cell>
          <cell r="T733" t="str">
            <v>NA</v>
          </cell>
          <cell r="U733">
            <v>290.95</v>
          </cell>
          <cell r="V733">
            <v>278.71984363500002</v>
          </cell>
          <cell r="W733">
            <v>621</v>
          </cell>
          <cell r="X733">
            <v>131.15636991</v>
          </cell>
          <cell r="Y733">
            <v>413.03017240290001</v>
          </cell>
          <cell r="Z733">
            <v>289.04956594800001</v>
          </cell>
          <cell r="AA733">
            <v>717</v>
          </cell>
          <cell r="AB733">
            <v>1348</v>
          </cell>
          <cell r="AC733">
            <v>67.481826720000001</v>
          </cell>
          <cell r="AD733">
            <v>328</v>
          </cell>
          <cell r="AE733" t="str">
            <v>NA</v>
          </cell>
          <cell r="AF733" t="str">
            <v>NA</v>
          </cell>
          <cell r="AG733" t="str">
            <v>NA</v>
          </cell>
          <cell r="AH733" t="str">
            <v>NA</v>
          </cell>
          <cell r="AI733" t="str">
            <v>NA</v>
          </cell>
          <cell r="AJ733" t="str">
            <v>NA</v>
          </cell>
          <cell r="AK733" t="str">
            <v>NA</v>
          </cell>
          <cell r="AL733" t="str">
            <v>NA</v>
          </cell>
          <cell r="AM733" t="str">
            <v>NA</v>
          </cell>
          <cell r="AN733" t="str">
            <v>NA</v>
          </cell>
          <cell r="AO733" t="str">
            <v>NA</v>
          </cell>
          <cell r="AP733" t="str">
            <v>NA</v>
          </cell>
          <cell r="AQ733" t="str">
            <v>NA</v>
          </cell>
          <cell r="AR733" t="str">
            <v>NA</v>
          </cell>
          <cell r="AS733" t="str">
            <v>NA</v>
          </cell>
          <cell r="AT733" t="str">
            <v>NA</v>
          </cell>
          <cell r="AU733" t="str">
            <v>NA</v>
          </cell>
          <cell r="AV733" t="str">
            <v>NA</v>
          </cell>
          <cell r="AW733" t="str">
            <v>NA</v>
          </cell>
          <cell r="AX733" t="str">
            <v>NA</v>
          </cell>
          <cell r="AY733" t="str">
            <v>NA</v>
          </cell>
          <cell r="AZ733" t="str">
            <v>NA</v>
          </cell>
          <cell r="BA733" t="str">
            <v>NA</v>
          </cell>
          <cell r="BB733" t="str">
            <v>NA</v>
          </cell>
          <cell r="BC733" t="str">
            <v>NA</v>
          </cell>
          <cell r="BD733" t="str">
            <v>NA</v>
          </cell>
          <cell r="BE733" t="str">
            <v>NA</v>
          </cell>
        </row>
        <row r="734">
          <cell r="B734">
            <v>274</v>
          </cell>
          <cell r="F734" t="str">
            <v>2019 EBITA</v>
          </cell>
          <cell r="G734" t="str">
            <v>EURm</v>
          </cell>
          <cell r="H734">
            <v>1550.8899392799999</v>
          </cell>
          <cell r="I734">
            <v>1517.77097824</v>
          </cell>
          <cell r="J734">
            <v>617.85780055999999</v>
          </cell>
          <cell r="K734">
            <v>2871.6575201599999</v>
          </cell>
          <cell r="L734">
            <v>42</v>
          </cell>
          <cell r="M734" t="str">
            <v>NA</v>
          </cell>
          <cell r="N734">
            <v>58.65</v>
          </cell>
          <cell r="O734">
            <v>62.952943871999999</v>
          </cell>
          <cell r="P734">
            <v>45.1</v>
          </cell>
          <cell r="Q734">
            <v>309.5</v>
          </cell>
          <cell r="R734">
            <v>1007</v>
          </cell>
          <cell r="S734" t="str">
            <v>NA</v>
          </cell>
          <cell r="T734" t="str">
            <v>NA</v>
          </cell>
          <cell r="U734">
            <v>277.5</v>
          </cell>
          <cell r="V734">
            <v>295.15732101000003</v>
          </cell>
          <cell r="W734">
            <v>652</v>
          </cell>
          <cell r="X734">
            <v>139.88575853999998</v>
          </cell>
          <cell r="Y734">
            <v>454.27210200000002</v>
          </cell>
          <cell r="Z734">
            <v>321.36915766800001</v>
          </cell>
          <cell r="AA734">
            <v>751</v>
          </cell>
          <cell r="AB734">
            <v>1414</v>
          </cell>
          <cell r="AC734">
            <v>75.256230719999991</v>
          </cell>
          <cell r="AD734">
            <v>362</v>
          </cell>
          <cell r="AE734" t="str">
            <v>NA</v>
          </cell>
          <cell r="AF734" t="str">
            <v>NA</v>
          </cell>
          <cell r="AG734" t="str">
            <v>NA</v>
          </cell>
          <cell r="AH734" t="str">
            <v>NA</v>
          </cell>
          <cell r="AI734" t="str">
            <v>NA</v>
          </cell>
          <cell r="AJ734" t="str">
            <v>NA</v>
          </cell>
          <cell r="AK734" t="str">
            <v>NA</v>
          </cell>
          <cell r="AL734" t="str">
            <v>NA</v>
          </cell>
          <cell r="AM734" t="str">
            <v>NA</v>
          </cell>
          <cell r="AN734" t="str">
            <v>NA</v>
          </cell>
          <cell r="AO734" t="str">
            <v>NA</v>
          </cell>
          <cell r="AP734" t="str">
            <v>NA</v>
          </cell>
          <cell r="AQ734" t="str">
            <v>NA</v>
          </cell>
          <cell r="AR734" t="str">
            <v>NA</v>
          </cell>
          <cell r="AS734" t="str">
            <v>NA</v>
          </cell>
          <cell r="AT734" t="str">
            <v>NA</v>
          </cell>
          <cell r="AU734" t="str">
            <v>NA</v>
          </cell>
          <cell r="AV734" t="str">
            <v>NA</v>
          </cell>
          <cell r="AW734" t="str">
            <v>NA</v>
          </cell>
          <cell r="AX734" t="str">
            <v>NA</v>
          </cell>
          <cell r="AY734" t="str">
            <v>NA</v>
          </cell>
          <cell r="AZ734" t="str">
            <v>NA</v>
          </cell>
          <cell r="BA734" t="str">
            <v>NA</v>
          </cell>
          <cell r="BB734" t="str">
            <v>NA</v>
          </cell>
          <cell r="BC734" t="str">
            <v>NA</v>
          </cell>
          <cell r="BD734" t="str">
            <v>NA</v>
          </cell>
          <cell r="BE734" t="str">
            <v>NA</v>
          </cell>
        </row>
        <row r="735">
          <cell r="B735">
            <v>275</v>
          </cell>
          <cell r="F735" t="str">
            <v>2020 EBITA</v>
          </cell>
          <cell r="G735" t="str">
            <v>EURm</v>
          </cell>
        </row>
        <row r="736">
          <cell r="B736">
            <v>276</v>
          </cell>
        </row>
        <row r="737">
          <cell r="B737">
            <v>277</v>
          </cell>
          <cell r="E737" t="str">
            <v>Total Assets</v>
          </cell>
        </row>
        <row r="738">
          <cell r="B738">
            <v>278</v>
          </cell>
          <cell r="F738" t="str">
            <v>2013 Total Assets</v>
          </cell>
          <cell r="G738" t="str">
            <v>EURm</v>
          </cell>
          <cell r="H738">
            <v>9731.6879510399995</v>
          </cell>
          <cell r="I738">
            <v>6816.9084033599993</v>
          </cell>
          <cell r="J738">
            <v>3618.62225648</v>
          </cell>
          <cell r="K738">
            <v>9363.0775427199987</v>
          </cell>
          <cell r="L738">
            <v>116.518008935699</v>
          </cell>
          <cell r="M738">
            <v>968.91457545000014</v>
          </cell>
          <cell r="N738">
            <v>852.11800000000005</v>
          </cell>
          <cell r="O738">
            <v>241.90511802600003</v>
          </cell>
          <cell r="P738">
            <v>191.29999957116519</v>
          </cell>
          <cell r="Q738">
            <v>2751.165</v>
          </cell>
          <cell r="R738">
            <v>6026.4</v>
          </cell>
          <cell r="S738">
            <v>3186.8218649599999</v>
          </cell>
          <cell r="T738">
            <v>2701.7002034176003</v>
          </cell>
          <cell r="U738">
            <v>2238.0630000000001</v>
          </cell>
          <cell r="V738">
            <v>832.87323088290009</v>
          </cell>
          <cell r="W738">
            <v>6464.63</v>
          </cell>
          <cell r="X738">
            <v>606.01355733599996</v>
          </cell>
          <cell r="Y738">
            <v>3779.4243433500001</v>
          </cell>
          <cell r="Z738">
            <v>4307.4989764560005</v>
          </cell>
          <cell r="AA738">
            <v>5209</v>
          </cell>
          <cell r="AB738">
            <v>5343.3</v>
          </cell>
          <cell r="AC738">
            <v>283.38500752144</v>
          </cell>
          <cell r="AD738">
            <v>3335.7</v>
          </cell>
          <cell r="AE738" t="str">
            <v>NA</v>
          </cell>
          <cell r="AF738" t="str">
            <v>NA</v>
          </cell>
          <cell r="AG738" t="str">
            <v>NA</v>
          </cell>
          <cell r="AH738" t="str">
            <v>NA</v>
          </cell>
          <cell r="AI738" t="str">
            <v>NA</v>
          </cell>
          <cell r="AJ738" t="str">
            <v>NA</v>
          </cell>
          <cell r="AK738" t="str">
            <v>NA</v>
          </cell>
          <cell r="AL738" t="str">
            <v>NA</v>
          </cell>
          <cell r="AM738" t="str">
            <v>NA</v>
          </cell>
          <cell r="AN738" t="str">
            <v>NA</v>
          </cell>
          <cell r="AO738" t="str">
            <v>NA</v>
          </cell>
          <cell r="AP738" t="str">
            <v>NA</v>
          </cell>
          <cell r="AQ738" t="str">
            <v>NA</v>
          </cell>
          <cell r="AR738" t="str">
            <v>NA</v>
          </cell>
          <cell r="AS738" t="str">
            <v>NA</v>
          </cell>
          <cell r="AT738" t="str">
            <v>NA</v>
          </cell>
          <cell r="AU738" t="str">
            <v>NA</v>
          </cell>
          <cell r="AV738" t="str">
            <v>NA</v>
          </cell>
          <cell r="AW738" t="str">
            <v>NA</v>
          </cell>
          <cell r="AX738" t="str">
            <v>NA</v>
          </cell>
          <cell r="AY738" t="str">
            <v>NA</v>
          </cell>
          <cell r="AZ738" t="str">
            <v>NA</v>
          </cell>
          <cell r="BA738" t="str">
            <v>NA</v>
          </cell>
          <cell r="BB738" t="str">
            <v>NA</v>
          </cell>
          <cell r="BC738" t="str">
            <v>NA</v>
          </cell>
          <cell r="BD738" t="str">
            <v>NA</v>
          </cell>
          <cell r="BE738" t="str">
            <v>NA</v>
          </cell>
        </row>
        <row r="739">
          <cell r="B739">
            <v>279</v>
          </cell>
          <cell r="F739" t="str">
            <v>2014 Total Assets</v>
          </cell>
          <cell r="G739" t="str">
            <v>EURm</v>
          </cell>
          <cell r="H739">
            <v>11020.89145168</v>
          </cell>
          <cell r="I739">
            <v>8292.4902825600002</v>
          </cell>
          <cell r="J739">
            <v>5782.7053539199997</v>
          </cell>
          <cell r="K739">
            <v>11241.269890399999</v>
          </cell>
          <cell r="L739">
            <v>136.4280054408643</v>
          </cell>
          <cell r="M739">
            <v>899.49861039000007</v>
          </cell>
          <cell r="N739">
            <v>832.35599999999999</v>
          </cell>
          <cell r="O739">
            <v>263.88337719535997</v>
          </cell>
          <cell r="P739">
            <v>195.09999215223141</v>
          </cell>
          <cell r="Q739">
            <v>3039.8429999999998</v>
          </cell>
          <cell r="R739">
            <v>6529.1</v>
          </cell>
          <cell r="S739">
            <v>3183.8044620800006</v>
          </cell>
          <cell r="T739">
            <v>2720.8740444160003</v>
          </cell>
          <cell r="U739">
            <v>2525.2840000000001</v>
          </cell>
          <cell r="V739">
            <v>884.01829230360011</v>
          </cell>
          <cell r="W739">
            <v>5832.0259999999998</v>
          </cell>
          <cell r="X739">
            <v>713.94544268099992</v>
          </cell>
          <cell r="Y739">
            <v>4259.6377732800001</v>
          </cell>
          <cell r="Z739">
            <v>4413.357349336</v>
          </cell>
          <cell r="AA739">
            <v>5280</v>
          </cell>
          <cell r="AB739">
            <v>6360</v>
          </cell>
          <cell r="AC739">
            <v>337.30236511839996</v>
          </cell>
          <cell r="AD739">
            <v>3652.3</v>
          </cell>
          <cell r="AE739" t="str">
            <v>NA</v>
          </cell>
          <cell r="AF739" t="str">
            <v>NA</v>
          </cell>
          <cell r="AG739" t="str">
            <v>NA</v>
          </cell>
          <cell r="AH739" t="str">
            <v>NA</v>
          </cell>
          <cell r="AI739" t="str">
            <v>NA</v>
          </cell>
          <cell r="AJ739" t="str">
            <v>NA</v>
          </cell>
          <cell r="AK739" t="str">
            <v>NA</v>
          </cell>
          <cell r="AL739" t="str">
            <v>NA</v>
          </cell>
          <cell r="AM739" t="str">
            <v>NA</v>
          </cell>
          <cell r="AN739" t="str">
            <v>NA</v>
          </cell>
          <cell r="AO739" t="str">
            <v>NA</v>
          </cell>
          <cell r="AP739" t="str">
            <v>NA</v>
          </cell>
          <cell r="AQ739" t="str">
            <v>NA</v>
          </cell>
          <cell r="AR739" t="str">
            <v>NA</v>
          </cell>
          <cell r="AS739" t="str">
            <v>NA</v>
          </cell>
          <cell r="AT739" t="str">
            <v>NA</v>
          </cell>
          <cell r="AU739" t="str">
            <v>NA</v>
          </cell>
          <cell r="AV739" t="str">
            <v>NA</v>
          </cell>
          <cell r="AW739" t="str">
            <v>NA</v>
          </cell>
          <cell r="AX739" t="str">
            <v>NA</v>
          </cell>
          <cell r="AY739" t="str">
            <v>NA</v>
          </cell>
          <cell r="AZ739" t="str">
            <v>NA</v>
          </cell>
          <cell r="BA739" t="str">
            <v>NA</v>
          </cell>
          <cell r="BB739" t="str">
            <v>NA</v>
          </cell>
          <cell r="BC739" t="str">
            <v>NA</v>
          </cell>
          <cell r="BD739" t="str">
            <v>NA</v>
          </cell>
          <cell r="BE739" t="str">
            <v>NA</v>
          </cell>
        </row>
        <row r="740">
          <cell r="B740">
            <v>280</v>
          </cell>
          <cell r="F740" t="str">
            <v>2015 Total Assets</v>
          </cell>
          <cell r="G740" t="str">
            <v>EURm</v>
          </cell>
          <cell r="H740">
            <v>10584.591899199999</v>
          </cell>
          <cell r="I740">
            <v>8932.9975134399992</v>
          </cell>
          <cell r="J740">
            <v>5379.5765918400002</v>
          </cell>
          <cell r="K740">
            <v>10948.53766512</v>
          </cell>
          <cell r="L740">
            <v>145.00099949288301</v>
          </cell>
          <cell r="M740">
            <v>856.94048715000008</v>
          </cell>
          <cell r="N740">
            <v>946.77599999999995</v>
          </cell>
          <cell r="O740">
            <v>278.78598777743997</v>
          </cell>
          <cell r="P740">
            <v>220.39998315017391</v>
          </cell>
          <cell r="Q740">
            <v>3722.7150000000001</v>
          </cell>
          <cell r="R740">
            <v>6828.5</v>
          </cell>
          <cell r="S740">
            <v>3151.5954406400001</v>
          </cell>
          <cell r="T740">
            <v>2624.8532675584001</v>
          </cell>
          <cell r="U740">
            <v>2767.7339999999999</v>
          </cell>
          <cell r="V740">
            <v>826.86249370170003</v>
          </cell>
          <cell r="W740">
            <v>6233.5990000000002</v>
          </cell>
          <cell r="X740">
            <v>788.57632695599989</v>
          </cell>
          <cell r="Y740">
            <v>3672.3117635100002</v>
          </cell>
          <cell r="Z740">
            <v>4035.8270460560002</v>
          </cell>
          <cell r="AA740">
            <v>5589</v>
          </cell>
          <cell r="AB740">
            <v>7505.6</v>
          </cell>
          <cell r="AC740">
            <v>348.25028083119997</v>
          </cell>
          <cell r="AD740">
            <v>3609.8</v>
          </cell>
          <cell r="AE740" t="str">
            <v>NA</v>
          </cell>
          <cell r="AF740" t="str">
            <v>NA</v>
          </cell>
          <cell r="AG740" t="str">
            <v>NA</v>
          </cell>
          <cell r="AH740" t="str">
            <v>NA</v>
          </cell>
          <cell r="AI740" t="str">
            <v>NA</v>
          </cell>
          <cell r="AJ740" t="str">
            <v>NA</v>
          </cell>
          <cell r="AK740" t="str">
            <v>NA</v>
          </cell>
          <cell r="AL740" t="str">
            <v>NA</v>
          </cell>
          <cell r="AM740" t="str">
            <v>NA</v>
          </cell>
          <cell r="AN740" t="str">
            <v>NA</v>
          </cell>
          <cell r="AO740" t="str">
            <v>NA</v>
          </cell>
          <cell r="AP740" t="str">
            <v>NA</v>
          </cell>
          <cell r="AQ740" t="str">
            <v>NA</v>
          </cell>
          <cell r="AR740" t="str">
            <v>NA</v>
          </cell>
          <cell r="AS740" t="str">
            <v>NA</v>
          </cell>
          <cell r="AT740" t="str">
            <v>NA</v>
          </cell>
          <cell r="AU740" t="str">
            <v>NA</v>
          </cell>
          <cell r="AV740" t="str">
            <v>NA</v>
          </cell>
          <cell r="AW740" t="str">
            <v>NA</v>
          </cell>
          <cell r="AX740" t="str">
            <v>NA</v>
          </cell>
          <cell r="AY740" t="str">
            <v>NA</v>
          </cell>
          <cell r="AZ740" t="str">
            <v>NA</v>
          </cell>
          <cell r="BA740" t="str">
            <v>NA</v>
          </cell>
          <cell r="BB740" t="str">
            <v>NA</v>
          </cell>
          <cell r="BC740" t="str">
            <v>NA</v>
          </cell>
          <cell r="BD740" t="str">
            <v>NA</v>
          </cell>
          <cell r="BE740" t="str">
            <v>NA</v>
          </cell>
        </row>
        <row r="741">
          <cell r="B741">
            <v>281</v>
          </cell>
          <cell r="F741" t="str">
            <v>2016 Total Assets</v>
          </cell>
          <cell r="G741" t="str">
            <v>EURm</v>
          </cell>
          <cell r="H741">
            <v>10807.458147199999</v>
          </cell>
          <cell r="I741">
            <v>9876.8101590400001</v>
          </cell>
          <cell r="J741">
            <v>5544.4976153600001</v>
          </cell>
          <cell r="K741">
            <v>12393.22924576</v>
          </cell>
          <cell r="L741">
            <v>172.49999371968369</v>
          </cell>
          <cell r="M741" t="str">
            <v>NA</v>
          </cell>
          <cell r="N741">
            <v>1049.029</v>
          </cell>
          <cell r="O741">
            <v>311.54868578392001</v>
          </cell>
          <cell r="P741">
            <v>232.0000046864667</v>
          </cell>
          <cell r="Q741">
            <v>4057.6219999999998</v>
          </cell>
          <cell r="R741">
            <v>11807.6</v>
          </cell>
          <cell r="S741">
            <v>3242.8426393599998</v>
          </cell>
          <cell r="T741">
            <v>2951.8564687871999</v>
          </cell>
          <cell r="U741">
            <v>3196.009</v>
          </cell>
          <cell r="V741">
            <v>1032.8713056000001</v>
          </cell>
          <cell r="W741">
            <v>6207.0680000000002</v>
          </cell>
          <cell r="X741">
            <v>766.76363240399996</v>
          </cell>
          <cell r="Y741">
            <v>4212.4173837299995</v>
          </cell>
          <cell r="Z741">
            <v>3551.5952501119996</v>
          </cell>
          <cell r="AA741">
            <v>5391</v>
          </cell>
          <cell r="AB741">
            <v>7951.3</v>
          </cell>
          <cell r="AC741">
            <v>339.60887529711999</v>
          </cell>
          <cell r="AD741">
            <v>3782.1</v>
          </cell>
          <cell r="AE741" t="str">
            <v>NA</v>
          </cell>
          <cell r="AF741" t="str">
            <v>NA</v>
          </cell>
          <cell r="AG741" t="str">
            <v>NA</v>
          </cell>
          <cell r="AH741" t="str">
            <v>NA</v>
          </cell>
          <cell r="AI741" t="str">
            <v>NA</v>
          </cell>
          <cell r="AJ741" t="str">
            <v>NA</v>
          </cell>
          <cell r="AK741" t="str">
            <v>NA</v>
          </cell>
          <cell r="AL741" t="str">
            <v>NA</v>
          </cell>
          <cell r="AM741" t="str">
            <v>NA</v>
          </cell>
          <cell r="AN741" t="str">
            <v>NA</v>
          </cell>
          <cell r="AO741" t="str">
            <v>NA</v>
          </cell>
          <cell r="AP741" t="str">
            <v>NA</v>
          </cell>
          <cell r="AQ741" t="str">
            <v>NA</v>
          </cell>
          <cell r="AR741" t="str">
            <v>NA</v>
          </cell>
          <cell r="AS741" t="str">
            <v>NA</v>
          </cell>
          <cell r="AT741" t="str">
            <v>NA</v>
          </cell>
          <cell r="AU741" t="str">
            <v>NA</v>
          </cell>
          <cell r="AV741" t="str">
            <v>NA</v>
          </cell>
          <cell r="AW741" t="str">
            <v>NA</v>
          </cell>
          <cell r="AX741" t="str">
            <v>NA</v>
          </cell>
          <cell r="AY741" t="str">
            <v>NA</v>
          </cell>
          <cell r="AZ741" t="str">
            <v>NA</v>
          </cell>
          <cell r="BA741" t="str">
            <v>NA</v>
          </cell>
          <cell r="BB741" t="str">
            <v>NA</v>
          </cell>
          <cell r="BC741" t="str">
            <v>NA</v>
          </cell>
          <cell r="BD741" t="str">
            <v>NA</v>
          </cell>
          <cell r="BE741" t="str">
            <v>NA</v>
          </cell>
        </row>
        <row r="742">
          <cell r="B742">
            <v>282</v>
          </cell>
          <cell r="F742" t="str">
            <v>2017 Total Assets</v>
          </cell>
          <cell r="G742" t="str">
            <v>EURm</v>
          </cell>
          <cell r="H742">
            <v>10946.002172828799</v>
          </cell>
          <cell r="I742">
            <v>10459.32033608</v>
          </cell>
          <cell r="J742">
            <v>5427.0522855999998</v>
          </cell>
          <cell r="K742">
            <v>12615.99183504</v>
          </cell>
          <cell r="L742">
            <v>178.2</v>
          </cell>
          <cell r="M742" t="str">
            <v>NA</v>
          </cell>
          <cell r="N742">
            <v>1014.3</v>
          </cell>
          <cell r="O742">
            <v>331.15871515999999</v>
          </cell>
          <cell r="P742">
            <v>270</v>
          </cell>
          <cell r="Q742">
            <v>3831.15</v>
          </cell>
          <cell r="R742">
            <v>11709.6</v>
          </cell>
          <cell r="S742">
            <v>3327.3299200000001</v>
          </cell>
          <cell r="T742">
            <v>3116.4859699200001</v>
          </cell>
          <cell r="U742">
            <v>3079</v>
          </cell>
          <cell r="V742">
            <v>1081.4066933400002</v>
          </cell>
          <cell r="W742">
            <v>5968</v>
          </cell>
          <cell r="X742">
            <v>857.20440941999993</v>
          </cell>
          <cell r="Y742">
            <v>4273.1463910499997</v>
          </cell>
          <cell r="Z742">
            <v>3577.6382834400001</v>
          </cell>
          <cell r="AA742">
            <v>5604</v>
          </cell>
          <cell r="AB742">
            <v>8149</v>
          </cell>
          <cell r="AC742">
            <v>557.89123103999998</v>
          </cell>
          <cell r="AD742">
            <v>3742</v>
          </cell>
          <cell r="AE742" t="str">
            <v>NA</v>
          </cell>
          <cell r="AF742" t="str">
            <v>NA</v>
          </cell>
          <cell r="AG742" t="str">
            <v>NA</v>
          </cell>
          <cell r="AH742" t="str">
            <v>NA</v>
          </cell>
          <cell r="AI742" t="str">
            <v>NA</v>
          </cell>
          <cell r="AJ742" t="str">
            <v>NA</v>
          </cell>
          <cell r="AK742" t="str">
            <v>NA</v>
          </cell>
          <cell r="AL742" t="str">
            <v>NA</v>
          </cell>
          <cell r="AM742" t="str">
            <v>NA</v>
          </cell>
          <cell r="AN742" t="str">
            <v>NA</v>
          </cell>
          <cell r="AO742" t="str">
            <v>NA</v>
          </cell>
          <cell r="AP742" t="str">
            <v>NA</v>
          </cell>
          <cell r="AQ742" t="str">
            <v>NA</v>
          </cell>
          <cell r="AR742" t="str">
            <v>NA</v>
          </cell>
          <cell r="AS742" t="str">
            <v>NA</v>
          </cell>
          <cell r="AT742" t="str">
            <v>NA</v>
          </cell>
          <cell r="AU742" t="str">
            <v>NA</v>
          </cell>
          <cell r="AV742" t="str">
            <v>NA</v>
          </cell>
          <cell r="AW742" t="str">
            <v>NA</v>
          </cell>
          <cell r="AX742" t="str">
            <v>NA</v>
          </cell>
          <cell r="AY742" t="str">
            <v>NA</v>
          </cell>
          <cell r="AZ742" t="str">
            <v>NA</v>
          </cell>
          <cell r="BA742" t="str">
            <v>NA</v>
          </cell>
          <cell r="BB742" t="str">
            <v>NA</v>
          </cell>
          <cell r="BC742" t="str">
            <v>NA</v>
          </cell>
          <cell r="BD742" t="str">
            <v>NA</v>
          </cell>
          <cell r="BE742" t="str">
            <v>NA</v>
          </cell>
        </row>
        <row r="743">
          <cell r="B743">
            <v>283</v>
          </cell>
          <cell r="F743" t="str">
            <v>2018 Total Assets</v>
          </cell>
          <cell r="G743" t="str">
            <v>EURm</v>
          </cell>
          <cell r="H743">
            <v>11231.590239126399</v>
          </cell>
          <cell r="I743">
            <v>11037.476846879999</v>
          </cell>
          <cell r="J743">
            <v>5452.3450132799999</v>
          </cell>
          <cell r="K743">
            <v>13512.121469439999</v>
          </cell>
          <cell r="L743">
            <v>183.5</v>
          </cell>
          <cell r="M743" t="str">
            <v>NA</v>
          </cell>
          <cell r="N743">
            <v>1072.45</v>
          </cell>
          <cell r="O743">
            <v>362.07310724000001</v>
          </cell>
          <cell r="P743">
            <v>289</v>
          </cell>
          <cell r="Q743">
            <v>4037.1</v>
          </cell>
          <cell r="R743">
            <v>11890.1</v>
          </cell>
          <cell r="S743">
            <v>3324.0084377600001</v>
          </cell>
          <cell r="T743">
            <v>3224.1768448000003</v>
          </cell>
          <cell r="U743">
            <v>3277.9</v>
          </cell>
          <cell r="V743">
            <v>1175.3692912800002</v>
          </cell>
          <cell r="W743">
            <v>6163</v>
          </cell>
          <cell r="X743">
            <v>891.90642347999994</v>
          </cell>
          <cell r="Y743">
            <v>4413.6121068000002</v>
          </cell>
          <cell r="Z743">
            <v>3657.26626304</v>
          </cell>
          <cell r="AA743">
            <v>5893</v>
          </cell>
          <cell r="AB743">
            <v>8487</v>
          </cell>
          <cell r="AC743">
            <v>573.23272159999999</v>
          </cell>
          <cell r="AD743">
            <v>3894</v>
          </cell>
          <cell r="AE743" t="str">
            <v>NA</v>
          </cell>
          <cell r="AF743" t="str">
            <v>NA</v>
          </cell>
          <cell r="AG743" t="str">
            <v>NA</v>
          </cell>
          <cell r="AH743" t="str">
            <v>NA</v>
          </cell>
          <cell r="AI743" t="str">
            <v>NA</v>
          </cell>
          <cell r="AJ743" t="str">
            <v>NA</v>
          </cell>
          <cell r="AK743" t="str">
            <v>NA</v>
          </cell>
          <cell r="AL743" t="str">
            <v>NA</v>
          </cell>
          <cell r="AM743" t="str">
            <v>NA</v>
          </cell>
          <cell r="AN743" t="str">
            <v>NA</v>
          </cell>
          <cell r="AO743" t="str">
            <v>NA</v>
          </cell>
          <cell r="AP743" t="str">
            <v>NA</v>
          </cell>
          <cell r="AQ743" t="str">
            <v>NA</v>
          </cell>
          <cell r="AR743" t="str">
            <v>NA</v>
          </cell>
          <cell r="AS743" t="str">
            <v>NA</v>
          </cell>
          <cell r="AT743" t="str">
            <v>NA</v>
          </cell>
          <cell r="AU743" t="str">
            <v>NA</v>
          </cell>
          <cell r="AV743" t="str">
            <v>NA</v>
          </cell>
          <cell r="AW743" t="str">
            <v>NA</v>
          </cell>
          <cell r="AX743" t="str">
            <v>NA</v>
          </cell>
          <cell r="AY743" t="str">
            <v>NA</v>
          </cell>
          <cell r="AZ743" t="str">
            <v>NA</v>
          </cell>
          <cell r="BA743" t="str">
            <v>NA</v>
          </cell>
          <cell r="BB743" t="str">
            <v>NA</v>
          </cell>
          <cell r="BC743" t="str">
            <v>NA</v>
          </cell>
          <cell r="BD743" t="str">
            <v>NA</v>
          </cell>
          <cell r="BE743" t="str">
            <v>NA</v>
          </cell>
        </row>
        <row r="744">
          <cell r="B744">
            <v>284</v>
          </cell>
          <cell r="F744" t="str">
            <v>2019 Total Assets</v>
          </cell>
          <cell r="G744" t="str">
            <v>EURm</v>
          </cell>
          <cell r="H744">
            <v>11537.376725309599</v>
          </cell>
          <cell r="I744">
            <v>11826.527023519999</v>
          </cell>
          <cell r="J744">
            <v>5582.22938944</v>
          </cell>
          <cell r="K744">
            <v>14272.665498079999</v>
          </cell>
          <cell r="L744">
            <v>187</v>
          </cell>
          <cell r="M744" t="str">
            <v>NA</v>
          </cell>
          <cell r="N744">
            <v>1099.75</v>
          </cell>
          <cell r="O744">
            <v>395.32949872</v>
          </cell>
          <cell r="P744">
            <v>299</v>
          </cell>
          <cell r="Q744">
            <v>4261</v>
          </cell>
          <cell r="R744">
            <v>11974.8</v>
          </cell>
          <cell r="S744" t="str">
            <v>NA</v>
          </cell>
          <cell r="T744">
            <v>3505.6139878400004</v>
          </cell>
          <cell r="U744">
            <v>3577</v>
          </cell>
          <cell r="V744">
            <v>1316.43273348</v>
          </cell>
          <cell r="W744">
            <v>6196</v>
          </cell>
          <cell r="X744">
            <v>940.18748651999999</v>
          </cell>
          <cell r="Y744">
            <v>4669.7378906250005</v>
          </cell>
          <cell r="Z744">
            <v>3751.8830388000001</v>
          </cell>
          <cell r="AA744">
            <v>6189</v>
          </cell>
          <cell r="AB744">
            <v>9131</v>
          </cell>
          <cell r="AC744">
            <v>583.70225231999996</v>
          </cell>
          <cell r="AD744">
            <v>4108</v>
          </cell>
          <cell r="AE744" t="str">
            <v>NA</v>
          </cell>
          <cell r="AF744" t="str">
            <v>NA</v>
          </cell>
          <cell r="AG744" t="str">
            <v>NA</v>
          </cell>
          <cell r="AH744" t="str">
            <v>NA</v>
          </cell>
          <cell r="AI744" t="str">
            <v>NA</v>
          </cell>
          <cell r="AJ744" t="str">
            <v>NA</v>
          </cell>
          <cell r="AK744" t="str">
            <v>NA</v>
          </cell>
          <cell r="AL744" t="str">
            <v>NA</v>
          </cell>
          <cell r="AM744" t="str">
            <v>NA</v>
          </cell>
          <cell r="AN744" t="str">
            <v>NA</v>
          </cell>
          <cell r="AO744" t="str">
            <v>NA</v>
          </cell>
          <cell r="AP744" t="str">
            <v>NA</v>
          </cell>
          <cell r="AQ744" t="str">
            <v>NA</v>
          </cell>
          <cell r="AR744" t="str">
            <v>NA</v>
          </cell>
          <cell r="AS744" t="str">
            <v>NA</v>
          </cell>
          <cell r="AT744" t="str">
            <v>NA</v>
          </cell>
          <cell r="AU744" t="str">
            <v>NA</v>
          </cell>
          <cell r="AV744" t="str">
            <v>NA</v>
          </cell>
          <cell r="AW744" t="str">
            <v>NA</v>
          </cell>
          <cell r="AX744" t="str">
            <v>NA</v>
          </cell>
          <cell r="AY744" t="str">
            <v>NA</v>
          </cell>
          <cell r="AZ744" t="str">
            <v>NA</v>
          </cell>
          <cell r="BA744" t="str">
            <v>NA</v>
          </cell>
          <cell r="BB744" t="str">
            <v>NA</v>
          </cell>
          <cell r="BC744" t="str">
            <v>NA</v>
          </cell>
          <cell r="BD744" t="str">
            <v>NA</v>
          </cell>
          <cell r="BE744" t="str">
            <v>NA</v>
          </cell>
        </row>
        <row r="745">
          <cell r="B745">
            <v>285</v>
          </cell>
          <cell r="F745" t="str">
            <v>2020 Total Assets</v>
          </cell>
          <cell r="G745" t="str">
            <v>EURm</v>
          </cell>
          <cell r="H745" t="str">
            <v>NA</v>
          </cell>
          <cell r="I745" t="str">
            <v>NA</v>
          </cell>
          <cell r="J745" t="str">
            <v>NA</v>
          </cell>
          <cell r="K745" t="str">
            <v>NA</v>
          </cell>
          <cell r="L745" t="str">
            <v>NA</v>
          </cell>
          <cell r="M745" t="str">
            <v>NA</v>
          </cell>
          <cell r="N745" t="str">
            <v>NA</v>
          </cell>
          <cell r="O745">
            <v>425.30709103999999</v>
          </cell>
          <cell r="P745" t="str">
            <v>NA</v>
          </cell>
          <cell r="Q745">
            <v>4028</v>
          </cell>
          <cell r="R745" t="str">
            <v>NA</v>
          </cell>
          <cell r="S745" t="str">
            <v>NA</v>
          </cell>
          <cell r="T745">
            <v>3756.9238835200003</v>
          </cell>
          <cell r="U745">
            <v>3829</v>
          </cell>
          <cell r="V745" t="str">
            <v>NA</v>
          </cell>
          <cell r="W745">
            <v>7463</v>
          </cell>
          <cell r="X745" t="str">
            <v>NA</v>
          </cell>
          <cell r="Y745" t="str">
            <v>NA</v>
          </cell>
          <cell r="Z745">
            <v>3685.37025584</v>
          </cell>
          <cell r="AA745" t="str">
            <v>NA</v>
          </cell>
          <cell r="AB745">
            <v>9815</v>
          </cell>
          <cell r="AC745" t="str">
            <v>NA</v>
          </cell>
          <cell r="AD745" t="str">
            <v>NA</v>
          </cell>
          <cell r="AE745" t="str">
            <v>NA</v>
          </cell>
          <cell r="AF745" t="str">
            <v>NA</v>
          </cell>
          <cell r="AG745" t="str">
            <v>NA</v>
          </cell>
          <cell r="AH745" t="str">
            <v>NA</v>
          </cell>
          <cell r="AI745" t="str">
            <v>NA</v>
          </cell>
          <cell r="AJ745" t="str">
            <v>NA</v>
          </cell>
          <cell r="AK745" t="str">
            <v>NA</v>
          </cell>
          <cell r="AL745" t="str">
            <v>NA</v>
          </cell>
          <cell r="AM745" t="str">
            <v>NA</v>
          </cell>
          <cell r="AN745" t="str">
            <v>NA</v>
          </cell>
          <cell r="AO745" t="str">
            <v>NA</v>
          </cell>
          <cell r="AP745" t="str">
            <v>NA</v>
          </cell>
          <cell r="AQ745" t="str">
            <v>NA</v>
          </cell>
          <cell r="AR745" t="str">
            <v>NA</v>
          </cell>
          <cell r="AS745" t="str">
            <v>NA</v>
          </cell>
          <cell r="AT745" t="str">
            <v>NA</v>
          </cell>
          <cell r="AU745" t="str">
            <v>NA</v>
          </cell>
          <cell r="AV745" t="str">
            <v>NA</v>
          </cell>
          <cell r="AW745" t="str">
            <v>NA</v>
          </cell>
          <cell r="AX745" t="str">
            <v>NA</v>
          </cell>
          <cell r="AY745" t="str">
            <v>NA</v>
          </cell>
          <cell r="AZ745" t="str">
            <v>NA</v>
          </cell>
          <cell r="BA745" t="str">
            <v>NA</v>
          </cell>
          <cell r="BB745" t="str">
            <v>NA</v>
          </cell>
          <cell r="BC745" t="str">
            <v>NA</v>
          </cell>
          <cell r="BD745" t="str">
            <v>NA</v>
          </cell>
          <cell r="BE745" t="str">
            <v>NA</v>
          </cell>
        </row>
        <row r="746">
          <cell r="B746">
            <v>286</v>
          </cell>
        </row>
        <row r="747">
          <cell r="B747">
            <v>287</v>
          </cell>
          <cell r="E747" t="str">
            <v>Shareholder's Equity</v>
          </cell>
        </row>
        <row r="748">
          <cell r="B748">
            <v>288</v>
          </cell>
          <cell r="F748" t="str">
            <v>2012 Shareholder's Equity</v>
          </cell>
          <cell r="G748" t="str">
            <v>EURm</v>
          </cell>
          <cell r="H748">
            <v>3744.6712600000001</v>
          </cell>
          <cell r="I748">
            <v>2676.3644916799999</v>
          </cell>
          <cell r="J748">
            <v>1491.8562982399999</v>
          </cell>
          <cell r="K748">
            <v>3537.97577232</v>
          </cell>
          <cell r="L748">
            <v>147.08600818418651</v>
          </cell>
          <cell r="M748">
            <v>387.80492076000007</v>
          </cell>
          <cell r="N748">
            <v>406.238</v>
          </cell>
          <cell r="O748">
            <v>147.67430376711999</v>
          </cell>
          <cell r="P748">
            <v>85.399996938765881</v>
          </cell>
          <cell r="Q748">
            <v>754.24599999999998</v>
          </cell>
          <cell r="R748">
            <v>654.6</v>
          </cell>
          <cell r="S748">
            <v>281.99852032000001</v>
          </cell>
          <cell r="T748">
            <v>1370.6943207424001</v>
          </cell>
          <cell r="U748">
            <v>798.49599999999998</v>
          </cell>
          <cell r="V748">
            <v>520.91979662790004</v>
          </cell>
          <cell r="W748">
            <v>2164.3589999999999</v>
          </cell>
          <cell r="X748">
            <v>246.07176615900002</v>
          </cell>
          <cell r="Y748">
            <v>1562.5764855899999</v>
          </cell>
          <cell r="Z748">
            <v>2076.5103480160001</v>
          </cell>
          <cell r="AA748">
            <v>1766</v>
          </cell>
          <cell r="AB748">
            <v>1812.4</v>
          </cell>
          <cell r="AC748">
            <v>63.702118812640002</v>
          </cell>
          <cell r="AD748">
            <v>1214.4000000000001</v>
          </cell>
          <cell r="AE748" t="str">
            <v>NA</v>
          </cell>
          <cell r="AF748" t="str">
            <v>NA</v>
          </cell>
          <cell r="AG748" t="str">
            <v>NA</v>
          </cell>
          <cell r="AH748" t="str">
            <v>NA</v>
          </cell>
          <cell r="AI748" t="str">
            <v>NA</v>
          </cell>
          <cell r="AJ748" t="str">
            <v>NA</v>
          </cell>
          <cell r="AK748" t="str">
            <v>NA</v>
          </cell>
          <cell r="AL748" t="str">
            <v>NA</v>
          </cell>
          <cell r="AM748" t="str">
            <v>NA</v>
          </cell>
          <cell r="AN748" t="str">
            <v>NA</v>
          </cell>
          <cell r="AO748" t="str">
            <v>NA</v>
          </cell>
          <cell r="AP748" t="str">
            <v>NA</v>
          </cell>
          <cell r="AQ748" t="str">
            <v>NA</v>
          </cell>
          <cell r="AR748" t="str">
            <v>NA</v>
          </cell>
          <cell r="AS748" t="str">
            <v>NA</v>
          </cell>
          <cell r="AT748" t="str">
            <v>NA</v>
          </cell>
          <cell r="AU748" t="str">
            <v>NA</v>
          </cell>
          <cell r="AV748" t="str">
            <v>NA</v>
          </cell>
          <cell r="AW748" t="str">
            <v>NA</v>
          </cell>
          <cell r="AX748" t="str">
            <v>NA</v>
          </cell>
          <cell r="AY748" t="str">
            <v>NA</v>
          </cell>
          <cell r="AZ748" t="str">
            <v>NA</v>
          </cell>
          <cell r="BA748" t="str">
            <v>NA</v>
          </cell>
          <cell r="BB748" t="str">
            <v>NA</v>
          </cell>
          <cell r="BC748" t="str">
            <v>NA</v>
          </cell>
          <cell r="BD748" t="str">
            <v>NA</v>
          </cell>
          <cell r="BE748" t="str">
            <v>NA</v>
          </cell>
        </row>
        <row r="749">
          <cell r="B749">
            <v>289</v>
          </cell>
          <cell r="F749" t="str">
            <v>2013 Shareholder's Equity</v>
          </cell>
          <cell r="G749" t="str">
            <v>EURm</v>
          </cell>
          <cell r="H749">
            <v>3473.6037071999999</v>
          </cell>
          <cell r="I749">
            <v>2986.7186993599998</v>
          </cell>
          <cell r="J749">
            <v>1667.55782864</v>
          </cell>
          <cell r="K749">
            <v>4109.7572718399997</v>
          </cell>
          <cell r="L749">
            <v>45.862003517130617</v>
          </cell>
          <cell r="M749">
            <v>406.25474385000007</v>
          </cell>
          <cell r="N749">
            <v>411.45100000000002</v>
          </cell>
          <cell r="O749">
            <v>175.27523509599999</v>
          </cell>
          <cell r="P749">
            <v>106.8999997603636</v>
          </cell>
          <cell r="Q749">
            <v>831.48800000000006</v>
          </cell>
          <cell r="R749">
            <v>1605</v>
          </cell>
          <cell r="S749">
            <v>494.80729087999993</v>
          </cell>
          <cell r="T749">
            <v>1471.7338104832002</v>
          </cell>
          <cell r="U749">
            <v>954.18200000000002</v>
          </cell>
          <cell r="V749">
            <v>481.44833277570001</v>
          </cell>
          <cell r="W749">
            <v>2313.0349999999999</v>
          </cell>
          <cell r="X749">
            <v>295.38742340699997</v>
          </cell>
          <cell r="Y749">
            <v>1771.9002883800001</v>
          </cell>
          <cell r="Z749">
            <v>2186.8653597440002</v>
          </cell>
          <cell r="AA749">
            <v>1844</v>
          </cell>
          <cell r="AB749">
            <v>1694.2</v>
          </cell>
          <cell r="AC749">
            <v>69.806995468319997</v>
          </cell>
          <cell r="AD749">
            <v>1233.3</v>
          </cell>
          <cell r="AE749" t="str">
            <v>NA</v>
          </cell>
          <cell r="AF749" t="str">
            <v>NA</v>
          </cell>
          <cell r="AG749" t="str">
            <v>NA</v>
          </cell>
          <cell r="AH749" t="str">
            <v>NA</v>
          </cell>
          <cell r="AI749" t="str">
            <v>NA</v>
          </cell>
          <cell r="AJ749" t="str">
            <v>NA</v>
          </cell>
          <cell r="AK749" t="str">
            <v>NA</v>
          </cell>
          <cell r="AL749" t="str">
            <v>NA</v>
          </cell>
          <cell r="AM749" t="str">
            <v>NA</v>
          </cell>
          <cell r="AN749" t="str">
            <v>NA</v>
          </cell>
          <cell r="AO749" t="str">
            <v>NA</v>
          </cell>
          <cell r="AP749" t="str">
            <v>NA</v>
          </cell>
          <cell r="AQ749" t="str">
            <v>NA</v>
          </cell>
          <cell r="AR749" t="str">
            <v>NA</v>
          </cell>
          <cell r="AS749" t="str">
            <v>NA</v>
          </cell>
          <cell r="AT749" t="str">
            <v>NA</v>
          </cell>
          <cell r="AU749" t="str">
            <v>NA</v>
          </cell>
          <cell r="AV749" t="str">
            <v>NA</v>
          </cell>
          <cell r="AW749" t="str">
            <v>NA</v>
          </cell>
          <cell r="AX749" t="str">
            <v>NA</v>
          </cell>
          <cell r="AY749" t="str">
            <v>NA</v>
          </cell>
          <cell r="AZ749" t="str">
            <v>NA</v>
          </cell>
          <cell r="BA749" t="str">
            <v>NA</v>
          </cell>
          <cell r="BB749" t="str">
            <v>NA</v>
          </cell>
          <cell r="BC749" t="str">
            <v>NA</v>
          </cell>
          <cell r="BD749" t="str">
            <v>NA</v>
          </cell>
          <cell r="BE749" t="str">
            <v>NA</v>
          </cell>
        </row>
        <row r="750">
          <cell r="B750">
            <v>290</v>
          </cell>
          <cell r="F750" t="str">
            <v>2014 Shareholder's Equity</v>
          </cell>
          <cell r="G750" t="str">
            <v>EURm</v>
          </cell>
          <cell r="H750">
            <v>3787.48231136</v>
          </cell>
          <cell r="I750">
            <v>3741.66515712</v>
          </cell>
          <cell r="J750">
            <v>1770.1799614399999</v>
          </cell>
          <cell r="K750">
            <v>5242.5397640000001</v>
          </cell>
          <cell r="L750">
            <v>43.162001721337163</v>
          </cell>
          <cell r="M750">
            <v>374.1767577</v>
          </cell>
          <cell r="N750">
            <v>443.762</v>
          </cell>
          <cell r="O750">
            <v>187.6690959208</v>
          </cell>
          <cell r="P750">
            <v>115.7999953420215</v>
          </cell>
          <cell r="Q750">
            <v>900.28</v>
          </cell>
          <cell r="R750">
            <v>1641.8</v>
          </cell>
          <cell r="S750">
            <v>519.50789120000002</v>
          </cell>
          <cell r="T750">
            <v>1390.7663653888001</v>
          </cell>
          <cell r="U750">
            <v>987.74199999999996</v>
          </cell>
          <cell r="V750">
            <v>527.19353344710009</v>
          </cell>
          <cell r="W750">
            <v>2526.6469999999999</v>
          </cell>
          <cell r="X750">
            <v>349.60662611999999</v>
          </cell>
          <cell r="Y750">
            <v>1763.7712086600002</v>
          </cell>
          <cell r="Z750">
            <v>2281.4821355039999</v>
          </cell>
          <cell r="AA750">
            <v>1960</v>
          </cell>
          <cell r="AB750">
            <v>2017.8</v>
          </cell>
          <cell r="AC750">
            <v>89.582695093759995</v>
          </cell>
          <cell r="AD750">
            <v>1208.8</v>
          </cell>
          <cell r="AE750" t="str">
            <v>NA</v>
          </cell>
          <cell r="AF750" t="str">
            <v>NA</v>
          </cell>
          <cell r="AG750" t="str">
            <v>NA</v>
          </cell>
          <cell r="AH750" t="str">
            <v>NA</v>
          </cell>
          <cell r="AI750" t="str">
            <v>NA</v>
          </cell>
          <cell r="AJ750" t="str">
            <v>NA</v>
          </cell>
          <cell r="AK750" t="str">
            <v>NA</v>
          </cell>
          <cell r="AL750" t="str">
            <v>NA</v>
          </cell>
          <cell r="AM750" t="str">
            <v>NA</v>
          </cell>
          <cell r="AN750" t="str">
            <v>NA</v>
          </cell>
          <cell r="AO750" t="str">
            <v>NA</v>
          </cell>
          <cell r="AP750" t="str">
            <v>NA</v>
          </cell>
          <cell r="AQ750" t="str">
            <v>NA</v>
          </cell>
          <cell r="AR750" t="str">
            <v>NA</v>
          </cell>
          <cell r="AS750" t="str">
            <v>NA</v>
          </cell>
          <cell r="AT750" t="str">
            <v>NA</v>
          </cell>
          <cell r="AU750" t="str">
            <v>NA</v>
          </cell>
          <cell r="AV750" t="str">
            <v>NA</v>
          </cell>
          <cell r="AW750" t="str">
            <v>NA</v>
          </cell>
          <cell r="AX750" t="str">
            <v>NA</v>
          </cell>
          <cell r="AY750" t="str">
            <v>NA</v>
          </cell>
          <cell r="AZ750" t="str">
            <v>NA</v>
          </cell>
          <cell r="BA750" t="str">
            <v>NA</v>
          </cell>
          <cell r="BB750" t="str">
            <v>NA</v>
          </cell>
          <cell r="BC750" t="str">
            <v>NA</v>
          </cell>
          <cell r="BD750" t="str">
            <v>NA</v>
          </cell>
          <cell r="BE750" t="str">
            <v>NA</v>
          </cell>
        </row>
        <row r="751">
          <cell r="B751">
            <v>291</v>
          </cell>
          <cell r="F751" t="str">
            <v>2015 Shareholder's Equity</v>
          </cell>
          <cell r="G751" t="str">
            <v>EURm</v>
          </cell>
          <cell r="H751">
            <v>3522.2196468799998</v>
          </cell>
          <cell r="I751">
            <v>4309.6112839999996</v>
          </cell>
          <cell r="J751">
            <v>1897.1618934399999</v>
          </cell>
          <cell r="K751">
            <v>4829.5634235199996</v>
          </cell>
          <cell r="L751">
            <v>59.987999790201911</v>
          </cell>
          <cell r="M751">
            <v>339.34922988</v>
          </cell>
          <cell r="N751">
            <v>363.26</v>
          </cell>
          <cell r="O751">
            <v>194.52272296496</v>
          </cell>
          <cell r="P751">
            <v>129.39999010722551</v>
          </cell>
          <cell r="Q751">
            <v>1026.229</v>
          </cell>
          <cell r="R751">
            <v>1841</v>
          </cell>
          <cell r="S751">
            <v>542.36062464000008</v>
          </cell>
          <cell r="T751">
            <v>1350.3846263808</v>
          </cell>
          <cell r="U751">
            <v>1111.133</v>
          </cell>
          <cell r="V751">
            <v>475.14949144560001</v>
          </cell>
          <cell r="W751">
            <v>2843.6289999999999</v>
          </cell>
          <cell r="X751">
            <v>425.16433437299997</v>
          </cell>
          <cell r="Y751">
            <v>1424.50167564</v>
          </cell>
          <cell r="Z751">
            <v>2084.0984260719997</v>
          </cell>
          <cell r="AA751">
            <v>2201</v>
          </cell>
          <cell r="AB751">
            <v>2527.5</v>
          </cell>
          <cell r="AC751">
            <v>212.71826662943997</v>
          </cell>
          <cell r="AD751">
            <v>1339.3</v>
          </cell>
          <cell r="AE751" t="str">
            <v>NA</v>
          </cell>
          <cell r="AF751" t="str">
            <v>NA</v>
          </cell>
          <cell r="AG751" t="str">
            <v>NA</v>
          </cell>
          <cell r="AH751" t="str">
            <v>NA</v>
          </cell>
          <cell r="AI751" t="str">
            <v>NA</v>
          </cell>
          <cell r="AJ751" t="str">
            <v>NA</v>
          </cell>
          <cell r="AK751" t="str">
            <v>NA</v>
          </cell>
          <cell r="AL751" t="str">
            <v>NA</v>
          </cell>
          <cell r="AM751" t="str">
            <v>NA</v>
          </cell>
          <cell r="AN751" t="str">
            <v>NA</v>
          </cell>
          <cell r="AO751" t="str">
            <v>NA</v>
          </cell>
          <cell r="AP751" t="str">
            <v>NA</v>
          </cell>
          <cell r="AQ751" t="str">
            <v>NA</v>
          </cell>
          <cell r="AR751" t="str">
            <v>NA</v>
          </cell>
          <cell r="AS751" t="str">
            <v>NA</v>
          </cell>
          <cell r="AT751" t="str">
            <v>NA</v>
          </cell>
          <cell r="AU751" t="str">
            <v>NA</v>
          </cell>
          <cell r="AV751" t="str">
            <v>NA</v>
          </cell>
          <cell r="AW751" t="str">
            <v>NA</v>
          </cell>
          <cell r="AX751" t="str">
            <v>NA</v>
          </cell>
          <cell r="AY751" t="str">
            <v>NA</v>
          </cell>
          <cell r="AZ751" t="str">
            <v>NA</v>
          </cell>
          <cell r="BA751" t="str">
            <v>NA</v>
          </cell>
          <cell r="BB751" t="str">
            <v>NA</v>
          </cell>
          <cell r="BC751" t="str">
            <v>NA</v>
          </cell>
          <cell r="BD751" t="str">
            <v>NA</v>
          </cell>
          <cell r="BE751" t="str">
            <v>NA</v>
          </cell>
        </row>
        <row r="752">
          <cell r="B752">
            <v>292</v>
          </cell>
          <cell r="F752" t="str">
            <v>2016 Shareholder's Equity</v>
          </cell>
          <cell r="G752" t="str">
            <v>EURm</v>
          </cell>
          <cell r="H752">
            <v>4063.1108478399997</v>
          </cell>
          <cell r="I752">
            <v>4894.7647583999997</v>
          </cell>
          <cell r="J752">
            <v>2089.65613648</v>
          </cell>
          <cell r="K752">
            <v>5504.7963255999994</v>
          </cell>
          <cell r="L752">
            <v>65.899997600737152</v>
          </cell>
          <cell r="M752" t="str">
            <v>NA</v>
          </cell>
          <cell r="N752">
            <v>329.30399999999997</v>
          </cell>
          <cell r="O752">
            <v>218.35397205960001</v>
          </cell>
          <cell r="P752">
            <v>138.20000279167971</v>
          </cell>
          <cell r="Q752">
            <v>1114.133</v>
          </cell>
          <cell r="R752">
            <v>2529.4</v>
          </cell>
          <cell r="S752">
            <v>870.27512832000002</v>
          </cell>
          <cell r="T752">
            <v>1444.5116905472</v>
          </cell>
          <cell r="U752">
            <v>1227.5989999999999</v>
          </cell>
          <cell r="V752">
            <v>625.70004786000004</v>
          </cell>
          <cell r="W752">
            <v>2995.0259999999998</v>
          </cell>
          <cell r="X752">
            <v>451.80513522899997</v>
          </cell>
          <cell r="Y752">
            <v>1643.86728279</v>
          </cell>
          <cell r="Z752">
            <v>1481.2677805119999</v>
          </cell>
          <cell r="AA752">
            <v>2288</v>
          </cell>
          <cell r="AB752">
            <v>2782.9</v>
          </cell>
          <cell r="AC752">
            <v>228.26406852655998</v>
          </cell>
          <cell r="AD752">
            <v>1395</v>
          </cell>
          <cell r="AE752" t="str">
            <v>NA</v>
          </cell>
          <cell r="AF752" t="str">
            <v>NA</v>
          </cell>
          <cell r="AG752" t="str">
            <v>NA</v>
          </cell>
          <cell r="AH752" t="str">
            <v>NA</v>
          </cell>
          <cell r="AI752" t="str">
            <v>NA</v>
          </cell>
          <cell r="AJ752" t="str">
            <v>NA</v>
          </cell>
          <cell r="AK752" t="str">
            <v>NA</v>
          </cell>
          <cell r="AL752" t="str">
            <v>NA</v>
          </cell>
          <cell r="AM752" t="str">
            <v>NA</v>
          </cell>
          <cell r="AN752" t="str">
            <v>NA</v>
          </cell>
          <cell r="AO752" t="str">
            <v>NA</v>
          </cell>
          <cell r="AP752" t="str">
            <v>NA</v>
          </cell>
          <cell r="AQ752" t="str">
            <v>NA</v>
          </cell>
          <cell r="AR752" t="str">
            <v>NA</v>
          </cell>
          <cell r="AS752" t="str">
            <v>NA</v>
          </cell>
          <cell r="AT752" t="str">
            <v>NA</v>
          </cell>
          <cell r="AU752" t="str">
            <v>NA</v>
          </cell>
          <cell r="AV752" t="str">
            <v>NA</v>
          </cell>
          <cell r="AW752" t="str">
            <v>NA</v>
          </cell>
          <cell r="AX752" t="str">
            <v>NA</v>
          </cell>
          <cell r="AY752" t="str">
            <v>NA</v>
          </cell>
          <cell r="AZ752" t="str">
            <v>NA</v>
          </cell>
          <cell r="BA752" t="str">
            <v>NA</v>
          </cell>
          <cell r="BB752" t="str">
            <v>NA</v>
          </cell>
          <cell r="BC752" t="str">
            <v>NA</v>
          </cell>
          <cell r="BD752" t="str">
            <v>NA</v>
          </cell>
          <cell r="BE752" t="str">
            <v>NA</v>
          </cell>
        </row>
        <row r="753">
          <cell r="B753">
            <v>293</v>
          </cell>
          <cell r="F753" t="str">
            <v>2017 Shareholder's Equity</v>
          </cell>
          <cell r="G753" t="str">
            <v>EURm</v>
          </cell>
          <cell r="H753">
            <v>4512.6596432755196</v>
          </cell>
          <cell r="I753">
            <v>5459.5285625759998</v>
          </cell>
          <cell r="J753">
            <v>2216.11977488</v>
          </cell>
          <cell r="K753">
            <v>6347.4380604799999</v>
          </cell>
          <cell r="L753">
            <v>77.7</v>
          </cell>
          <cell r="M753" t="str">
            <v>NA</v>
          </cell>
          <cell r="N753">
            <v>397.1</v>
          </cell>
          <cell r="O753">
            <v>240.75753832000001</v>
          </cell>
          <cell r="P753">
            <v>146</v>
          </cell>
          <cell r="Q753">
            <v>1241.1500000000001</v>
          </cell>
          <cell r="R753">
            <v>2754.8</v>
          </cell>
          <cell r="S753">
            <v>1065.6834720998402</v>
          </cell>
          <cell r="T753">
            <v>1669.0682163200001</v>
          </cell>
          <cell r="U753">
            <v>1357.5350000000001</v>
          </cell>
          <cell r="V753">
            <v>721.21673456999997</v>
          </cell>
          <cell r="W753">
            <v>3007.6550000000002</v>
          </cell>
          <cell r="X753">
            <v>496.06636868999999</v>
          </cell>
          <cell r="Y753">
            <v>1710.9859858605</v>
          </cell>
          <cell r="Z753">
            <v>1474.5228222399999</v>
          </cell>
          <cell r="AA753">
            <v>2458</v>
          </cell>
          <cell r="AB753">
            <v>2988</v>
          </cell>
          <cell r="AC753">
            <v>332.79632055999997</v>
          </cell>
          <cell r="AD753">
            <v>1515</v>
          </cell>
          <cell r="AE753" t="str">
            <v>NA</v>
          </cell>
          <cell r="AF753" t="str">
            <v>NA</v>
          </cell>
          <cell r="AG753" t="str">
            <v>NA</v>
          </cell>
          <cell r="AH753" t="str">
            <v>NA</v>
          </cell>
          <cell r="AI753" t="str">
            <v>NA</v>
          </cell>
          <cell r="AJ753" t="str">
            <v>NA</v>
          </cell>
          <cell r="AK753" t="str">
            <v>NA</v>
          </cell>
          <cell r="AL753" t="str">
            <v>NA</v>
          </cell>
          <cell r="AM753" t="str">
            <v>NA</v>
          </cell>
          <cell r="AN753" t="str">
            <v>NA</v>
          </cell>
          <cell r="AO753" t="str">
            <v>NA</v>
          </cell>
          <cell r="AP753" t="str">
            <v>NA</v>
          </cell>
          <cell r="AQ753" t="str">
            <v>NA</v>
          </cell>
          <cell r="AR753" t="str">
            <v>NA</v>
          </cell>
          <cell r="AS753" t="str">
            <v>NA</v>
          </cell>
          <cell r="AT753" t="str">
            <v>NA</v>
          </cell>
          <cell r="AU753" t="str">
            <v>NA</v>
          </cell>
          <cell r="AV753" t="str">
            <v>NA</v>
          </cell>
          <cell r="AW753" t="str">
            <v>NA</v>
          </cell>
          <cell r="AX753" t="str">
            <v>NA</v>
          </cell>
          <cell r="AY753" t="str">
            <v>NA</v>
          </cell>
          <cell r="AZ753" t="str">
            <v>NA</v>
          </cell>
          <cell r="BA753" t="str">
            <v>NA</v>
          </cell>
          <cell r="BB753" t="str">
            <v>NA</v>
          </cell>
          <cell r="BC753" t="str">
            <v>NA</v>
          </cell>
          <cell r="BD753" t="str">
            <v>NA</v>
          </cell>
          <cell r="BE753" t="str">
            <v>NA</v>
          </cell>
        </row>
        <row r="754">
          <cell r="B754">
            <v>294</v>
          </cell>
          <cell r="F754" t="str">
            <v>2018 Shareholder's Equity</v>
          </cell>
          <cell r="G754" t="str">
            <v>EURm</v>
          </cell>
          <cell r="H754">
            <v>4999.4590290127999</v>
          </cell>
          <cell r="I754">
            <v>6083.6266180799994</v>
          </cell>
          <cell r="J754">
            <v>2355.3852652</v>
          </cell>
          <cell r="K754">
            <v>7267.82383536</v>
          </cell>
          <cell r="L754">
            <v>91.85</v>
          </cell>
          <cell r="M754" t="str">
            <v>NA</v>
          </cell>
          <cell r="N754">
            <v>412.2</v>
          </cell>
          <cell r="O754">
            <v>266.05113183999998</v>
          </cell>
          <cell r="P754">
            <v>156</v>
          </cell>
          <cell r="Q754">
            <v>1381.75</v>
          </cell>
          <cell r="R754">
            <v>3073.35</v>
          </cell>
          <cell r="S754">
            <v>1176.9087315532802</v>
          </cell>
          <cell r="T754">
            <v>1838.1363404799999</v>
          </cell>
          <cell r="U754">
            <v>1499.26</v>
          </cell>
          <cell r="V754">
            <v>827.25340679999999</v>
          </cell>
          <cell r="W754">
            <v>3090</v>
          </cell>
          <cell r="X754">
            <v>542.51533782000001</v>
          </cell>
          <cell r="Y754">
            <v>1835.3429737829999</v>
          </cell>
          <cell r="Z754">
            <v>1526.0655450351999</v>
          </cell>
          <cell r="AA754">
            <v>2692.5</v>
          </cell>
          <cell r="AB754">
            <v>3184</v>
          </cell>
          <cell r="AC754">
            <v>362.02807960000001</v>
          </cell>
          <cell r="AD754">
            <v>1661</v>
          </cell>
          <cell r="AE754" t="str">
            <v>NA</v>
          </cell>
          <cell r="AF754" t="str">
            <v>NA</v>
          </cell>
          <cell r="AG754" t="str">
            <v>NA</v>
          </cell>
          <cell r="AH754" t="str">
            <v>NA</v>
          </cell>
          <cell r="AI754" t="str">
            <v>NA</v>
          </cell>
          <cell r="AJ754" t="str">
            <v>NA</v>
          </cell>
          <cell r="AK754" t="str">
            <v>NA</v>
          </cell>
          <cell r="AL754" t="str">
            <v>NA</v>
          </cell>
          <cell r="AM754" t="str">
            <v>NA</v>
          </cell>
          <cell r="AN754" t="str">
            <v>NA</v>
          </cell>
          <cell r="AO754" t="str">
            <v>NA</v>
          </cell>
          <cell r="AP754" t="str">
            <v>NA</v>
          </cell>
          <cell r="AQ754" t="str">
            <v>NA</v>
          </cell>
          <cell r="AR754" t="str">
            <v>NA</v>
          </cell>
          <cell r="AS754" t="str">
            <v>NA</v>
          </cell>
          <cell r="AT754" t="str">
            <v>NA</v>
          </cell>
          <cell r="AU754" t="str">
            <v>NA</v>
          </cell>
          <cell r="AV754" t="str">
            <v>NA</v>
          </cell>
          <cell r="AW754" t="str">
            <v>NA</v>
          </cell>
          <cell r="AX754" t="str">
            <v>NA</v>
          </cell>
          <cell r="AY754" t="str">
            <v>NA</v>
          </cell>
          <cell r="AZ754" t="str">
            <v>NA</v>
          </cell>
          <cell r="BA754" t="str">
            <v>NA</v>
          </cell>
          <cell r="BB754" t="str">
            <v>NA</v>
          </cell>
          <cell r="BC754" t="str">
            <v>NA</v>
          </cell>
          <cell r="BD754" t="str">
            <v>NA</v>
          </cell>
          <cell r="BE754" t="str">
            <v>NA</v>
          </cell>
        </row>
        <row r="755">
          <cell r="B755">
            <v>295</v>
          </cell>
          <cell r="F755" t="str">
            <v>2019 Shareholder's Equity</v>
          </cell>
          <cell r="G755" t="str">
            <v>EURm</v>
          </cell>
          <cell r="H755">
            <v>5608.4623017103995</v>
          </cell>
          <cell r="I755">
            <v>6772.2314950399996</v>
          </cell>
          <cell r="J755">
            <v>2520.8764116799998</v>
          </cell>
          <cell r="K755">
            <v>8180.1242300799995</v>
          </cell>
          <cell r="L755">
            <v>111</v>
          </cell>
          <cell r="M755" t="str">
            <v>NA</v>
          </cell>
          <cell r="N755">
            <v>444.6</v>
          </cell>
          <cell r="O755">
            <v>295.09192439999998</v>
          </cell>
          <cell r="P755">
            <v>165</v>
          </cell>
          <cell r="Q755">
            <v>1521.3</v>
          </cell>
          <cell r="R755">
            <v>3435.2</v>
          </cell>
          <cell r="S755" t="str">
            <v>NA</v>
          </cell>
          <cell r="T755">
            <v>2057.4477311999999</v>
          </cell>
          <cell r="U755">
            <v>1652</v>
          </cell>
          <cell r="V755">
            <v>959.98215138120008</v>
          </cell>
          <cell r="W755">
            <v>3343.5</v>
          </cell>
          <cell r="X755">
            <v>592.84403522999992</v>
          </cell>
          <cell r="Y755">
            <v>1961.0926643340001</v>
          </cell>
          <cell r="Z755">
            <v>1597.2435908</v>
          </cell>
          <cell r="AA755">
            <v>2988.72</v>
          </cell>
          <cell r="AB755">
            <v>3335</v>
          </cell>
          <cell r="AC755">
            <v>389.08300551999997</v>
          </cell>
          <cell r="AD755">
            <v>1825.35</v>
          </cell>
          <cell r="AE755" t="str">
            <v>NA</v>
          </cell>
          <cell r="AF755" t="str">
            <v>NA</v>
          </cell>
          <cell r="AG755" t="str">
            <v>NA</v>
          </cell>
          <cell r="AH755" t="str">
            <v>NA</v>
          </cell>
          <cell r="AI755" t="str">
            <v>NA</v>
          </cell>
          <cell r="AJ755" t="str">
            <v>NA</v>
          </cell>
          <cell r="AK755" t="str">
            <v>NA</v>
          </cell>
          <cell r="AL755" t="str">
            <v>NA</v>
          </cell>
          <cell r="AM755" t="str">
            <v>NA</v>
          </cell>
          <cell r="AN755" t="str">
            <v>NA</v>
          </cell>
          <cell r="AO755" t="str">
            <v>NA</v>
          </cell>
          <cell r="AP755" t="str">
            <v>NA</v>
          </cell>
          <cell r="AQ755" t="str">
            <v>NA</v>
          </cell>
          <cell r="AR755" t="str">
            <v>NA</v>
          </cell>
          <cell r="AS755" t="str">
            <v>NA</v>
          </cell>
          <cell r="AT755" t="str">
            <v>NA</v>
          </cell>
          <cell r="AU755" t="str">
            <v>NA</v>
          </cell>
          <cell r="AV755" t="str">
            <v>NA</v>
          </cell>
          <cell r="AW755" t="str">
            <v>NA</v>
          </cell>
          <cell r="AX755" t="str">
            <v>NA</v>
          </cell>
          <cell r="AY755" t="str">
            <v>NA</v>
          </cell>
          <cell r="AZ755" t="str">
            <v>NA</v>
          </cell>
          <cell r="BA755" t="str">
            <v>NA</v>
          </cell>
          <cell r="BB755" t="str">
            <v>NA</v>
          </cell>
          <cell r="BC755" t="str">
            <v>NA</v>
          </cell>
          <cell r="BD755" t="str">
            <v>NA</v>
          </cell>
          <cell r="BE755" t="str">
            <v>NA</v>
          </cell>
        </row>
        <row r="756">
          <cell r="B756">
            <v>296</v>
          </cell>
          <cell r="F756" t="str">
            <v>2020 Shareholder's Equity</v>
          </cell>
          <cell r="G756" t="str">
            <v>EURm</v>
          </cell>
          <cell r="H756" t="str">
            <v>NA</v>
          </cell>
          <cell r="I756" t="str">
            <v>NA</v>
          </cell>
          <cell r="J756" t="str">
            <v>NA</v>
          </cell>
          <cell r="K756" t="str">
            <v>NA</v>
          </cell>
          <cell r="L756" t="str">
            <v>NA</v>
          </cell>
          <cell r="M756" t="str">
            <v>NA</v>
          </cell>
          <cell r="N756" t="str">
            <v>NA</v>
          </cell>
          <cell r="O756">
            <v>328.81671575999997</v>
          </cell>
          <cell r="P756" t="str">
            <v>NA</v>
          </cell>
          <cell r="Q756">
            <v>1644</v>
          </cell>
          <cell r="R756" t="str">
            <v>NA</v>
          </cell>
          <cell r="S756" t="str">
            <v>NA</v>
          </cell>
          <cell r="T756">
            <v>2300.2434048</v>
          </cell>
          <cell r="U756">
            <v>1828.5</v>
          </cell>
          <cell r="V756" t="str">
            <v>NA</v>
          </cell>
          <cell r="W756">
            <v>3625</v>
          </cell>
          <cell r="X756" t="str">
            <v>NA</v>
          </cell>
          <cell r="Y756">
            <v>2058.5698938</v>
          </cell>
          <cell r="Z756">
            <v>1739.63715432</v>
          </cell>
          <cell r="AA756" t="str">
            <v>NA</v>
          </cell>
          <cell r="AB756">
            <v>3600</v>
          </cell>
          <cell r="AC756" t="str">
            <v>NA</v>
          </cell>
          <cell r="AD756" t="str">
            <v>NA</v>
          </cell>
          <cell r="AE756" t="str">
            <v>NA</v>
          </cell>
          <cell r="AF756" t="str">
            <v>NA</v>
          </cell>
          <cell r="AG756" t="str">
            <v>NA</v>
          </cell>
          <cell r="AH756" t="str">
            <v>NA</v>
          </cell>
          <cell r="AI756" t="str">
            <v>NA</v>
          </cell>
          <cell r="AJ756" t="str">
            <v>NA</v>
          </cell>
          <cell r="AK756" t="str">
            <v>NA</v>
          </cell>
          <cell r="AL756" t="str">
            <v>NA</v>
          </cell>
          <cell r="AM756" t="str">
            <v>NA</v>
          </cell>
          <cell r="AN756" t="str">
            <v>NA</v>
          </cell>
          <cell r="AO756" t="str">
            <v>NA</v>
          </cell>
          <cell r="AP756" t="str">
            <v>NA</v>
          </cell>
          <cell r="AQ756" t="str">
            <v>NA</v>
          </cell>
          <cell r="AR756" t="str">
            <v>NA</v>
          </cell>
          <cell r="AS756" t="str">
            <v>NA</v>
          </cell>
          <cell r="AT756" t="str">
            <v>NA</v>
          </cell>
          <cell r="AU756" t="str">
            <v>NA</v>
          </cell>
          <cell r="AV756" t="str">
            <v>NA</v>
          </cell>
          <cell r="AW756" t="str">
            <v>NA</v>
          </cell>
          <cell r="AX756" t="str">
            <v>NA</v>
          </cell>
          <cell r="AY756" t="str">
            <v>NA</v>
          </cell>
          <cell r="AZ756" t="str">
            <v>NA</v>
          </cell>
          <cell r="BA756" t="str">
            <v>NA</v>
          </cell>
          <cell r="BB756" t="str">
            <v>NA</v>
          </cell>
          <cell r="BC756" t="str">
            <v>NA</v>
          </cell>
          <cell r="BD756" t="str">
            <v>NA</v>
          </cell>
          <cell r="BE756" t="str">
            <v>NA</v>
          </cell>
        </row>
        <row r="757">
          <cell r="B757">
            <v>297</v>
          </cell>
        </row>
        <row r="758">
          <cell r="B758">
            <v>298</v>
          </cell>
          <cell r="E758" t="str">
            <v>Average Shareholders' Equity</v>
          </cell>
        </row>
        <row r="759">
          <cell r="B759">
            <v>299</v>
          </cell>
          <cell r="F759" t="str">
            <v>2013 Shareholder's Equity</v>
          </cell>
          <cell r="G759" t="str">
            <v>EURm</v>
          </cell>
          <cell r="H759">
            <v>3609.1374836</v>
          </cell>
          <cell r="I759">
            <v>2831.5415955199996</v>
          </cell>
          <cell r="J759">
            <v>1579.70706344</v>
          </cell>
          <cell r="K759">
            <v>3823.8665220799999</v>
          </cell>
          <cell r="L759">
            <v>96.474005850658557</v>
          </cell>
          <cell r="M759">
            <v>397.02983230500007</v>
          </cell>
          <cell r="N759">
            <v>408.84450000000004</v>
          </cell>
          <cell r="O759">
            <v>161.47476943155999</v>
          </cell>
          <cell r="P759">
            <v>96.14999834956474</v>
          </cell>
          <cell r="Q759">
            <v>792.86699999999996</v>
          </cell>
          <cell r="R759">
            <v>1129.8</v>
          </cell>
          <cell r="S759">
            <v>388.40290559999994</v>
          </cell>
          <cell r="T759">
            <v>1421.2140656128001</v>
          </cell>
          <cell r="U759">
            <v>876.33899999999994</v>
          </cell>
          <cell r="V759">
            <v>501.18406470180003</v>
          </cell>
          <cell r="W759">
            <v>2238.6970000000001</v>
          </cell>
          <cell r="X759">
            <v>270.72959478299998</v>
          </cell>
          <cell r="Y759">
            <v>1667.238386985</v>
          </cell>
          <cell r="Z759">
            <v>2131.6878538800001</v>
          </cell>
          <cell r="AA759">
            <v>1805</v>
          </cell>
          <cell r="AB759">
            <v>1753.3000000000002</v>
          </cell>
          <cell r="AC759">
            <v>66.754557140480003</v>
          </cell>
          <cell r="AD759">
            <v>1223.8499999999999</v>
          </cell>
          <cell r="AE759" t="str">
            <v>NA</v>
          </cell>
          <cell r="AF759" t="str">
            <v>NA</v>
          </cell>
          <cell r="AG759" t="str">
            <v>NA</v>
          </cell>
          <cell r="AH759" t="str">
            <v>NA</v>
          </cell>
          <cell r="AI759" t="str">
            <v>NA</v>
          </cell>
          <cell r="AJ759" t="str">
            <v>NA</v>
          </cell>
          <cell r="AK759" t="str">
            <v>NA</v>
          </cell>
          <cell r="AL759" t="str">
            <v>NA</v>
          </cell>
          <cell r="AM759" t="str">
            <v>NA</v>
          </cell>
          <cell r="AN759" t="str">
            <v>NA</v>
          </cell>
          <cell r="AO759" t="str">
            <v>NA</v>
          </cell>
          <cell r="AP759" t="str">
            <v>NA</v>
          </cell>
          <cell r="AQ759" t="str">
            <v>NA</v>
          </cell>
          <cell r="AR759" t="str">
            <v>NA</v>
          </cell>
          <cell r="AS759" t="str">
            <v>NA</v>
          </cell>
          <cell r="AT759" t="str">
            <v>NA</v>
          </cell>
          <cell r="AU759" t="str">
            <v>NA</v>
          </cell>
          <cell r="AV759" t="str">
            <v>NA</v>
          </cell>
          <cell r="AW759" t="str">
            <v>NA</v>
          </cell>
          <cell r="AX759" t="str">
            <v>NA</v>
          </cell>
          <cell r="AY759" t="str">
            <v>NA</v>
          </cell>
          <cell r="AZ759" t="str">
            <v>NA</v>
          </cell>
          <cell r="BA759" t="str">
            <v>NA</v>
          </cell>
          <cell r="BB759" t="str">
            <v>NA</v>
          </cell>
          <cell r="BC759" t="str">
            <v>NA</v>
          </cell>
          <cell r="BD759" t="str">
            <v>NA</v>
          </cell>
          <cell r="BE759" t="str">
            <v>NA</v>
          </cell>
        </row>
        <row r="760">
          <cell r="B760">
            <v>300</v>
          </cell>
          <cell r="F760" t="str">
            <v>2014 Shareholder's Equity</v>
          </cell>
          <cell r="G760" t="str">
            <v>EURm</v>
          </cell>
          <cell r="H760">
            <v>3630.5430092799998</v>
          </cell>
          <cell r="I760">
            <v>3364.1919282399999</v>
          </cell>
          <cell r="J760">
            <v>1718.8688950400001</v>
          </cell>
          <cell r="K760">
            <v>4676.1485179199999</v>
          </cell>
          <cell r="L760">
            <v>44.51200261923389</v>
          </cell>
          <cell r="M760">
            <v>390.21575077500006</v>
          </cell>
          <cell r="N760">
            <v>427.60649999999998</v>
          </cell>
          <cell r="O760">
            <v>181.4721655084</v>
          </cell>
          <cell r="P760">
            <v>111.34999755119256</v>
          </cell>
          <cell r="Q760">
            <v>865.88400000000001</v>
          </cell>
          <cell r="R760">
            <v>1623.4</v>
          </cell>
          <cell r="S760">
            <v>507.15759103999994</v>
          </cell>
          <cell r="T760">
            <v>1431.250087936</v>
          </cell>
          <cell r="U760">
            <v>970.96199999999999</v>
          </cell>
          <cell r="V760">
            <v>504.32093311140005</v>
          </cell>
          <cell r="W760">
            <v>2419.8409999999999</v>
          </cell>
          <cell r="X760">
            <v>322.49702476350001</v>
          </cell>
          <cell r="Y760">
            <v>1767.8357485200002</v>
          </cell>
          <cell r="Z760">
            <v>2234.173747624</v>
          </cell>
          <cell r="AA760">
            <v>1902</v>
          </cell>
          <cell r="AB760">
            <v>1856</v>
          </cell>
          <cell r="AC760">
            <v>79.694845281039989</v>
          </cell>
          <cell r="AD760">
            <v>1221.05</v>
          </cell>
          <cell r="AE760" t="str">
            <v>NA</v>
          </cell>
          <cell r="AF760" t="str">
            <v>NA</v>
          </cell>
          <cell r="AG760" t="str">
            <v>NA</v>
          </cell>
          <cell r="AH760" t="str">
            <v>NA</v>
          </cell>
          <cell r="AI760" t="str">
            <v>NA</v>
          </cell>
          <cell r="AJ760" t="str">
            <v>NA</v>
          </cell>
          <cell r="AK760" t="str">
            <v>NA</v>
          </cell>
          <cell r="AL760" t="str">
            <v>NA</v>
          </cell>
          <cell r="AM760" t="str">
            <v>NA</v>
          </cell>
          <cell r="AN760" t="str">
            <v>NA</v>
          </cell>
          <cell r="AO760" t="str">
            <v>NA</v>
          </cell>
          <cell r="AP760" t="str">
            <v>NA</v>
          </cell>
          <cell r="AQ760" t="str">
            <v>NA</v>
          </cell>
          <cell r="AR760" t="str">
            <v>NA</v>
          </cell>
          <cell r="AS760" t="str">
            <v>NA</v>
          </cell>
          <cell r="AT760" t="str">
            <v>NA</v>
          </cell>
          <cell r="AU760" t="str">
            <v>NA</v>
          </cell>
          <cell r="AV760" t="str">
            <v>NA</v>
          </cell>
          <cell r="AW760" t="str">
            <v>NA</v>
          </cell>
          <cell r="AX760" t="str">
            <v>NA</v>
          </cell>
          <cell r="AY760" t="str">
            <v>NA</v>
          </cell>
          <cell r="AZ760" t="str">
            <v>NA</v>
          </cell>
          <cell r="BA760" t="str">
            <v>NA</v>
          </cell>
          <cell r="BB760" t="str">
            <v>NA</v>
          </cell>
          <cell r="BC760" t="str">
            <v>NA</v>
          </cell>
          <cell r="BD760" t="str">
            <v>NA</v>
          </cell>
          <cell r="BE760" t="str">
            <v>NA</v>
          </cell>
        </row>
        <row r="761">
          <cell r="B761">
            <v>301</v>
          </cell>
          <cell r="F761" t="str">
            <v>2015 Shareholder's Equity</v>
          </cell>
          <cell r="G761" t="str">
            <v>EURm</v>
          </cell>
          <cell r="H761">
            <v>3654.8509791199999</v>
          </cell>
          <cell r="I761">
            <v>4025.6382205599998</v>
          </cell>
          <cell r="J761">
            <v>1833.67092744</v>
          </cell>
          <cell r="K761">
            <v>5036.0515937599994</v>
          </cell>
          <cell r="L761">
            <v>51.575000755769537</v>
          </cell>
          <cell r="M761">
            <v>356.76299379</v>
          </cell>
          <cell r="N761">
            <v>403.51099999999997</v>
          </cell>
          <cell r="O761">
            <v>191.09590944287999</v>
          </cell>
          <cell r="P761">
            <v>122.5999927246235</v>
          </cell>
          <cell r="Q761">
            <v>963.25450000000001</v>
          </cell>
          <cell r="R761">
            <v>1741.4</v>
          </cell>
          <cell r="S761">
            <v>530.93425792000005</v>
          </cell>
          <cell r="T761">
            <v>1370.5754958848001</v>
          </cell>
          <cell r="U761">
            <v>1049.4375</v>
          </cell>
          <cell r="V761">
            <v>501.17151244635005</v>
          </cell>
          <cell r="W761">
            <v>2685.1379999999999</v>
          </cell>
          <cell r="X761">
            <v>387.38548024649998</v>
          </cell>
          <cell r="Y761">
            <v>1594.1364421500002</v>
          </cell>
          <cell r="Z761">
            <v>2182.790280788</v>
          </cell>
          <cell r="AA761">
            <v>2080.5</v>
          </cell>
          <cell r="AB761">
            <v>2272.65</v>
          </cell>
          <cell r="AC761">
            <v>151.15048086159999</v>
          </cell>
          <cell r="AD761">
            <v>1274.05</v>
          </cell>
          <cell r="AE761" t="str">
            <v>NA</v>
          </cell>
          <cell r="AF761" t="str">
            <v>NA</v>
          </cell>
          <cell r="AG761" t="str">
            <v>NA</v>
          </cell>
          <cell r="AH761" t="str">
            <v>NA</v>
          </cell>
          <cell r="AI761" t="str">
            <v>NA</v>
          </cell>
          <cell r="AJ761" t="str">
            <v>NA</v>
          </cell>
          <cell r="AK761" t="str">
            <v>NA</v>
          </cell>
          <cell r="AL761" t="str">
            <v>NA</v>
          </cell>
          <cell r="AM761" t="str">
            <v>NA</v>
          </cell>
          <cell r="AN761" t="str">
            <v>NA</v>
          </cell>
          <cell r="AO761" t="str">
            <v>NA</v>
          </cell>
          <cell r="AP761" t="str">
            <v>NA</v>
          </cell>
          <cell r="AQ761" t="str">
            <v>NA</v>
          </cell>
          <cell r="AR761" t="str">
            <v>NA</v>
          </cell>
          <cell r="AS761" t="str">
            <v>NA</v>
          </cell>
          <cell r="AT761" t="str">
            <v>NA</v>
          </cell>
          <cell r="AU761" t="str">
            <v>NA</v>
          </cell>
          <cell r="AV761" t="str">
            <v>NA</v>
          </cell>
          <cell r="AW761" t="str">
            <v>NA</v>
          </cell>
          <cell r="AX761" t="str">
            <v>NA</v>
          </cell>
          <cell r="AY761" t="str">
            <v>NA</v>
          </cell>
          <cell r="AZ761" t="str">
            <v>NA</v>
          </cell>
          <cell r="BA761" t="str">
            <v>NA</v>
          </cell>
          <cell r="BB761" t="str">
            <v>NA</v>
          </cell>
          <cell r="BC761" t="str">
            <v>NA</v>
          </cell>
          <cell r="BD761" t="str">
            <v>NA</v>
          </cell>
          <cell r="BE761" t="str">
            <v>NA</v>
          </cell>
        </row>
        <row r="762">
          <cell r="B762">
            <v>302</v>
          </cell>
          <cell r="F762" t="str">
            <v>2016 Shareholder's Equity</v>
          </cell>
          <cell r="G762" t="str">
            <v>EURm</v>
          </cell>
          <cell r="H762">
            <v>3792.6652473599997</v>
          </cell>
          <cell r="I762">
            <v>4602.1880211999996</v>
          </cell>
          <cell r="J762">
            <v>1993.4090149599999</v>
          </cell>
          <cell r="K762">
            <v>5167.179874559999</v>
          </cell>
          <cell r="L762">
            <v>62.943998695469531</v>
          </cell>
          <cell r="M762">
            <v>339.34922988</v>
          </cell>
          <cell r="N762">
            <v>346.28199999999998</v>
          </cell>
          <cell r="O762">
            <v>206.43834751228002</v>
          </cell>
          <cell r="P762">
            <v>133.79999644945261</v>
          </cell>
          <cell r="Q762">
            <v>1070.181</v>
          </cell>
          <cell r="R762">
            <v>2185.1999999999998</v>
          </cell>
          <cell r="S762">
            <v>706.31787648</v>
          </cell>
          <cell r="T762">
            <v>1397.448158464</v>
          </cell>
          <cell r="U762">
            <v>1169.366</v>
          </cell>
          <cell r="V762">
            <v>550.42476965280002</v>
          </cell>
          <cell r="W762">
            <v>2919.3274999999999</v>
          </cell>
          <cell r="X762">
            <v>438.48473480099995</v>
          </cell>
          <cell r="Y762">
            <v>1534.184479215</v>
          </cell>
          <cell r="Z762">
            <v>1782.6831032919999</v>
          </cell>
          <cell r="AA762">
            <v>2244.5</v>
          </cell>
          <cell r="AB762">
            <v>2655.2</v>
          </cell>
          <cell r="AC762">
            <v>220.49116757799999</v>
          </cell>
          <cell r="AD762">
            <v>1367.15</v>
          </cell>
          <cell r="AE762" t="str">
            <v>NA</v>
          </cell>
          <cell r="AF762" t="str">
            <v>NA</v>
          </cell>
          <cell r="AG762" t="str">
            <v>NA</v>
          </cell>
          <cell r="AH762" t="str">
            <v>NA</v>
          </cell>
          <cell r="AI762" t="str">
            <v>NA</v>
          </cell>
          <cell r="AJ762" t="str">
            <v>NA</v>
          </cell>
          <cell r="AK762" t="str">
            <v>NA</v>
          </cell>
          <cell r="AL762" t="str">
            <v>NA</v>
          </cell>
          <cell r="AM762" t="str">
            <v>NA</v>
          </cell>
          <cell r="AN762" t="str">
            <v>NA</v>
          </cell>
          <cell r="AO762" t="str">
            <v>NA</v>
          </cell>
          <cell r="AP762" t="str">
            <v>NA</v>
          </cell>
          <cell r="AQ762" t="str">
            <v>NA</v>
          </cell>
          <cell r="AR762" t="str">
            <v>NA</v>
          </cell>
          <cell r="AS762" t="str">
            <v>NA</v>
          </cell>
          <cell r="AT762" t="str">
            <v>NA</v>
          </cell>
          <cell r="AU762" t="str">
            <v>NA</v>
          </cell>
          <cell r="AV762" t="str">
            <v>NA</v>
          </cell>
          <cell r="AW762" t="str">
            <v>NA</v>
          </cell>
          <cell r="AX762" t="str">
            <v>NA</v>
          </cell>
          <cell r="AY762" t="str">
            <v>NA</v>
          </cell>
          <cell r="AZ762" t="str">
            <v>NA</v>
          </cell>
          <cell r="BA762" t="str">
            <v>NA</v>
          </cell>
          <cell r="BB762" t="str">
            <v>NA</v>
          </cell>
          <cell r="BC762" t="str">
            <v>NA</v>
          </cell>
          <cell r="BD762" t="str">
            <v>NA</v>
          </cell>
          <cell r="BE762" t="str">
            <v>NA</v>
          </cell>
        </row>
        <row r="763">
          <cell r="B763">
            <v>303</v>
          </cell>
          <cell r="F763" t="str">
            <v>2017 Shareholder's Equity</v>
          </cell>
          <cell r="G763" t="str">
            <v>EURm</v>
          </cell>
          <cell r="H763">
            <v>4287.8852455577598</v>
          </cell>
          <cell r="I763">
            <v>5177.1466604879997</v>
          </cell>
          <cell r="J763">
            <v>2152.8879556800002</v>
          </cell>
          <cell r="K763">
            <v>5926.1171930399996</v>
          </cell>
          <cell r="L763">
            <v>71.79999880036857</v>
          </cell>
          <cell r="M763" t="str">
            <v>NA</v>
          </cell>
          <cell r="N763">
            <v>363.202</v>
          </cell>
          <cell r="O763">
            <v>229.55575518980001</v>
          </cell>
          <cell r="P763">
            <v>142.10000139583985</v>
          </cell>
          <cell r="Q763">
            <v>1177.6415000000002</v>
          </cell>
          <cell r="R763">
            <v>2642.1000000000004</v>
          </cell>
          <cell r="S763">
            <v>967.9793002099201</v>
          </cell>
          <cell r="T763">
            <v>1556.7899534336002</v>
          </cell>
          <cell r="U763">
            <v>1292.567</v>
          </cell>
          <cell r="V763">
            <v>673.45839121500001</v>
          </cell>
          <cell r="W763">
            <v>3001.3405000000002</v>
          </cell>
          <cell r="X763">
            <v>473.93575195949995</v>
          </cell>
          <cell r="Y763">
            <v>1677.42663432525</v>
          </cell>
          <cell r="Z763">
            <v>1477.8953013759999</v>
          </cell>
          <cell r="AA763">
            <v>2373</v>
          </cell>
          <cell r="AB763">
            <v>2885.45</v>
          </cell>
          <cell r="AC763">
            <v>280.53019454328</v>
          </cell>
          <cell r="AD763">
            <v>1455</v>
          </cell>
          <cell r="AE763" t="str">
            <v>NA</v>
          </cell>
          <cell r="AF763" t="str">
            <v>NA</v>
          </cell>
          <cell r="AG763" t="str">
            <v>NA</v>
          </cell>
          <cell r="AH763" t="str">
            <v>NA</v>
          </cell>
          <cell r="AI763" t="str">
            <v>NA</v>
          </cell>
          <cell r="AJ763" t="str">
            <v>NA</v>
          </cell>
          <cell r="AK763" t="str">
            <v>NA</v>
          </cell>
          <cell r="AL763" t="str">
            <v>NA</v>
          </cell>
          <cell r="AM763" t="str">
            <v>NA</v>
          </cell>
          <cell r="AN763" t="str">
            <v>NA</v>
          </cell>
          <cell r="AO763" t="str">
            <v>NA</v>
          </cell>
          <cell r="AP763" t="str">
            <v>NA</v>
          </cell>
          <cell r="AQ763" t="str">
            <v>NA</v>
          </cell>
          <cell r="AR763" t="str">
            <v>NA</v>
          </cell>
          <cell r="AS763" t="str">
            <v>NA</v>
          </cell>
          <cell r="AT763" t="str">
            <v>NA</v>
          </cell>
          <cell r="AU763" t="str">
            <v>NA</v>
          </cell>
          <cell r="AV763" t="str">
            <v>NA</v>
          </cell>
          <cell r="AW763" t="str">
            <v>NA</v>
          </cell>
          <cell r="AX763" t="str">
            <v>NA</v>
          </cell>
          <cell r="AY763" t="str">
            <v>NA</v>
          </cell>
          <cell r="AZ763" t="str">
            <v>NA</v>
          </cell>
          <cell r="BA763" t="str">
            <v>NA</v>
          </cell>
          <cell r="BB763" t="str">
            <v>NA</v>
          </cell>
          <cell r="BC763" t="str">
            <v>NA</v>
          </cell>
          <cell r="BD763" t="str">
            <v>NA</v>
          </cell>
          <cell r="BE763" t="str">
            <v>NA</v>
          </cell>
        </row>
        <row r="764">
          <cell r="B764">
            <v>304</v>
          </cell>
          <cell r="F764" t="str">
            <v>2018 Shareholder's Equity</v>
          </cell>
          <cell r="G764" t="str">
            <v>EURm</v>
          </cell>
          <cell r="H764">
            <v>4756.0593361441597</v>
          </cell>
          <cell r="I764">
            <v>5771.5775903279991</v>
          </cell>
          <cell r="J764">
            <v>2285.75252004</v>
          </cell>
          <cell r="K764">
            <v>6807.6309479199999</v>
          </cell>
          <cell r="L764">
            <v>84.775000000000006</v>
          </cell>
          <cell r="M764" t="str">
            <v>NA</v>
          </cell>
          <cell r="N764">
            <v>404.65</v>
          </cell>
          <cell r="O764">
            <v>253.40433508000001</v>
          </cell>
          <cell r="P764">
            <v>151</v>
          </cell>
          <cell r="Q764">
            <v>1311.45</v>
          </cell>
          <cell r="R764">
            <v>2914.0749999999998</v>
          </cell>
          <cell r="S764">
            <v>1121.2961018265601</v>
          </cell>
          <cell r="T764">
            <v>1753.6022784000002</v>
          </cell>
          <cell r="U764">
            <v>1428.3975</v>
          </cell>
          <cell r="V764">
            <v>774.23507068499998</v>
          </cell>
          <cell r="W764">
            <v>3048.8275000000003</v>
          </cell>
          <cell r="X764">
            <v>519.290853255</v>
          </cell>
          <cell r="Y764">
            <v>1773.1644798217499</v>
          </cell>
          <cell r="Z764">
            <v>1500.2941836375999</v>
          </cell>
          <cell r="AA764">
            <v>2575.25</v>
          </cell>
          <cell r="AB764">
            <v>3086</v>
          </cell>
          <cell r="AC764">
            <v>347.41220007999999</v>
          </cell>
          <cell r="AD764">
            <v>1588</v>
          </cell>
          <cell r="AE764" t="str">
            <v>NA</v>
          </cell>
          <cell r="AF764" t="str">
            <v>NA</v>
          </cell>
          <cell r="AG764" t="str">
            <v>NA</v>
          </cell>
          <cell r="AH764" t="str">
            <v>NA</v>
          </cell>
          <cell r="AI764" t="str">
            <v>NA</v>
          </cell>
          <cell r="AJ764" t="str">
            <v>NA</v>
          </cell>
          <cell r="AK764" t="str">
            <v>NA</v>
          </cell>
          <cell r="AL764" t="str">
            <v>NA</v>
          </cell>
          <cell r="AM764" t="str">
            <v>NA</v>
          </cell>
          <cell r="AN764" t="str">
            <v>NA</v>
          </cell>
          <cell r="AO764" t="str">
            <v>NA</v>
          </cell>
          <cell r="AP764" t="str">
            <v>NA</v>
          </cell>
          <cell r="AQ764" t="str">
            <v>NA</v>
          </cell>
          <cell r="AR764" t="str">
            <v>NA</v>
          </cell>
          <cell r="AS764" t="str">
            <v>NA</v>
          </cell>
          <cell r="AT764" t="str">
            <v>NA</v>
          </cell>
          <cell r="AU764" t="str">
            <v>NA</v>
          </cell>
          <cell r="AV764" t="str">
            <v>NA</v>
          </cell>
          <cell r="AW764" t="str">
            <v>NA</v>
          </cell>
          <cell r="AX764" t="str">
            <v>NA</v>
          </cell>
          <cell r="AY764" t="str">
            <v>NA</v>
          </cell>
          <cell r="AZ764" t="str">
            <v>NA</v>
          </cell>
          <cell r="BA764" t="str">
            <v>NA</v>
          </cell>
          <cell r="BB764" t="str">
            <v>NA</v>
          </cell>
          <cell r="BC764" t="str">
            <v>NA</v>
          </cell>
          <cell r="BD764" t="str">
            <v>NA</v>
          </cell>
          <cell r="BE764" t="str">
            <v>NA</v>
          </cell>
        </row>
        <row r="765">
          <cell r="B765">
            <v>305</v>
          </cell>
          <cell r="F765" t="str">
            <v>2019 Shareholder's Equity</v>
          </cell>
          <cell r="G765" t="str">
            <v>EURm</v>
          </cell>
          <cell r="H765">
            <v>5303.9606653615992</v>
          </cell>
          <cell r="I765">
            <v>6427.9290565599995</v>
          </cell>
          <cell r="J765">
            <v>2438.1308384399999</v>
          </cell>
          <cell r="K765">
            <v>7723.9740327199997</v>
          </cell>
          <cell r="L765">
            <v>101.425</v>
          </cell>
          <cell r="M765" t="str">
            <v>NA</v>
          </cell>
          <cell r="N765">
            <v>428.4</v>
          </cell>
          <cell r="O765">
            <v>280.57152811999998</v>
          </cell>
          <cell r="P765">
            <v>160.5</v>
          </cell>
          <cell r="Q765">
            <v>1451.5250000000001</v>
          </cell>
          <cell r="R765">
            <v>3254.2749999999996</v>
          </cell>
          <cell r="S765">
            <v>1176.9087315532802</v>
          </cell>
          <cell r="T765">
            <v>1947.7920358399999</v>
          </cell>
          <cell r="U765">
            <v>1575.63</v>
          </cell>
          <cell r="V765">
            <v>893.61777909060004</v>
          </cell>
          <cell r="W765">
            <v>3216.75</v>
          </cell>
          <cell r="X765">
            <v>567.67968652499997</v>
          </cell>
          <cell r="Y765">
            <v>1898.2178190585</v>
          </cell>
          <cell r="Z765">
            <v>1561.6545679175999</v>
          </cell>
          <cell r="AA765">
            <v>2840.6099999999997</v>
          </cell>
          <cell r="AB765">
            <v>3259.5</v>
          </cell>
          <cell r="AC765">
            <v>375.55554255999999</v>
          </cell>
          <cell r="AD765">
            <v>1743.175</v>
          </cell>
          <cell r="AE765" t="str">
            <v>NA</v>
          </cell>
          <cell r="AF765" t="str">
            <v>NA</v>
          </cell>
          <cell r="AG765" t="str">
            <v>NA</v>
          </cell>
          <cell r="AH765" t="str">
            <v>NA</v>
          </cell>
          <cell r="AI765" t="str">
            <v>NA</v>
          </cell>
          <cell r="AJ765" t="str">
            <v>NA</v>
          </cell>
          <cell r="AK765" t="str">
            <v>NA</v>
          </cell>
          <cell r="AL765" t="str">
            <v>NA</v>
          </cell>
          <cell r="AM765" t="str">
            <v>NA</v>
          </cell>
          <cell r="AN765" t="str">
            <v>NA</v>
          </cell>
          <cell r="AO765" t="str">
            <v>NA</v>
          </cell>
          <cell r="AP765" t="str">
            <v>NA</v>
          </cell>
          <cell r="AQ765" t="str">
            <v>NA</v>
          </cell>
          <cell r="AR765" t="str">
            <v>NA</v>
          </cell>
          <cell r="AS765" t="str">
            <v>NA</v>
          </cell>
          <cell r="AT765" t="str">
            <v>NA</v>
          </cell>
          <cell r="AU765" t="str">
            <v>NA</v>
          </cell>
          <cell r="AV765" t="str">
            <v>NA</v>
          </cell>
          <cell r="AW765" t="str">
            <v>NA</v>
          </cell>
          <cell r="AX765" t="str">
            <v>NA</v>
          </cell>
          <cell r="AY765" t="str">
            <v>NA</v>
          </cell>
          <cell r="AZ765" t="str">
            <v>NA</v>
          </cell>
          <cell r="BA765" t="str">
            <v>NA</v>
          </cell>
          <cell r="BB765" t="str">
            <v>NA</v>
          </cell>
          <cell r="BC765" t="str">
            <v>NA</v>
          </cell>
          <cell r="BD765" t="str">
            <v>NA</v>
          </cell>
          <cell r="BE765" t="str">
            <v>NA</v>
          </cell>
        </row>
        <row r="766">
          <cell r="B766">
            <v>306</v>
          </cell>
        </row>
        <row r="767">
          <cell r="B767">
            <v>307</v>
          </cell>
        </row>
        <row r="768">
          <cell r="B768">
            <v>308</v>
          </cell>
          <cell r="E768" t="str">
            <v>Multiples and Ratios (from CCY)</v>
          </cell>
        </row>
        <row r="769">
          <cell r="B769">
            <v>309</v>
          </cell>
        </row>
        <row r="770">
          <cell r="B770">
            <v>310</v>
          </cell>
          <cell r="E770" t="str">
            <v>LTM</v>
          </cell>
        </row>
        <row r="771">
          <cell r="B771">
            <v>311</v>
          </cell>
          <cell r="F771" t="str">
            <v>FV / LTM Sales</v>
          </cell>
          <cell r="G771" t="str">
            <v>x</v>
          </cell>
          <cell r="H771">
            <v>2.2074176967232715</v>
          </cell>
          <cell r="I771">
            <v>3.1865307808480483</v>
          </cell>
          <cell r="J771">
            <v>2.345554092874782</v>
          </cell>
          <cell r="K771">
            <v>3.9220146633519484</v>
          </cell>
          <cell r="L771">
            <v>4.3973894936497153</v>
          </cell>
          <cell r="M771">
            <v>1.2966230733874984</v>
          </cell>
          <cell r="N771">
            <v>0.89431839654660661</v>
          </cell>
          <cell r="O771">
            <v>2.3855129527225625</v>
          </cell>
          <cell r="P771">
            <v>1.829707893838346</v>
          </cell>
          <cell r="Q771">
            <v>0.99525649391590953</v>
          </cell>
          <cell r="R771">
            <v>1.9154476650594219</v>
          </cell>
          <cell r="S771">
            <v>1.85610248083578</v>
          </cell>
          <cell r="T771">
            <v>3.9279250678712749</v>
          </cell>
          <cell r="U771">
            <v>0.88844536553303433</v>
          </cell>
          <cell r="V771">
            <v>4.9624411560602066</v>
          </cell>
          <cell r="W771">
            <v>1.4475704709372037</v>
          </cell>
          <cell r="X771">
            <v>2.269010348416769</v>
          </cell>
          <cell r="Y771">
            <v>2.6895598481977343</v>
          </cell>
          <cell r="Z771">
            <v>1.323947379393055</v>
          </cell>
          <cell r="AA771">
            <v>2.1813387942095397</v>
          </cell>
          <cell r="AB771">
            <v>2.3345083838723641</v>
          </cell>
          <cell r="AC771">
            <v>3.3058035856334538</v>
          </cell>
          <cell r="AD771">
            <v>1.0052134430739443</v>
          </cell>
          <cell r="AE771" t="str">
            <v>NA</v>
          </cell>
          <cell r="AF771" t="str">
            <v>NA</v>
          </cell>
          <cell r="AG771" t="str">
            <v>NA</v>
          </cell>
          <cell r="AH771" t="str">
            <v>NA</v>
          </cell>
          <cell r="AI771" t="str">
            <v>NA</v>
          </cell>
          <cell r="AJ771" t="str">
            <v>NA</v>
          </cell>
          <cell r="AK771" t="str">
            <v>NA</v>
          </cell>
          <cell r="AL771" t="str">
            <v>NA</v>
          </cell>
          <cell r="AM771" t="str">
            <v>NA</v>
          </cell>
          <cell r="AN771" t="str">
            <v>NA</v>
          </cell>
          <cell r="AO771" t="str">
            <v>NA</v>
          </cell>
          <cell r="AP771" t="str">
            <v>NA</v>
          </cell>
          <cell r="AQ771" t="str">
            <v>NA</v>
          </cell>
          <cell r="AR771" t="str">
            <v>NA</v>
          </cell>
          <cell r="AS771" t="str">
            <v>NA</v>
          </cell>
          <cell r="AT771" t="str">
            <v>NA</v>
          </cell>
          <cell r="AU771" t="str">
            <v>NA</v>
          </cell>
          <cell r="AV771" t="str">
            <v>NA</v>
          </cell>
          <cell r="AW771" t="str">
            <v>NA</v>
          </cell>
          <cell r="AX771" t="str">
            <v>NA</v>
          </cell>
          <cell r="AY771" t="str">
            <v>NA</v>
          </cell>
          <cell r="AZ771" t="str">
            <v>NA</v>
          </cell>
          <cell r="BA771" t="str">
            <v>NA</v>
          </cell>
          <cell r="BB771" t="str">
            <v>NA</v>
          </cell>
          <cell r="BC771" t="str">
            <v>NA</v>
          </cell>
          <cell r="BD771" t="str">
            <v>NA</v>
          </cell>
          <cell r="BE771" t="str">
            <v>NA</v>
          </cell>
        </row>
        <row r="772">
          <cell r="B772">
            <v>312</v>
          </cell>
          <cell r="F772" t="str">
            <v>FV / LTM EBITDA</v>
          </cell>
          <cell r="G772" t="str">
            <v>x</v>
          </cell>
          <cell r="H772">
            <v>11.476266339219098</v>
          </cell>
          <cell r="I772">
            <v>17.632516218488039</v>
          </cell>
          <cell r="J772">
            <v>12.764428000229076</v>
          </cell>
          <cell r="K772">
            <v>16.687084133099656</v>
          </cell>
          <cell r="L772">
            <v>18.859914939430773</v>
          </cell>
          <cell r="M772">
            <v>13.367408129230771</v>
          </cell>
          <cell r="N772">
            <v>11.223967792010832</v>
          </cell>
          <cell r="O772">
            <v>13.99637597918859</v>
          </cell>
          <cell r="P772">
            <v>14.448244051564942</v>
          </cell>
          <cell r="Q772">
            <v>6.411175960825668</v>
          </cell>
          <cell r="R772">
            <v>12.277147177033383</v>
          </cell>
          <cell r="S772">
            <v>11.780228457404336</v>
          </cell>
          <cell r="T772">
            <v>15.446366773608533</v>
          </cell>
          <cell r="U772">
            <v>9.3681378140391054</v>
          </cell>
          <cell r="V772">
            <v>18.096066112662498</v>
          </cell>
          <cell r="W772">
            <v>13.927472712976384</v>
          </cell>
          <cell r="X772">
            <v>11.170811486667668</v>
          </cell>
          <cell r="Y772">
            <v>19.299762597977434</v>
          </cell>
          <cell r="Z772">
            <v>13.087970537113415</v>
          </cell>
          <cell r="AA772">
            <v>15.133825940751446</v>
          </cell>
          <cell r="AB772">
            <v>14.899027896287432</v>
          </cell>
          <cell r="AC772">
            <v>17.485465575268844</v>
          </cell>
          <cell r="AD772">
            <v>10.796361264281352</v>
          </cell>
          <cell r="AE772" t="str">
            <v>NA</v>
          </cell>
          <cell r="AF772" t="str">
            <v>NA</v>
          </cell>
          <cell r="AG772" t="str">
            <v>NA</v>
          </cell>
          <cell r="AH772" t="str">
            <v>NA</v>
          </cell>
          <cell r="AI772" t="str">
            <v>NA</v>
          </cell>
          <cell r="AJ772" t="str">
            <v>NA</v>
          </cell>
          <cell r="AK772" t="str">
            <v>NA</v>
          </cell>
          <cell r="AL772" t="str">
            <v>NA</v>
          </cell>
          <cell r="AM772" t="str">
            <v>NA</v>
          </cell>
          <cell r="AN772" t="str">
            <v>NA</v>
          </cell>
          <cell r="AO772" t="str">
            <v>NA</v>
          </cell>
          <cell r="AP772" t="str">
            <v>NA</v>
          </cell>
          <cell r="AQ772" t="str">
            <v>NA</v>
          </cell>
          <cell r="AR772" t="str">
            <v>NA</v>
          </cell>
          <cell r="AS772" t="str">
            <v>NA</v>
          </cell>
          <cell r="AT772" t="str">
            <v>NA</v>
          </cell>
          <cell r="AU772" t="str">
            <v>NA</v>
          </cell>
          <cell r="AV772" t="str">
            <v>NA</v>
          </cell>
          <cell r="AW772" t="str">
            <v>NA</v>
          </cell>
          <cell r="AX772" t="str">
            <v>NA</v>
          </cell>
          <cell r="AY772" t="str">
            <v>NA</v>
          </cell>
          <cell r="AZ772" t="str">
            <v>NA</v>
          </cell>
          <cell r="BA772" t="str">
            <v>NA</v>
          </cell>
          <cell r="BB772" t="str">
            <v>NA</v>
          </cell>
          <cell r="BC772" t="str">
            <v>NA</v>
          </cell>
          <cell r="BD772" t="str">
            <v>NA</v>
          </cell>
          <cell r="BE772" t="str">
            <v>NA</v>
          </cell>
        </row>
        <row r="773">
          <cell r="B773">
            <v>313</v>
          </cell>
          <cell r="F773" t="str">
            <v>FV / LTM EBIT</v>
          </cell>
          <cell r="G773" t="str">
            <v>x</v>
          </cell>
          <cell r="H773">
            <v>15.878216584946234</v>
          </cell>
          <cell r="I773">
            <v>20.097075279458593</v>
          </cell>
          <cell r="J773">
            <v>17.265332482028505</v>
          </cell>
          <cell r="K773">
            <v>20.219721170839271</v>
          </cell>
          <cell r="L773">
            <v>20.95546104381193</v>
          </cell>
          <cell r="M773">
            <v>33.561947448927086</v>
          </cell>
          <cell r="N773">
            <v>21.998678879429736</v>
          </cell>
          <cell r="O773">
            <v>18.920284291838716</v>
          </cell>
          <cell r="P773">
            <v>16.236393067847736</v>
          </cell>
          <cell r="Q773">
            <v>13.609053151360145</v>
          </cell>
          <cell r="R773">
            <v>25.664242671990412</v>
          </cell>
          <cell r="S773">
            <v>18.427686889380556</v>
          </cell>
          <cell r="T773">
            <v>18.371805921149331</v>
          </cell>
          <cell r="U773">
            <v>13.162761791008267</v>
          </cell>
          <cell r="V773">
            <v>21.526649092783508</v>
          </cell>
          <cell r="W773">
            <v>18.72624596588437</v>
          </cell>
          <cell r="X773">
            <v>14.96799551097806</v>
          </cell>
          <cell r="Y773">
            <v>32.860721615496665</v>
          </cell>
          <cell r="Z773">
            <v>21.863372137198656</v>
          </cell>
          <cell r="AA773">
            <v>18.34081882837128</v>
          </cell>
          <cell r="AB773">
            <v>16.148532952555339</v>
          </cell>
          <cell r="AC773">
            <v>20.107109542020229</v>
          </cell>
          <cell r="AD773">
            <v>14.166974853210283</v>
          </cell>
          <cell r="AE773" t="str">
            <v>NA</v>
          </cell>
          <cell r="AF773" t="str">
            <v>NA</v>
          </cell>
          <cell r="AG773" t="str">
            <v>NA</v>
          </cell>
          <cell r="AH773" t="str">
            <v>NA</v>
          </cell>
          <cell r="AI773" t="str">
            <v>NA</v>
          </cell>
          <cell r="AJ773" t="str">
            <v>NA</v>
          </cell>
          <cell r="AK773" t="str">
            <v>NA</v>
          </cell>
          <cell r="AL773" t="str">
            <v>NA</v>
          </cell>
          <cell r="AM773" t="str">
            <v>NA</v>
          </cell>
          <cell r="AN773" t="str">
            <v>NA</v>
          </cell>
          <cell r="AO773" t="str">
            <v>NA</v>
          </cell>
          <cell r="AP773" t="str">
            <v>NA</v>
          </cell>
          <cell r="AQ773" t="str">
            <v>NA</v>
          </cell>
          <cell r="AR773" t="str">
            <v>NA</v>
          </cell>
          <cell r="AS773" t="str">
            <v>NA</v>
          </cell>
          <cell r="AT773" t="str">
            <v>NA</v>
          </cell>
          <cell r="AU773" t="str">
            <v>NA</v>
          </cell>
          <cell r="AV773" t="str">
            <v>NA</v>
          </cell>
          <cell r="AW773" t="str">
            <v>NA</v>
          </cell>
          <cell r="AX773" t="str">
            <v>NA</v>
          </cell>
          <cell r="AY773" t="str">
            <v>NA</v>
          </cell>
          <cell r="AZ773" t="str">
            <v>NA</v>
          </cell>
          <cell r="BA773" t="str">
            <v>NA</v>
          </cell>
          <cell r="BB773" t="str">
            <v>NA</v>
          </cell>
          <cell r="BC773" t="str">
            <v>NA</v>
          </cell>
          <cell r="BD773" t="str">
            <v>NA</v>
          </cell>
          <cell r="BE773" t="str">
            <v>NA</v>
          </cell>
        </row>
        <row r="774">
          <cell r="B774">
            <v>314</v>
          </cell>
          <cell r="F774" t="str">
            <v>P / E (LTM)</v>
          </cell>
          <cell r="G774" t="str">
            <v>x</v>
          </cell>
          <cell r="H774">
            <v>26.946108213368511</v>
          </cell>
          <cell r="I774">
            <v>27.865117046619023</v>
          </cell>
          <cell r="J774">
            <v>22.291665268896889</v>
          </cell>
          <cell r="K774">
            <v>31.190345582078798</v>
          </cell>
          <cell r="L774" t="str">
            <v>NA</v>
          </cell>
          <cell r="M774">
            <v>39.523268390028619</v>
          </cell>
          <cell r="N774">
            <v>314.64713174532528</v>
          </cell>
          <cell r="O774">
            <v>27.75562521439149</v>
          </cell>
          <cell r="P774">
            <v>24.866822598040482</v>
          </cell>
          <cell r="Q774">
            <v>19.854672850497572</v>
          </cell>
          <cell r="R774">
            <v>23.044596129817297</v>
          </cell>
          <cell r="S774">
            <v>29.339539065959492</v>
          </cell>
          <cell r="T774" t="str">
            <v>NA</v>
          </cell>
          <cell r="U774">
            <v>20.020519865686438</v>
          </cell>
          <cell r="V774">
            <v>31.270152326060114</v>
          </cell>
          <cell r="W774">
            <v>25.643056625712482</v>
          </cell>
          <cell r="X774">
            <v>20.35444926657717</v>
          </cell>
          <cell r="Y774">
            <v>41.935600040237397</v>
          </cell>
          <cell r="Z774">
            <v>34.386566115635176</v>
          </cell>
          <cell r="AA774">
            <v>26.382235279187825</v>
          </cell>
          <cell r="AB774">
            <v>21.647401691926049</v>
          </cell>
          <cell r="AC774">
            <v>30.13003708059621</v>
          </cell>
          <cell r="AD774">
            <v>18.843460278024253</v>
          </cell>
          <cell r="AE774" t="str">
            <v>NA</v>
          </cell>
          <cell r="AF774" t="str">
            <v>NA</v>
          </cell>
          <cell r="AG774" t="str">
            <v>NA</v>
          </cell>
          <cell r="AH774" t="str">
            <v>NA</v>
          </cell>
          <cell r="AI774" t="str">
            <v>NA</v>
          </cell>
          <cell r="AJ774" t="str">
            <v>NA</v>
          </cell>
          <cell r="AK774" t="str">
            <v>NA</v>
          </cell>
          <cell r="AL774" t="str">
            <v>NA</v>
          </cell>
          <cell r="AM774" t="str">
            <v>NA</v>
          </cell>
          <cell r="AN774" t="str">
            <v>NA</v>
          </cell>
          <cell r="AO774" t="str">
            <v>NA</v>
          </cell>
          <cell r="AP774" t="str">
            <v>NA</v>
          </cell>
          <cell r="AQ774" t="str">
            <v>NA</v>
          </cell>
          <cell r="AR774" t="str">
            <v>NA</v>
          </cell>
          <cell r="AS774" t="str">
            <v>NA</v>
          </cell>
          <cell r="AT774" t="str">
            <v>NA</v>
          </cell>
          <cell r="AU774" t="str">
            <v>NA</v>
          </cell>
          <cell r="AV774" t="str">
            <v>NA</v>
          </cell>
          <cell r="AW774" t="str">
            <v>NA</v>
          </cell>
          <cell r="AX774" t="str">
            <v>NA</v>
          </cell>
          <cell r="AY774" t="str">
            <v>NA</v>
          </cell>
          <cell r="AZ774" t="str">
            <v>NA</v>
          </cell>
          <cell r="BA774" t="str">
            <v>NA</v>
          </cell>
          <cell r="BB774" t="str">
            <v>NA</v>
          </cell>
          <cell r="BC774" t="str">
            <v>NA</v>
          </cell>
          <cell r="BD774" t="str">
            <v>NA</v>
          </cell>
          <cell r="BE774" t="str">
            <v>NA</v>
          </cell>
        </row>
        <row r="775">
          <cell r="B775">
            <v>315</v>
          </cell>
          <cell r="F775" t="str">
            <v>LTM Capex / Sales</v>
          </cell>
          <cell r="G775" t="str">
            <v>%</v>
          </cell>
          <cell r="H775">
            <v>4.380530973451327E-2</v>
          </cell>
          <cell r="I775">
            <v>2.2091930484058744E-2</v>
          </cell>
          <cell r="J775">
            <v>1.7314923949037435E-2</v>
          </cell>
          <cell r="K775">
            <v>2.3639449070602631E-2</v>
          </cell>
          <cell r="L775">
            <v>0.23834196891191625</v>
          </cell>
          <cell r="M775">
            <v>1.9068147902503732E-2</v>
          </cell>
          <cell r="N775">
            <v>7.6341627374677229E-2</v>
          </cell>
          <cell r="O775">
            <v>3.668858665869576E-2</v>
          </cell>
          <cell r="P775">
            <v>2.1757322175732233E-2</v>
          </cell>
          <cell r="Q775">
            <v>2.3193355655333533E-2</v>
          </cell>
          <cell r="R775">
            <v>2.9836053837342495E-2</v>
          </cell>
          <cell r="S775">
            <v>3.6545721476510064E-2</v>
          </cell>
          <cell r="T775">
            <v>1.8370414732190924E-2</v>
          </cell>
          <cell r="U775">
            <v>3.2824445713722922E-2</v>
          </cell>
          <cell r="V775">
            <v>4.5682598362820175E-2</v>
          </cell>
          <cell r="W775">
            <v>2.0260273283385585E-2</v>
          </cell>
          <cell r="X775">
            <v>5.5008396496164846E-2</v>
          </cell>
          <cell r="Y775">
            <v>3.5720093229985372E-2</v>
          </cell>
          <cell r="Z775">
            <v>2.6036778252859185E-2</v>
          </cell>
          <cell r="AA775">
            <v>1.1455946677775464E-2</v>
          </cell>
          <cell r="AB775">
            <v>1.318260988354223E-2</v>
          </cell>
          <cell r="AC775">
            <v>2.7848177884690475E-2</v>
          </cell>
          <cell r="AD775">
            <v>2.2920759659463E-2</v>
          </cell>
          <cell r="AE775" t="str">
            <v>NA</v>
          </cell>
          <cell r="AF775" t="str">
            <v>NA</v>
          </cell>
          <cell r="AG775" t="str">
            <v>NA</v>
          </cell>
          <cell r="AH775" t="str">
            <v>NA</v>
          </cell>
          <cell r="AI775" t="str">
            <v>NA</v>
          </cell>
          <cell r="AJ775" t="str">
            <v>NA</v>
          </cell>
          <cell r="AK775" t="str">
            <v>NA</v>
          </cell>
          <cell r="AL775" t="str">
            <v>NA</v>
          </cell>
          <cell r="AM775" t="str">
            <v>NA</v>
          </cell>
          <cell r="AN775" t="str">
            <v>NA</v>
          </cell>
          <cell r="AO775" t="str">
            <v>NA</v>
          </cell>
          <cell r="AP775" t="str">
            <v>NA</v>
          </cell>
          <cell r="AQ775" t="str">
            <v>NA</v>
          </cell>
          <cell r="AR775" t="str">
            <v>NA</v>
          </cell>
          <cell r="AS775" t="str">
            <v>NA</v>
          </cell>
          <cell r="AT775" t="str">
            <v>NA</v>
          </cell>
          <cell r="AU775" t="str">
            <v>NA</v>
          </cell>
          <cell r="AV775" t="str">
            <v>NA</v>
          </cell>
          <cell r="AW775" t="str">
            <v>NA</v>
          </cell>
          <cell r="AX775" t="str">
            <v>NA</v>
          </cell>
          <cell r="AY775" t="str">
            <v>NA</v>
          </cell>
          <cell r="AZ775" t="str">
            <v>NA</v>
          </cell>
          <cell r="BA775" t="str">
            <v>NA</v>
          </cell>
          <cell r="BB775" t="str">
            <v>NA</v>
          </cell>
          <cell r="BC775" t="str">
            <v>NA</v>
          </cell>
          <cell r="BD775" t="str">
            <v>NA</v>
          </cell>
          <cell r="BE775" t="str">
            <v>NA</v>
          </cell>
        </row>
        <row r="776">
          <cell r="B776">
            <v>316</v>
          </cell>
        </row>
        <row r="777">
          <cell r="B777">
            <v>317</v>
          </cell>
          <cell r="E777" t="str">
            <v>NTM</v>
          </cell>
        </row>
        <row r="778">
          <cell r="B778">
            <v>318</v>
          </cell>
          <cell r="F778" t="str">
            <v>FV / NTM Sales</v>
          </cell>
          <cell r="G778" t="str">
            <v>x</v>
          </cell>
          <cell r="H778">
            <v>2.1204635765210718</v>
          </cell>
          <cell r="I778">
            <v>2.9167615345416498</v>
          </cell>
          <cell r="J778">
            <v>2.4181294639132216</v>
          </cell>
          <cell r="K778">
            <v>3.4604114892733011</v>
          </cell>
          <cell r="L778">
            <v>3.3385834287468032</v>
          </cell>
          <cell r="M778">
            <v>1.2078983995612236</v>
          </cell>
          <cell r="N778">
            <v>0.8673781321549191</v>
          </cell>
          <cell r="O778">
            <v>2.2137816507176615</v>
          </cell>
          <cell r="P778">
            <v>1.7248787659236091</v>
          </cell>
          <cell r="Q778">
            <v>0.90269672699902392</v>
          </cell>
          <cell r="R778">
            <v>1.3657450572051486</v>
          </cell>
          <cell r="S778">
            <v>1.8105503183127847</v>
          </cell>
          <cell r="T778">
            <v>3.8054366784961853</v>
          </cell>
          <cell r="U778">
            <v>0.83582817677514953</v>
          </cell>
          <cell r="V778">
            <v>4.0640352441667398</v>
          </cell>
          <cell r="W778">
            <v>1.3844984810006375</v>
          </cell>
          <cell r="X778">
            <v>2.0052183112858812</v>
          </cell>
          <cell r="Y778">
            <v>2.2450949386275796</v>
          </cell>
          <cell r="Z778">
            <v>1.2548472464918903</v>
          </cell>
          <cell r="AA778">
            <v>2.0974111975032486</v>
          </cell>
          <cell r="AB778">
            <v>2.2734762749141733</v>
          </cell>
          <cell r="AC778">
            <v>1.6038436742135551</v>
          </cell>
          <cell r="AD778">
            <v>1.0180440269385256</v>
          </cell>
          <cell r="AE778" t="str">
            <v>NA</v>
          </cell>
          <cell r="AF778" t="str">
            <v>NA</v>
          </cell>
          <cell r="AG778" t="str">
            <v>NA</v>
          </cell>
          <cell r="AH778" t="str">
            <v>NA</v>
          </cell>
          <cell r="AI778" t="str">
            <v>NA</v>
          </cell>
          <cell r="AJ778" t="str">
            <v>NA</v>
          </cell>
          <cell r="AK778" t="str">
            <v>NA</v>
          </cell>
          <cell r="AL778" t="str">
            <v>NA</v>
          </cell>
          <cell r="AM778" t="str">
            <v>NA</v>
          </cell>
          <cell r="AN778" t="str">
            <v>NA</v>
          </cell>
          <cell r="AO778" t="str">
            <v>NA</v>
          </cell>
          <cell r="AP778" t="str">
            <v>NA</v>
          </cell>
          <cell r="AQ778" t="str">
            <v>NA</v>
          </cell>
          <cell r="AR778" t="str">
            <v>NA</v>
          </cell>
          <cell r="AS778" t="str">
            <v>NA</v>
          </cell>
          <cell r="AT778" t="str">
            <v>NA</v>
          </cell>
          <cell r="AU778" t="str">
            <v>NA</v>
          </cell>
          <cell r="AV778" t="str">
            <v>NA</v>
          </cell>
          <cell r="AW778" t="str">
            <v>NA</v>
          </cell>
          <cell r="AX778" t="str">
            <v>NA</v>
          </cell>
          <cell r="AY778" t="str">
            <v>NA</v>
          </cell>
          <cell r="AZ778" t="str">
            <v>NA</v>
          </cell>
          <cell r="BA778" t="str">
            <v>NA</v>
          </cell>
          <cell r="BB778" t="str">
            <v>NA</v>
          </cell>
          <cell r="BC778" t="str">
            <v>NA</v>
          </cell>
          <cell r="BD778" t="str">
            <v>NA</v>
          </cell>
          <cell r="BE778" t="str">
            <v>NA</v>
          </cell>
        </row>
        <row r="779">
          <cell r="B779">
            <v>319</v>
          </cell>
          <cell r="F779" t="str">
            <v>FV / NTM EBITDA</v>
          </cell>
          <cell r="G779" t="str">
            <v>x</v>
          </cell>
          <cell r="H779">
            <v>10.513926945789079</v>
          </cell>
          <cell r="I779">
            <v>15.700746741666398</v>
          </cell>
          <cell r="J779">
            <v>13.778258931498218</v>
          </cell>
          <cell r="K779">
            <v>14.039529051684804</v>
          </cell>
          <cell r="L779">
            <v>14.683611765468475</v>
          </cell>
          <cell r="M779">
            <v>9.7821119378302761</v>
          </cell>
          <cell r="N779">
            <v>10.145902228225276</v>
          </cell>
          <cell r="O779">
            <v>13.63908551900381</v>
          </cell>
          <cell r="P779">
            <v>12.49125645566261</v>
          </cell>
          <cell r="Q779">
            <v>5.8426040880888523</v>
          </cell>
          <cell r="R779">
            <v>8.7094860935929717</v>
          </cell>
          <cell r="S779">
            <v>9.1396132283504805</v>
          </cell>
          <cell r="T779">
            <v>14.844522916790151</v>
          </cell>
          <cell r="U779">
            <v>8.4871524143940533</v>
          </cell>
          <cell r="V779">
            <v>15.134820140588157</v>
          </cell>
          <cell r="W779">
            <v>9.7484594722113798</v>
          </cell>
          <cell r="X779">
            <v>11.018331597461879</v>
          </cell>
          <cell r="Y779">
            <v>13.500265800565598</v>
          </cell>
          <cell r="Z779">
            <v>11.128553502006071</v>
          </cell>
          <cell r="AA779">
            <v>13.86468989485318</v>
          </cell>
          <cell r="AB779">
            <v>14.740470383776549</v>
          </cell>
          <cell r="AC779">
            <v>10.802266245794454</v>
          </cell>
          <cell r="AD779">
            <v>9.9485769986200978</v>
          </cell>
          <cell r="AE779" t="str">
            <v>NA</v>
          </cell>
          <cell r="AF779" t="str">
            <v>NA</v>
          </cell>
          <cell r="AG779" t="str">
            <v>NA</v>
          </cell>
          <cell r="AH779" t="str">
            <v>NA</v>
          </cell>
          <cell r="AI779" t="str">
            <v>NA</v>
          </cell>
          <cell r="AJ779" t="str">
            <v>NA</v>
          </cell>
          <cell r="AK779" t="str">
            <v>NA</v>
          </cell>
          <cell r="AL779" t="str">
            <v>NA</v>
          </cell>
          <cell r="AM779" t="str">
            <v>NA</v>
          </cell>
          <cell r="AN779" t="str">
            <v>NA</v>
          </cell>
          <cell r="AO779" t="str">
            <v>NA</v>
          </cell>
          <cell r="AP779" t="str">
            <v>NA</v>
          </cell>
          <cell r="AQ779" t="str">
            <v>NA</v>
          </cell>
          <cell r="AR779" t="str">
            <v>NA</v>
          </cell>
          <cell r="AS779" t="str">
            <v>NA</v>
          </cell>
          <cell r="AT779" t="str">
            <v>NA</v>
          </cell>
          <cell r="AU779" t="str">
            <v>NA</v>
          </cell>
          <cell r="AV779" t="str">
            <v>NA</v>
          </cell>
          <cell r="AW779" t="str">
            <v>NA</v>
          </cell>
          <cell r="AX779" t="str">
            <v>NA</v>
          </cell>
          <cell r="AY779" t="str">
            <v>NA</v>
          </cell>
          <cell r="AZ779" t="str">
            <v>NA</v>
          </cell>
          <cell r="BA779" t="str">
            <v>NA</v>
          </cell>
          <cell r="BB779" t="str">
            <v>NA</v>
          </cell>
          <cell r="BC779" t="str">
            <v>NA</v>
          </cell>
          <cell r="BD779" t="str">
            <v>NA</v>
          </cell>
          <cell r="BE779" t="str">
            <v>NA</v>
          </cell>
        </row>
        <row r="780">
          <cell r="B780">
            <v>320</v>
          </cell>
          <cell r="F780" t="str">
            <v>FV / NTM EBIT</v>
          </cell>
          <cell r="G780" t="str">
            <v>x</v>
          </cell>
          <cell r="H780">
            <v>14.236685697837535</v>
          </cell>
          <cell r="I780">
            <v>17.622729612590952</v>
          </cell>
          <cell r="J780">
            <v>19.198182141434678</v>
          </cell>
          <cell r="K780">
            <v>16.588337496571395</v>
          </cell>
          <cell r="L780">
            <v>16.125034446446055</v>
          </cell>
          <cell r="M780">
            <v>14.980716867857293</v>
          </cell>
          <cell r="N780">
            <v>19.341887641968974</v>
          </cell>
          <cell r="O780">
            <v>18.485448776214021</v>
          </cell>
          <cell r="P780">
            <v>14.171580752200413</v>
          </cell>
          <cell r="Q780">
            <v>11.62982191714922</v>
          </cell>
          <cell r="R780">
            <v>13.704438419308861</v>
          </cell>
          <cell r="S780">
            <v>12.136173750383758</v>
          </cell>
          <cell r="T780">
            <v>17.437467436810589</v>
          </cell>
          <cell r="U780">
            <v>11.925794156741146</v>
          </cell>
          <cell r="V780">
            <v>17.39865642509654</v>
          </cell>
          <cell r="W780">
            <v>11.682703802214446</v>
          </cell>
          <cell r="X780">
            <v>15.088568533178805</v>
          </cell>
          <cell r="Y780">
            <v>17.301726152409564</v>
          </cell>
          <cell r="Z780">
            <v>20.482035227643131</v>
          </cell>
          <cell r="AA780">
            <v>16.348418970746273</v>
          </cell>
          <cell r="AB780">
            <v>15.959782974929313</v>
          </cell>
          <cell r="AC780">
            <v>12.167227161048066</v>
          </cell>
          <cell r="AD780">
            <v>12.940971040774901</v>
          </cell>
          <cell r="AE780" t="str">
            <v>NA</v>
          </cell>
          <cell r="AF780" t="str">
            <v>NA</v>
          </cell>
          <cell r="AG780" t="str">
            <v>NA</v>
          </cell>
          <cell r="AH780" t="str">
            <v>NA</v>
          </cell>
          <cell r="AI780" t="str">
            <v>NA</v>
          </cell>
          <cell r="AJ780" t="str">
            <v>NA</v>
          </cell>
          <cell r="AK780" t="str">
            <v>NA</v>
          </cell>
          <cell r="AL780" t="str">
            <v>NA</v>
          </cell>
          <cell r="AM780" t="str">
            <v>NA</v>
          </cell>
          <cell r="AN780" t="str">
            <v>NA</v>
          </cell>
          <cell r="AO780" t="str">
            <v>NA</v>
          </cell>
          <cell r="AP780" t="str">
            <v>NA</v>
          </cell>
          <cell r="AQ780" t="str">
            <v>NA</v>
          </cell>
          <cell r="AR780" t="str">
            <v>NA</v>
          </cell>
          <cell r="AS780" t="str">
            <v>NA</v>
          </cell>
          <cell r="AT780" t="str">
            <v>NA</v>
          </cell>
          <cell r="AU780" t="str">
            <v>NA</v>
          </cell>
          <cell r="AV780" t="str">
            <v>NA</v>
          </cell>
          <cell r="AW780" t="str">
            <v>NA</v>
          </cell>
          <cell r="AX780" t="str">
            <v>NA</v>
          </cell>
          <cell r="AY780" t="str">
            <v>NA</v>
          </cell>
          <cell r="AZ780" t="str">
            <v>NA</v>
          </cell>
          <cell r="BA780" t="str">
            <v>NA</v>
          </cell>
          <cell r="BB780" t="str">
            <v>NA</v>
          </cell>
          <cell r="BC780" t="str">
            <v>NA</v>
          </cell>
          <cell r="BD780" t="str">
            <v>NA</v>
          </cell>
          <cell r="BE780" t="str">
            <v>NA</v>
          </cell>
        </row>
        <row r="781">
          <cell r="B781">
            <v>321</v>
          </cell>
          <cell r="F781" t="str">
            <v>P / E (NTM)</v>
          </cell>
          <cell r="G781" t="str">
            <v>x</v>
          </cell>
          <cell r="H781">
            <v>19.484472951634032</v>
          </cell>
          <cell r="I781">
            <v>22.951169773029367</v>
          </cell>
          <cell r="J781">
            <v>20.190092536583482</v>
          </cell>
          <cell r="K781">
            <v>22.414689881405973</v>
          </cell>
          <cell r="L781">
            <v>24.437201976870202</v>
          </cell>
          <cell r="M781">
            <v>21.194358126287323</v>
          </cell>
          <cell r="N781">
            <v>20.794436552061892</v>
          </cell>
          <cell r="O781">
            <v>25.293474564600938</v>
          </cell>
          <cell r="P781">
            <v>22.274232131348317</v>
          </cell>
          <cell r="Q781">
            <v>17.96841353645241</v>
          </cell>
          <cell r="R781">
            <v>14.578691088045893</v>
          </cell>
          <cell r="S781" t="str">
            <v>NA</v>
          </cell>
          <cell r="T781" t="str">
            <v>NA</v>
          </cell>
          <cell r="U781">
            <v>18.560814221846961</v>
          </cell>
          <cell r="V781">
            <v>25.309126951856058</v>
          </cell>
          <cell r="W781">
            <v>17.564121604473403</v>
          </cell>
          <cell r="X781">
            <v>21.192475875001829</v>
          </cell>
          <cell r="Y781">
            <v>21.167482473776055</v>
          </cell>
          <cell r="Z781">
            <v>22.498621730774467</v>
          </cell>
          <cell r="AA781">
            <v>21.50291064540966</v>
          </cell>
          <cell r="AB781">
            <v>22.375031586386651</v>
          </cell>
          <cell r="AC781">
            <v>17.097040995147623</v>
          </cell>
          <cell r="AD781">
            <v>16.542594961996098</v>
          </cell>
          <cell r="AE781" t="str">
            <v>NA</v>
          </cell>
          <cell r="AF781" t="str">
            <v>NA</v>
          </cell>
          <cell r="AG781" t="str">
            <v>NA</v>
          </cell>
          <cell r="AH781" t="str">
            <v>NA</v>
          </cell>
          <cell r="AI781" t="str">
            <v>NA</v>
          </cell>
          <cell r="AJ781" t="str">
            <v>NA</v>
          </cell>
          <cell r="AK781" t="str">
            <v>NA</v>
          </cell>
          <cell r="AL781" t="str">
            <v>NA</v>
          </cell>
          <cell r="AM781" t="str">
            <v>NA</v>
          </cell>
          <cell r="AN781" t="str">
            <v>NA</v>
          </cell>
          <cell r="AO781" t="str">
            <v>NA</v>
          </cell>
          <cell r="AP781" t="str">
            <v>NA</v>
          </cell>
          <cell r="AQ781" t="str">
            <v>NA</v>
          </cell>
          <cell r="AR781" t="str">
            <v>NA</v>
          </cell>
          <cell r="AS781" t="str">
            <v>NA</v>
          </cell>
          <cell r="AT781" t="str">
            <v>NA</v>
          </cell>
          <cell r="AU781" t="str">
            <v>NA</v>
          </cell>
          <cell r="AV781" t="str">
            <v>NA</v>
          </cell>
          <cell r="AW781" t="str">
            <v>NA</v>
          </cell>
          <cell r="AX781" t="str">
            <v>NA</v>
          </cell>
          <cell r="AY781" t="str">
            <v>NA</v>
          </cell>
          <cell r="AZ781" t="str">
            <v>NA</v>
          </cell>
          <cell r="BA781" t="str">
            <v>NA</v>
          </cell>
          <cell r="BB781" t="str">
            <v>NA</v>
          </cell>
          <cell r="BC781" t="str">
            <v>NA</v>
          </cell>
          <cell r="BD781" t="str">
            <v>NA</v>
          </cell>
          <cell r="BE781" t="str">
            <v>NA</v>
          </cell>
        </row>
        <row r="782">
          <cell r="B782">
            <v>322</v>
          </cell>
          <cell r="F782" t="str">
            <v>NTM Capex / Sales</v>
          </cell>
          <cell r="G782" t="str">
            <v>%</v>
          </cell>
          <cell r="H782" t="str">
            <v>NA</v>
          </cell>
          <cell r="I782" t="str">
            <v>NA</v>
          </cell>
          <cell r="J782" t="str">
            <v>NA</v>
          </cell>
          <cell r="K782" t="str">
            <v>NA</v>
          </cell>
          <cell r="L782" t="str">
            <v>NA</v>
          </cell>
          <cell r="M782" t="str">
            <v>NA</v>
          </cell>
          <cell r="N782" t="str">
            <v>NA</v>
          </cell>
          <cell r="O782" t="str">
            <v>NA</v>
          </cell>
          <cell r="P782" t="str">
            <v>NA</v>
          </cell>
          <cell r="Q782" t="str">
            <v>NA</v>
          </cell>
          <cell r="R782" t="str">
            <v>NA</v>
          </cell>
          <cell r="S782" t="str">
            <v>NA</v>
          </cell>
          <cell r="T782" t="str">
            <v>NA</v>
          </cell>
          <cell r="U782" t="str">
            <v>NA</v>
          </cell>
          <cell r="V782" t="str">
            <v>NA</v>
          </cell>
          <cell r="W782" t="str">
            <v>NA</v>
          </cell>
          <cell r="X782" t="str">
            <v>NA</v>
          </cell>
          <cell r="Y782" t="str">
            <v>NA</v>
          </cell>
          <cell r="Z782" t="str">
            <v>NA</v>
          </cell>
          <cell r="AA782" t="str">
            <v>NA</v>
          </cell>
          <cell r="AB782" t="str">
            <v>NA</v>
          </cell>
          <cell r="AC782" t="str">
            <v>NA</v>
          </cell>
          <cell r="AD782" t="str">
            <v>NA</v>
          </cell>
          <cell r="AE782" t="str">
            <v>NA</v>
          </cell>
          <cell r="AF782" t="str">
            <v>NA</v>
          </cell>
          <cell r="AG782" t="str">
            <v>NA</v>
          </cell>
          <cell r="AH782" t="str">
            <v>NA</v>
          </cell>
          <cell r="AI782" t="str">
            <v>NA</v>
          </cell>
          <cell r="AJ782" t="str">
            <v>NA</v>
          </cell>
          <cell r="AK782" t="str">
            <v>NA</v>
          </cell>
          <cell r="AL782" t="str">
            <v>NA</v>
          </cell>
          <cell r="AM782" t="str">
            <v>NA</v>
          </cell>
          <cell r="AN782" t="str">
            <v>NA</v>
          </cell>
          <cell r="AO782" t="str">
            <v>NA</v>
          </cell>
          <cell r="AP782" t="str">
            <v>NA</v>
          </cell>
          <cell r="AQ782" t="str">
            <v>NA</v>
          </cell>
          <cell r="AR782" t="str">
            <v>NA</v>
          </cell>
          <cell r="AS782" t="str">
            <v>NA</v>
          </cell>
          <cell r="AT782" t="str">
            <v>NA</v>
          </cell>
          <cell r="AU782" t="str">
            <v>NA</v>
          </cell>
          <cell r="AV782" t="str">
            <v>NA</v>
          </cell>
          <cell r="AW782" t="str">
            <v>NA</v>
          </cell>
          <cell r="AX782" t="str">
            <v>NA</v>
          </cell>
          <cell r="AY782" t="str">
            <v>NA</v>
          </cell>
          <cell r="AZ782" t="str">
            <v>NA</v>
          </cell>
          <cell r="BA782" t="str">
            <v>NA</v>
          </cell>
          <cell r="BB782" t="str">
            <v>NA</v>
          </cell>
          <cell r="BC782" t="str">
            <v>NA</v>
          </cell>
          <cell r="BD782" t="str">
            <v>NA</v>
          </cell>
          <cell r="BE782" t="str">
            <v>NA</v>
          </cell>
        </row>
        <row r="783">
          <cell r="B783">
            <v>323</v>
          </cell>
        </row>
        <row r="784">
          <cell r="B784">
            <v>324</v>
          </cell>
        </row>
        <row r="785">
          <cell r="B785">
            <v>325</v>
          </cell>
        </row>
        <row r="786">
          <cell r="B786">
            <v>326</v>
          </cell>
          <cell r="E786" t="str">
            <v>FV / Sales</v>
          </cell>
        </row>
        <row r="787">
          <cell r="B787">
            <v>327</v>
          </cell>
          <cell r="C787">
            <v>2013</v>
          </cell>
          <cell r="F787" t="str">
            <v>FV / Sales 2013</v>
          </cell>
          <cell r="G787" t="str">
            <v>x</v>
          </cell>
          <cell r="H787">
            <v>2.1136893985892264</v>
          </cell>
          <cell r="I787">
            <v>4.6859045597037996</v>
          </cell>
          <cell r="J787">
            <v>2.8046533520854999</v>
          </cell>
          <cell r="K787">
            <v>4.7386958589869836</v>
          </cell>
          <cell r="L787">
            <v>7.9118981544688669</v>
          </cell>
          <cell r="M787">
            <v>0.98961449703872439</v>
          </cell>
          <cell r="N787">
            <v>0.84107127390102188</v>
          </cell>
          <cell r="O787">
            <v>3.0274584142077674</v>
          </cell>
          <cell r="P787">
            <v>1.6427503994647319</v>
          </cell>
          <cell r="Q787">
            <v>1.340832733931556</v>
          </cell>
          <cell r="R787">
            <v>2.3810771134739466</v>
          </cell>
          <cell r="S787">
            <v>1.7464028867538233</v>
          </cell>
          <cell r="T787">
            <v>4.1993944011254216</v>
          </cell>
          <cell r="U787">
            <v>1.0700473455007793</v>
          </cell>
          <cell r="V787">
            <v>5.4520138609897479</v>
          </cell>
          <cell r="W787">
            <v>1.5051717925950825</v>
          </cell>
          <cell r="X787">
            <v>3.392429654376838</v>
          </cell>
          <cell r="Y787">
            <v>2.0423827799711876</v>
          </cell>
          <cell r="Z787">
            <v>1.1668860646159505</v>
          </cell>
          <cell r="AA787">
            <v>2.2731946062513568</v>
          </cell>
          <cell r="AB787">
            <v>2.9580564285333071</v>
          </cell>
          <cell r="AC787">
            <v>4.4638420664849958</v>
          </cell>
          <cell r="AD787">
            <v>1.1098428586670857</v>
          </cell>
          <cell r="AE787" t="str">
            <v>NA</v>
          </cell>
          <cell r="AF787" t="str">
            <v>NA</v>
          </cell>
          <cell r="AG787" t="str">
            <v>NA</v>
          </cell>
          <cell r="AH787" t="str">
            <v>NA</v>
          </cell>
          <cell r="AI787" t="str">
            <v>NA</v>
          </cell>
          <cell r="AJ787" t="str">
            <v>NA</v>
          </cell>
          <cell r="AK787" t="str">
            <v>NA</v>
          </cell>
          <cell r="AL787" t="str">
            <v>NA</v>
          </cell>
          <cell r="AM787" t="str">
            <v>NA</v>
          </cell>
          <cell r="AN787" t="str">
            <v>NA</v>
          </cell>
          <cell r="AO787" t="str">
            <v>NA</v>
          </cell>
          <cell r="AP787" t="str">
            <v>NA</v>
          </cell>
          <cell r="AQ787" t="str">
            <v>NA</v>
          </cell>
          <cell r="AR787" t="str">
            <v>NA</v>
          </cell>
          <cell r="AS787" t="str">
            <v>NA</v>
          </cell>
          <cell r="AT787" t="str">
            <v>NA</v>
          </cell>
          <cell r="AU787" t="str">
            <v>NA</v>
          </cell>
          <cell r="AV787" t="str">
            <v>NA</v>
          </cell>
          <cell r="AW787" t="str">
            <v>NA</v>
          </cell>
          <cell r="AX787" t="str">
            <v>NA</v>
          </cell>
          <cell r="AY787" t="str">
            <v>NA</v>
          </cell>
          <cell r="AZ787" t="str">
            <v>NA</v>
          </cell>
          <cell r="BA787" t="str">
            <v>NA</v>
          </cell>
          <cell r="BB787" t="str">
            <v>NA</v>
          </cell>
          <cell r="BC787" t="str">
            <v>NA</v>
          </cell>
          <cell r="BD787" t="str">
            <v>NA</v>
          </cell>
          <cell r="BE787" t="str">
            <v>NA</v>
          </cell>
        </row>
        <row r="788">
          <cell r="B788">
            <v>328</v>
          </cell>
          <cell r="C788">
            <v>2014</v>
          </cell>
          <cell r="F788" t="str">
            <v>FV / Sales 2014</v>
          </cell>
          <cell r="G788" t="str">
            <v>x</v>
          </cell>
          <cell r="H788">
            <v>2.078160207608561</v>
          </cell>
          <cell r="I788">
            <v>3.9965754615168083</v>
          </cell>
          <cell r="J788">
            <v>2.3834794691732961</v>
          </cell>
          <cell r="K788">
            <v>4.2415223719198476</v>
          </cell>
          <cell r="L788">
            <v>6.0235358417137324</v>
          </cell>
          <cell r="M788">
            <v>1.1037309464502472</v>
          </cell>
          <cell r="N788">
            <v>0.88819549030299849</v>
          </cell>
          <cell r="O788">
            <v>2.856161327265244</v>
          </cell>
          <cell r="P788">
            <v>2.1297086904446325</v>
          </cell>
          <cell r="Q788">
            <v>1.2291833231976217</v>
          </cell>
          <cell r="R788">
            <v>2.2877763941554976</v>
          </cell>
          <cell r="S788">
            <v>1.729994820437635</v>
          </cell>
          <cell r="T788">
            <v>3.9576547126154753</v>
          </cell>
          <cell r="U788">
            <v>1.0201591082834895</v>
          </cell>
          <cell r="V788">
            <v>5.5413244612451846</v>
          </cell>
          <cell r="W788">
            <v>1.4399426339989312</v>
          </cell>
          <cell r="X788">
            <v>3.1581241318172246</v>
          </cell>
          <cell r="Y788">
            <v>2.0350951373718318</v>
          </cell>
          <cell r="Z788">
            <v>1.1857038779303262</v>
          </cell>
          <cell r="AA788">
            <v>2.191380529608705</v>
          </cell>
          <cell r="AB788">
            <v>2.7959672774490429</v>
          </cell>
          <cell r="AC788">
            <v>3.8865933717063417</v>
          </cell>
          <cell r="AD788">
            <v>1.0514057220263267</v>
          </cell>
          <cell r="AE788" t="str">
            <v>NA</v>
          </cell>
          <cell r="AF788" t="str">
            <v>NA</v>
          </cell>
          <cell r="AG788" t="str">
            <v>NA</v>
          </cell>
          <cell r="AH788" t="str">
            <v>NA</v>
          </cell>
          <cell r="AI788" t="str">
            <v>NA</v>
          </cell>
          <cell r="AJ788" t="str">
            <v>NA</v>
          </cell>
          <cell r="AK788" t="str">
            <v>NA</v>
          </cell>
          <cell r="AL788" t="str">
            <v>NA</v>
          </cell>
          <cell r="AM788" t="str">
            <v>NA</v>
          </cell>
          <cell r="AN788" t="str">
            <v>NA</v>
          </cell>
          <cell r="AO788" t="str">
            <v>NA</v>
          </cell>
          <cell r="AP788" t="str">
            <v>NA</v>
          </cell>
          <cell r="AQ788" t="str">
            <v>NA</v>
          </cell>
          <cell r="AR788" t="str">
            <v>NA</v>
          </cell>
          <cell r="AS788" t="str">
            <v>NA</v>
          </cell>
          <cell r="AT788" t="str">
            <v>NA</v>
          </cell>
          <cell r="AU788" t="str">
            <v>NA</v>
          </cell>
          <cell r="AV788" t="str">
            <v>NA</v>
          </cell>
          <cell r="AW788" t="str">
            <v>NA</v>
          </cell>
          <cell r="AX788" t="str">
            <v>NA</v>
          </cell>
          <cell r="AY788" t="str">
            <v>NA</v>
          </cell>
          <cell r="AZ788" t="str">
            <v>NA</v>
          </cell>
          <cell r="BA788" t="str">
            <v>NA</v>
          </cell>
          <cell r="BB788" t="str">
            <v>NA</v>
          </cell>
          <cell r="BC788" t="str">
            <v>NA</v>
          </cell>
          <cell r="BD788" t="str">
            <v>NA</v>
          </cell>
          <cell r="BE788" t="str">
            <v>NA</v>
          </cell>
        </row>
        <row r="789">
          <cell r="B789">
            <v>329</v>
          </cell>
          <cell r="C789">
            <v>2015</v>
          </cell>
          <cell r="F789" t="str">
            <v>FV / Sales 2015</v>
          </cell>
          <cell r="G789" t="str">
            <v>x</v>
          </cell>
          <cell r="H789">
            <v>2.1502040631370489</v>
          </cell>
          <cell r="I789">
            <v>3.3359864162322492</v>
          </cell>
          <cell r="J789">
            <v>2.1028902165123533</v>
          </cell>
          <cell r="K789">
            <v>3.8911102888450588</v>
          </cell>
          <cell r="L789">
            <v>4.911672494202433</v>
          </cell>
          <cell r="M789">
            <v>1.2309041013064694</v>
          </cell>
          <cell r="N789">
            <v>0.83339880628980867</v>
          </cell>
          <cell r="O789">
            <v>2.6548021833020079</v>
          </cell>
          <cell r="P789">
            <v>1.9412555853020113</v>
          </cell>
          <cell r="Q789">
            <v>1.1148627253897749</v>
          </cell>
          <cell r="R789">
            <v>2.0992936688087256</v>
          </cell>
          <cell r="S789">
            <v>1.8103501337066583</v>
          </cell>
          <cell r="T789">
            <v>4.2065892017639719</v>
          </cell>
          <cell r="U789">
            <v>0.9494042749524263</v>
          </cell>
          <cell r="V789">
            <v>5.633204536475553</v>
          </cell>
          <cell r="W789">
            <v>1.4137753440775045</v>
          </cell>
          <cell r="X789">
            <v>2.441506699116053</v>
          </cell>
          <cell r="Y789">
            <v>2.6396260048622193</v>
          </cell>
          <cell r="Z789">
            <v>1.2819250845843153</v>
          </cell>
          <cell r="AA789">
            <v>2.0824433388347585</v>
          </cell>
          <cell r="AB789">
            <v>2.3714942232199654</v>
          </cell>
          <cell r="AC789">
            <v>3.3257995404180343</v>
          </cell>
          <cell r="AD789">
            <v>0.94666831132384077</v>
          </cell>
          <cell r="AE789" t="str">
            <v>NA</v>
          </cell>
          <cell r="AF789" t="str">
            <v>NA</v>
          </cell>
          <cell r="AG789" t="str">
            <v>NA</v>
          </cell>
          <cell r="AH789" t="str">
            <v>NA</v>
          </cell>
          <cell r="AI789" t="str">
            <v>NA</v>
          </cell>
          <cell r="AJ789" t="str">
            <v>NA</v>
          </cell>
          <cell r="AK789" t="str">
            <v>NA</v>
          </cell>
          <cell r="AL789" t="str">
            <v>NA</v>
          </cell>
          <cell r="AM789" t="str">
            <v>NA</v>
          </cell>
          <cell r="AN789" t="str">
            <v>NA</v>
          </cell>
          <cell r="AO789" t="str">
            <v>NA</v>
          </cell>
          <cell r="AP789" t="str">
            <v>NA</v>
          </cell>
          <cell r="AQ789" t="str">
            <v>NA</v>
          </cell>
          <cell r="AR789" t="str">
            <v>NA</v>
          </cell>
          <cell r="AS789" t="str">
            <v>NA</v>
          </cell>
          <cell r="AT789" t="str">
            <v>NA</v>
          </cell>
          <cell r="AU789" t="str">
            <v>NA</v>
          </cell>
          <cell r="AV789" t="str">
            <v>NA</v>
          </cell>
          <cell r="AW789" t="str">
            <v>NA</v>
          </cell>
          <cell r="AX789" t="str">
            <v>NA</v>
          </cell>
          <cell r="AY789" t="str">
            <v>NA</v>
          </cell>
          <cell r="AZ789" t="str">
            <v>NA</v>
          </cell>
          <cell r="BA789" t="str">
            <v>NA</v>
          </cell>
          <cell r="BB789" t="str">
            <v>NA</v>
          </cell>
          <cell r="BC789" t="str">
            <v>NA</v>
          </cell>
          <cell r="BD789" t="str">
            <v>NA</v>
          </cell>
          <cell r="BE789" t="str">
            <v>NA</v>
          </cell>
        </row>
        <row r="790">
          <cell r="B790">
            <v>330</v>
          </cell>
          <cell r="C790">
            <v>2016</v>
          </cell>
          <cell r="F790" t="str">
            <v>FV / Sales 2016</v>
          </cell>
          <cell r="G790" t="str">
            <v>x</v>
          </cell>
          <cell r="H790">
            <v>2.263365759690017</v>
          </cell>
          <cell r="I790">
            <v>3.1865307808480483</v>
          </cell>
          <cell r="J790">
            <v>2.345554092874782</v>
          </cell>
          <cell r="K790">
            <v>3.9220146633519484</v>
          </cell>
          <cell r="L790">
            <v>4.3973894936497153</v>
          </cell>
          <cell r="M790">
            <v>1.3248137150892254</v>
          </cell>
          <cell r="N790">
            <v>0.89431839654660661</v>
          </cell>
          <cell r="O790">
            <v>2.3855129527225625</v>
          </cell>
          <cell r="P790">
            <v>1.829707893838346</v>
          </cell>
          <cell r="Q790">
            <v>0.99525649391590953</v>
          </cell>
          <cell r="R790">
            <v>1.9154476650594219</v>
          </cell>
          <cell r="S790">
            <v>1.8607612134249707</v>
          </cell>
          <cell r="T790">
            <v>4.0226915349805941</v>
          </cell>
          <cell r="U790">
            <v>0.88844536553303433</v>
          </cell>
          <cell r="V790">
            <v>4.9624411560602066</v>
          </cell>
          <cell r="W790">
            <v>1.4475704709372037</v>
          </cell>
          <cell r="X790">
            <v>2.269010348416769</v>
          </cell>
          <cell r="Y790">
            <v>2.6895598481977343</v>
          </cell>
          <cell r="Z790">
            <v>1.323947379393055</v>
          </cell>
          <cell r="AA790">
            <v>2.1813387942095397</v>
          </cell>
          <cell r="AB790">
            <v>2.3345083838723641</v>
          </cell>
          <cell r="AC790">
            <v>3.3058035856334538</v>
          </cell>
          <cell r="AD790">
            <v>1.0052134430739443</v>
          </cell>
          <cell r="AE790" t="str">
            <v>NA</v>
          </cell>
          <cell r="AF790" t="str">
            <v>NA</v>
          </cell>
          <cell r="AG790" t="str">
            <v>NA</v>
          </cell>
          <cell r="AH790" t="str">
            <v>NA</v>
          </cell>
          <cell r="AI790" t="str">
            <v>NA</v>
          </cell>
          <cell r="AJ790" t="str">
            <v>NA</v>
          </cell>
          <cell r="AK790" t="str">
            <v>NA</v>
          </cell>
          <cell r="AL790" t="str">
            <v>NA</v>
          </cell>
          <cell r="AM790" t="str">
            <v>NA</v>
          </cell>
          <cell r="AN790" t="str">
            <v>NA</v>
          </cell>
          <cell r="AO790" t="str">
            <v>NA</v>
          </cell>
          <cell r="AP790" t="str">
            <v>NA</v>
          </cell>
          <cell r="AQ790" t="str">
            <v>NA</v>
          </cell>
          <cell r="AR790" t="str">
            <v>NA</v>
          </cell>
          <cell r="AS790" t="str">
            <v>NA</v>
          </cell>
          <cell r="AT790" t="str">
            <v>NA</v>
          </cell>
          <cell r="AU790" t="str">
            <v>NA</v>
          </cell>
          <cell r="AV790" t="str">
            <v>NA</v>
          </cell>
          <cell r="AW790" t="str">
            <v>NA</v>
          </cell>
          <cell r="AX790" t="str">
            <v>NA</v>
          </cell>
          <cell r="AY790" t="str">
            <v>NA</v>
          </cell>
          <cell r="AZ790" t="str">
            <v>NA</v>
          </cell>
          <cell r="BA790" t="str">
            <v>NA</v>
          </cell>
          <cell r="BB790" t="str">
            <v>NA</v>
          </cell>
          <cell r="BC790" t="str">
            <v>NA</v>
          </cell>
          <cell r="BD790" t="str">
            <v>NA</v>
          </cell>
          <cell r="BE790" t="str">
            <v>NA</v>
          </cell>
        </row>
        <row r="791">
          <cell r="B791">
            <v>331</v>
          </cell>
          <cell r="C791">
            <v>2017</v>
          </cell>
          <cell r="F791" t="str">
            <v>FV / Sales 2017</v>
          </cell>
          <cell r="G791" t="str">
            <v>x</v>
          </cell>
          <cell r="H791">
            <v>2.1424737373706884</v>
          </cell>
          <cell r="I791">
            <v>2.9592327496645772</v>
          </cell>
          <cell r="J791">
            <v>2.4246895809666089</v>
          </cell>
          <cell r="K791">
            <v>3.5071349515527683</v>
          </cell>
          <cell r="L791">
            <v>3.4302301863957307</v>
          </cell>
          <cell r="M791">
            <v>1.2290340143964797</v>
          </cell>
          <cell r="N791">
            <v>0.87408594628653069</v>
          </cell>
          <cell r="O791">
            <v>2.2533835999999994</v>
          </cell>
          <cell r="P791">
            <v>1.7520741079793956</v>
          </cell>
          <cell r="Q791">
            <v>0.91797581139465689</v>
          </cell>
          <cell r="R791">
            <v>1.3924637726438234</v>
          </cell>
          <cell r="S791">
            <v>1.8281841382257624</v>
          </cell>
          <cell r="T791">
            <v>3.8440340030073492</v>
          </cell>
          <cell r="U791">
            <v>0.84871634118309847</v>
          </cell>
          <cell r="V791">
            <v>4.1471399443892754</v>
          </cell>
          <cell r="W791">
            <v>1.3994045223243301</v>
          </cell>
          <cell r="X791">
            <v>2.0374856000543402</v>
          </cell>
          <cell r="Y791">
            <v>2.3078925413674418</v>
          </cell>
          <cell r="Z791">
            <v>1.2703525194750616</v>
          </cell>
          <cell r="AA791">
            <v>2.1310562100008825</v>
          </cell>
          <cell r="AB791">
            <v>2.2959883780421935</v>
          </cell>
          <cell r="AC791">
            <v>1.6709340419337231</v>
          </cell>
          <cell r="AD791">
            <v>1.0322836647426898</v>
          </cell>
          <cell r="AE791" t="str">
            <v>NA</v>
          </cell>
          <cell r="AF791" t="str">
            <v>NA</v>
          </cell>
          <cell r="AG791" t="str">
            <v>NA</v>
          </cell>
          <cell r="AH791" t="str">
            <v>NA</v>
          </cell>
          <cell r="AI791" t="str">
            <v>NA</v>
          </cell>
          <cell r="AJ791" t="str">
            <v>NA</v>
          </cell>
          <cell r="AK791" t="str">
            <v>NA</v>
          </cell>
          <cell r="AL791" t="str">
            <v>NA</v>
          </cell>
          <cell r="AM791" t="str">
            <v>NA</v>
          </cell>
          <cell r="AN791" t="str">
            <v>NA</v>
          </cell>
          <cell r="AO791" t="str">
            <v>NA</v>
          </cell>
          <cell r="AP791" t="str">
            <v>NA</v>
          </cell>
          <cell r="AQ791" t="str">
            <v>NA</v>
          </cell>
          <cell r="AR791" t="str">
            <v>NA</v>
          </cell>
          <cell r="AS791" t="str">
            <v>NA</v>
          </cell>
          <cell r="AT791" t="str">
            <v>NA</v>
          </cell>
          <cell r="AU791" t="str">
            <v>NA</v>
          </cell>
          <cell r="AV791" t="str">
            <v>NA</v>
          </cell>
          <cell r="AW791" t="str">
            <v>NA</v>
          </cell>
          <cell r="AX791" t="str">
            <v>NA</v>
          </cell>
          <cell r="AY791" t="str">
            <v>NA</v>
          </cell>
          <cell r="AZ791" t="str">
            <v>NA</v>
          </cell>
          <cell r="BA791" t="str">
            <v>NA</v>
          </cell>
          <cell r="BB791" t="str">
            <v>NA</v>
          </cell>
          <cell r="BC791" t="str">
            <v>NA</v>
          </cell>
          <cell r="BD791" t="str">
            <v>NA</v>
          </cell>
          <cell r="BE791" t="str">
            <v>NA</v>
          </cell>
        </row>
        <row r="792">
          <cell r="B792">
            <v>332</v>
          </cell>
          <cell r="C792">
            <v>2018</v>
          </cell>
          <cell r="F792" t="str">
            <v>FV / Sales 2018</v>
          </cell>
          <cell r="G792" t="str">
            <v>x</v>
          </cell>
          <cell r="H792">
            <v>2.0717604944005505</v>
          </cell>
          <cell r="I792">
            <v>2.8240152124065188</v>
          </cell>
          <cell r="J792">
            <v>2.4032512772402486</v>
          </cell>
          <cell r="K792">
            <v>3.3580398317152191</v>
          </cell>
          <cell r="L792">
            <v>3.1462321357457288</v>
          </cell>
          <cell r="M792">
            <v>1.1746345517123975</v>
          </cell>
          <cell r="N792">
            <v>0.85240940183039771</v>
          </cell>
          <cell r="O792">
            <v>2.128195622222222</v>
          </cell>
          <cell r="P792">
            <v>1.6657151518687872</v>
          </cell>
          <cell r="Q792">
            <v>0.86957713767808087</v>
          </cell>
          <cell r="R792">
            <v>1.3083004417101567</v>
          </cell>
          <cell r="S792">
            <v>1.7545611198840192</v>
          </cell>
          <cell r="T792">
            <v>3.7199650718380743</v>
          </cell>
          <cell r="U792">
            <v>0.80775952042895427</v>
          </cell>
          <cell r="V792">
            <v>3.8858494745363363</v>
          </cell>
          <cell r="W792">
            <v>1.3515554173726876</v>
          </cell>
          <cell r="X792">
            <v>1.935092123346881</v>
          </cell>
          <cell r="Y792">
            <v>2.1134997184282822</v>
          </cell>
          <cell r="Z792">
            <v>1.2207518963229356</v>
          </cell>
          <cell r="AA792">
            <v>2.0242790279308012</v>
          </cell>
          <cell r="AB792">
            <v>2.2235860120845765</v>
          </cell>
          <cell r="AC792">
            <v>1.4688852991990846</v>
          </cell>
          <cell r="AD792">
            <v>0.98689238627456444</v>
          </cell>
          <cell r="AE792" t="str">
            <v>NA</v>
          </cell>
          <cell r="AF792" t="str">
            <v>NA</v>
          </cell>
          <cell r="AG792" t="str">
            <v>NA</v>
          </cell>
          <cell r="AH792" t="str">
            <v>NA</v>
          </cell>
          <cell r="AI792" t="str">
            <v>NA</v>
          </cell>
          <cell r="AJ792" t="str">
            <v>NA</v>
          </cell>
          <cell r="AK792" t="str">
            <v>NA</v>
          </cell>
          <cell r="AL792" t="str">
            <v>NA</v>
          </cell>
          <cell r="AM792" t="str">
            <v>NA</v>
          </cell>
          <cell r="AN792" t="str">
            <v>NA</v>
          </cell>
          <cell r="AO792" t="str">
            <v>NA</v>
          </cell>
          <cell r="AP792" t="str">
            <v>NA</v>
          </cell>
          <cell r="AQ792" t="str">
            <v>NA</v>
          </cell>
          <cell r="AR792" t="str">
            <v>NA</v>
          </cell>
          <cell r="AS792" t="str">
            <v>NA</v>
          </cell>
          <cell r="AT792" t="str">
            <v>NA</v>
          </cell>
          <cell r="AU792" t="str">
            <v>NA</v>
          </cell>
          <cell r="AV792" t="str">
            <v>NA</v>
          </cell>
          <cell r="AW792" t="str">
            <v>NA</v>
          </cell>
          <cell r="AX792" t="str">
            <v>NA</v>
          </cell>
          <cell r="AY792" t="str">
            <v>NA</v>
          </cell>
          <cell r="AZ792" t="str">
            <v>NA</v>
          </cell>
          <cell r="BA792" t="str">
            <v>NA</v>
          </cell>
          <cell r="BB792" t="str">
            <v>NA</v>
          </cell>
          <cell r="BC792" t="str">
            <v>NA</v>
          </cell>
          <cell r="BD792" t="str">
            <v>NA</v>
          </cell>
          <cell r="BE792" t="str">
            <v>NA</v>
          </cell>
        </row>
        <row r="793">
          <cell r="B793">
            <v>333</v>
          </cell>
          <cell r="C793">
            <v>2019</v>
          </cell>
          <cell r="F793" t="str">
            <v>FV / Sales 2019</v>
          </cell>
          <cell r="G793" t="str">
            <v>x</v>
          </cell>
          <cell r="H793">
            <v>1.9943878781880509</v>
          </cell>
          <cell r="I793">
            <v>2.6971696359941841</v>
          </cell>
          <cell r="J793">
            <v>2.279567292018382</v>
          </cell>
          <cell r="K793">
            <v>3.2170378678668259</v>
          </cell>
          <cell r="L793">
            <v>2.939665636590421</v>
          </cell>
          <cell r="M793">
            <v>1.1045104174576272</v>
          </cell>
          <cell r="N793">
            <v>0.82723626753119917</v>
          </cell>
          <cell r="O793">
            <v>2.007521287076826</v>
          </cell>
          <cell r="P793">
            <v>1.5829870646536737</v>
          </cell>
          <cell r="Q793">
            <v>0.82179229122055675</v>
          </cell>
          <cell r="R793">
            <v>1.2352249762488459</v>
          </cell>
          <cell r="S793">
            <v>1.6503111392408012</v>
          </cell>
          <cell r="T793">
            <v>3.4422500614129228</v>
          </cell>
          <cell r="U793">
            <v>0.76978615513541127</v>
          </cell>
          <cell r="V793">
            <v>3.7224452130335743</v>
          </cell>
          <cell r="W793">
            <v>1.2983554965585957</v>
          </cell>
          <cell r="X793">
            <v>1.8862949945918752</v>
          </cell>
          <cell r="Y793">
            <v>1.9721657249364071</v>
          </cell>
          <cell r="Z793">
            <v>1.172964933190789</v>
          </cell>
          <cell r="AA793">
            <v>1.9256426498115291</v>
          </cell>
          <cell r="AB793">
            <v>2.1435164624699494</v>
          </cell>
          <cell r="AC793">
            <v>1.3950552419316882</v>
          </cell>
          <cell r="AD793">
            <v>0.95090232933232199</v>
          </cell>
          <cell r="AE793" t="str">
            <v>NA</v>
          </cell>
          <cell r="AF793" t="str">
            <v>NA</v>
          </cell>
          <cell r="AG793" t="str">
            <v>NA</v>
          </cell>
          <cell r="AH793" t="str">
            <v>NA</v>
          </cell>
          <cell r="AI793" t="str">
            <v>NA</v>
          </cell>
          <cell r="AJ793" t="str">
            <v>NA</v>
          </cell>
          <cell r="AK793" t="str">
            <v>NA</v>
          </cell>
          <cell r="AL793" t="str">
            <v>NA</v>
          </cell>
          <cell r="AM793" t="str">
            <v>NA</v>
          </cell>
          <cell r="AN793" t="str">
            <v>NA</v>
          </cell>
          <cell r="AO793" t="str">
            <v>NA</v>
          </cell>
          <cell r="AP793" t="str">
            <v>NA</v>
          </cell>
          <cell r="AQ793" t="str">
            <v>NA</v>
          </cell>
          <cell r="AR793" t="str">
            <v>NA</v>
          </cell>
          <cell r="AS793" t="str">
            <v>NA</v>
          </cell>
          <cell r="AT793" t="str">
            <v>NA</v>
          </cell>
          <cell r="AU793" t="str">
            <v>NA</v>
          </cell>
          <cell r="AV793" t="str">
            <v>NA</v>
          </cell>
          <cell r="AW793" t="str">
            <v>NA</v>
          </cell>
          <cell r="AX793" t="str">
            <v>NA</v>
          </cell>
          <cell r="AY793" t="str">
            <v>NA</v>
          </cell>
          <cell r="AZ793" t="str">
            <v>NA</v>
          </cell>
          <cell r="BA793" t="str">
            <v>NA</v>
          </cell>
          <cell r="BB793" t="str">
            <v>NA</v>
          </cell>
          <cell r="BC793" t="str">
            <v>NA</v>
          </cell>
          <cell r="BD793" t="str">
            <v>NA</v>
          </cell>
          <cell r="BE793" t="str">
            <v>NA</v>
          </cell>
        </row>
        <row r="794">
          <cell r="B794">
            <v>334</v>
          </cell>
          <cell r="C794">
            <v>2012</v>
          </cell>
          <cell r="D794">
            <v>2015</v>
          </cell>
          <cell r="F794" t="str">
            <v>2012 - 2015 FV / Sales Avg.</v>
          </cell>
          <cell r="G794" t="str">
            <v>x</v>
          </cell>
          <cell r="H794">
            <v>2.1140178897782786</v>
          </cell>
          <cell r="I794">
            <v>4.0061554791509524</v>
          </cell>
          <cell r="J794">
            <v>2.4303410125903828</v>
          </cell>
          <cell r="K794">
            <v>4.2904428399172971</v>
          </cell>
          <cell r="L794">
            <v>6.2823688301283438</v>
          </cell>
          <cell r="M794">
            <v>1.1080831815984802</v>
          </cell>
          <cell r="N794">
            <v>0.85422185683127638</v>
          </cell>
          <cell r="O794">
            <v>2.8461406415916728</v>
          </cell>
          <cell r="P794">
            <v>1.9045715584037921</v>
          </cell>
          <cell r="Q794">
            <v>1.2282929275063175</v>
          </cell>
          <cell r="R794">
            <v>2.2560490588127231</v>
          </cell>
          <cell r="S794">
            <v>1.7622492802993721</v>
          </cell>
          <cell r="T794">
            <v>4.1212127718349558</v>
          </cell>
          <cell r="U794">
            <v>1.0132035762455651</v>
          </cell>
          <cell r="V794">
            <v>5.5421809529034958</v>
          </cell>
          <cell r="W794">
            <v>1.452963256890506</v>
          </cell>
          <cell r="X794">
            <v>2.997353495103372</v>
          </cell>
          <cell r="Y794">
            <v>2.2390346407350794</v>
          </cell>
          <cell r="Z794">
            <v>1.2115050090435306</v>
          </cell>
          <cell r="AA794">
            <v>2.1823394915649401</v>
          </cell>
          <cell r="AB794">
            <v>2.708505976400772</v>
          </cell>
          <cell r="AC794">
            <v>3.8920783262031233</v>
          </cell>
          <cell r="AD794">
            <v>1.0359722973390844</v>
          </cell>
          <cell r="AE794" t="str">
            <v>NA</v>
          </cell>
          <cell r="AF794" t="str">
            <v>NA</v>
          </cell>
          <cell r="AG794" t="str">
            <v>NA</v>
          </cell>
          <cell r="AH794" t="str">
            <v>NA</v>
          </cell>
          <cell r="AI794" t="str">
            <v>NA</v>
          </cell>
          <cell r="AJ794" t="str">
            <v>NA</v>
          </cell>
          <cell r="AK794" t="str">
            <v>NA</v>
          </cell>
          <cell r="AL794" t="str">
            <v>NA</v>
          </cell>
          <cell r="AM794" t="str">
            <v>NA</v>
          </cell>
          <cell r="AN794" t="str">
            <v>NA</v>
          </cell>
          <cell r="AO794" t="str">
            <v>NA</v>
          </cell>
          <cell r="AP794" t="str">
            <v>NA</v>
          </cell>
          <cell r="AQ794" t="str">
            <v>NA</v>
          </cell>
          <cell r="AR794" t="str">
            <v>NA</v>
          </cell>
          <cell r="AS794" t="str">
            <v>NA</v>
          </cell>
          <cell r="AT794" t="str">
            <v>NA</v>
          </cell>
          <cell r="AU794" t="str">
            <v>NA</v>
          </cell>
          <cell r="AV794" t="str">
            <v>NA</v>
          </cell>
          <cell r="AW794" t="str">
            <v>NA</v>
          </cell>
          <cell r="AX794" t="str">
            <v>NA</v>
          </cell>
          <cell r="AY794" t="str">
            <v>NA</v>
          </cell>
          <cell r="AZ794" t="str">
            <v>NA</v>
          </cell>
          <cell r="BA794" t="str">
            <v>NA</v>
          </cell>
          <cell r="BB794" t="str">
            <v>NA</v>
          </cell>
          <cell r="BC794" t="str">
            <v>NA</v>
          </cell>
          <cell r="BD794" t="str">
            <v>NA</v>
          </cell>
          <cell r="BE794" t="str">
            <v>NA</v>
          </cell>
        </row>
        <row r="795">
          <cell r="B795">
            <v>335</v>
          </cell>
          <cell r="C795">
            <v>2016</v>
          </cell>
          <cell r="D795">
            <v>2018</v>
          </cell>
          <cell r="F795" t="str">
            <v>2016 - 2018 FV / Sales Avg.</v>
          </cell>
          <cell r="G795" t="str">
            <v>x</v>
          </cell>
          <cell r="H795">
            <v>2.1591999971537521</v>
          </cell>
          <cell r="I795">
            <v>2.989926247639715</v>
          </cell>
          <cell r="J795">
            <v>2.3911649836938795</v>
          </cell>
          <cell r="K795">
            <v>3.5957298155399786</v>
          </cell>
          <cell r="L795">
            <v>3.657950605263725</v>
          </cell>
          <cell r="M795">
            <v>1.2428274270660342</v>
          </cell>
          <cell r="N795">
            <v>0.87360458155451159</v>
          </cell>
          <cell r="O795">
            <v>2.2556973916482614</v>
          </cell>
          <cell r="P795">
            <v>1.7491657178955096</v>
          </cell>
          <cell r="Q795">
            <v>0.92760314766288243</v>
          </cell>
          <cell r="R795">
            <v>1.5387372931378005</v>
          </cell>
          <cell r="S795">
            <v>1.8145021571782507</v>
          </cell>
          <cell r="T795">
            <v>3.8622302032753395</v>
          </cell>
          <cell r="U795">
            <v>0.84830707571502906</v>
          </cell>
          <cell r="V795">
            <v>4.3318101916619396</v>
          </cell>
          <cell r="W795">
            <v>1.3995101368780738</v>
          </cell>
          <cell r="X795">
            <v>2.0805293572726637</v>
          </cell>
          <cell r="Y795">
            <v>2.3703173693311528</v>
          </cell>
          <cell r="Z795">
            <v>1.2716839317303508</v>
          </cell>
          <cell r="AA795">
            <v>2.1122246773804076</v>
          </cell>
          <cell r="AB795">
            <v>2.2846942579997109</v>
          </cell>
          <cell r="AC795">
            <v>2.1485409755887539</v>
          </cell>
          <cell r="AD795">
            <v>1.0081298313637328</v>
          </cell>
          <cell r="AE795" t="str">
            <v>NA</v>
          </cell>
          <cell r="AF795" t="str">
            <v>NA</v>
          </cell>
          <cell r="AG795" t="str">
            <v>NA</v>
          </cell>
          <cell r="AH795" t="str">
            <v>NA</v>
          </cell>
          <cell r="AI795" t="str">
            <v>NA</v>
          </cell>
          <cell r="AJ795" t="str">
            <v>NA</v>
          </cell>
          <cell r="AK795" t="str">
            <v>NA</v>
          </cell>
          <cell r="AL795" t="str">
            <v>NA</v>
          </cell>
          <cell r="AM795" t="str">
            <v>NA</v>
          </cell>
          <cell r="AN795" t="str">
            <v>NA</v>
          </cell>
          <cell r="AO795" t="str">
            <v>NA</v>
          </cell>
          <cell r="AP795" t="str">
            <v>NA</v>
          </cell>
          <cell r="AQ795" t="str">
            <v>NA</v>
          </cell>
          <cell r="AR795" t="str">
            <v>NA</v>
          </cell>
          <cell r="AS795" t="str">
            <v>NA</v>
          </cell>
          <cell r="AT795" t="str">
            <v>NA</v>
          </cell>
          <cell r="AU795" t="str">
            <v>NA</v>
          </cell>
          <cell r="AV795" t="str">
            <v>NA</v>
          </cell>
          <cell r="AW795" t="str">
            <v>NA</v>
          </cell>
          <cell r="AX795" t="str">
            <v>NA</v>
          </cell>
          <cell r="AY795" t="str">
            <v>NA</v>
          </cell>
          <cell r="AZ795" t="str">
            <v>NA</v>
          </cell>
          <cell r="BA795" t="str">
            <v>NA</v>
          </cell>
          <cell r="BB795" t="str">
            <v>NA</v>
          </cell>
          <cell r="BC795" t="str">
            <v>NA</v>
          </cell>
          <cell r="BD795" t="str">
            <v>NA</v>
          </cell>
          <cell r="BE795" t="str">
            <v>NA</v>
          </cell>
        </row>
        <row r="796">
          <cell r="B796">
            <v>336</v>
          </cell>
          <cell r="C796">
            <v>2017</v>
          </cell>
          <cell r="D796">
            <v>2019</v>
          </cell>
          <cell r="F796" t="str">
            <v>2017 - 2019 FV / Sales Avg.</v>
          </cell>
          <cell r="G796" t="str">
            <v>x</v>
          </cell>
          <cell r="H796">
            <v>2.0695407033197633</v>
          </cell>
          <cell r="I796">
            <v>2.8268058660217599</v>
          </cell>
          <cell r="J796">
            <v>2.3691693834084133</v>
          </cell>
          <cell r="K796">
            <v>3.3607375503782713</v>
          </cell>
          <cell r="L796">
            <v>3.1720426529106267</v>
          </cell>
          <cell r="M796">
            <v>1.1693929945221682</v>
          </cell>
          <cell r="N796">
            <v>0.85124387188270922</v>
          </cell>
          <cell r="O796">
            <v>2.1297001697663491</v>
          </cell>
          <cell r="P796">
            <v>1.6669254415006189</v>
          </cell>
          <cell r="Q796">
            <v>0.86978174676443143</v>
          </cell>
          <cell r="R796">
            <v>1.3119963968676087</v>
          </cell>
          <cell r="S796">
            <v>1.7443521324501943</v>
          </cell>
          <cell r="T796">
            <v>3.668749712086115</v>
          </cell>
          <cell r="U796">
            <v>0.80875400558248811</v>
          </cell>
          <cell r="V796">
            <v>3.918478210653062</v>
          </cell>
          <cell r="W796">
            <v>1.3497718120852047</v>
          </cell>
          <cell r="X796">
            <v>1.9529575726643653</v>
          </cell>
          <cell r="Y796">
            <v>2.1311859949107101</v>
          </cell>
          <cell r="Z796">
            <v>1.2213564496629286</v>
          </cell>
          <cell r="AA796">
            <v>2.0269926292477378</v>
          </cell>
          <cell r="AB796">
            <v>2.2210302841989065</v>
          </cell>
          <cell r="AC796">
            <v>1.5116248610214986</v>
          </cell>
          <cell r="AD796">
            <v>0.99002612678319213</v>
          </cell>
          <cell r="AE796" t="str">
            <v>NA</v>
          </cell>
          <cell r="AF796" t="str">
            <v>NA</v>
          </cell>
          <cell r="AG796" t="str">
            <v>NA</v>
          </cell>
          <cell r="AH796" t="str">
            <v>NA</v>
          </cell>
          <cell r="AI796" t="str">
            <v>NA</v>
          </cell>
          <cell r="AJ796" t="str">
            <v>NA</v>
          </cell>
          <cell r="AK796" t="str">
            <v>NA</v>
          </cell>
          <cell r="AL796" t="str">
            <v>NA</v>
          </cell>
          <cell r="AM796" t="str">
            <v>NA</v>
          </cell>
          <cell r="AN796" t="str">
            <v>NA</v>
          </cell>
          <cell r="AO796" t="str">
            <v>NA</v>
          </cell>
          <cell r="AP796" t="str">
            <v>NA</v>
          </cell>
          <cell r="AQ796" t="str">
            <v>NA</v>
          </cell>
          <cell r="AR796" t="str">
            <v>NA</v>
          </cell>
          <cell r="AS796" t="str">
            <v>NA</v>
          </cell>
          <cell r="AT796" t="str">
            <v>NA</v>
          </cell>
          <cell r="AU796" t="str">
            <v>NA</v>
          </cell>
          <cell r="AV796" t="str">
            <v>NA</v>
          </cell>
          <cell r="AW796" t="str">
            <v>NA</v>
          </cell>
          <cell r="AX796" t="str">
            <v>NA</v>
          </cell>
          <cell r="AY796" t="str">
            <v>NA</v>
          </cell>
          <cell r="AZ796" t="str">
            <v>NA</v>
          </cell>
          <cell r="BA796" t="str">
            <v>NA</v>
          </cell>
          <cell r="BB796" t="str">
            <v>NA</v>
          </cell>
          <cell r="BC796" t="str">
            <v>NA</v>
          </cell>
          <cell r="BD796" t="str">
            <v>NA</v>
          </cell>
          <cell r="BE796" t="str">
            <v>NA</v>
          </cell>
        </row>
        <row r="797">
          <cell r="B797">
            <v>337</v>
          </cell>
        </row>
        <row r="798">
          <cell r="B798">
            <v>338</v>
          </cell>
          <cell r="E798" t="str">
            <v>FV / EBITDA</v>
          </cell>
        </row>
        <row r="799">
          <cell r="B799">
            <v>339</v>
          </cell>
          <cell r="C799">
            <v>2013</v>
          </cell>
          <cell r="F799" t="str">
            <v>FV / EBITDA 2013</v>
          </cell>
          <cell r="G799" t="str">
            <v>x</v>
          </cell>
          <cell r="H799">
            <v>12.481524133454146</v>
          </cell>
          <cell r="I799">
            <v>25.36310583443116</v>
          </cell>
          <cell r="J799">
            <v>14.632611089898457</v>
          </cell>
          <cell r="K799">
            <v>20.18993946968866</v>
          </cell>
          <cell r="L799">
            <v>52.008750599506719</v>
          </cell>
          <cell r="M799">
            <v>7.109030686909092</v>
          </cell>
          <cell r="N799">
            <v>6.1201244462731621</v>
          </cell>
          <cell r="O799">
            <v>25.549248479351181</v>
          </cell>
          <cell r="P799">
            <v>18.529667641419952</v>
          </cell>
          <cell r="Q799">
            <v>8.9420728421849756</v>
          </cell>
          <cell r="R799">
            <v>17.239028985534777</v>
          </cell>
          <cell r="S799">
            <v>9.1377352902684592</v>
          </cell>
          <cell r="T799">
            <v>17.93474837724472</v>
          </cell>
          <cell r="U799">
            <v>13.506594333668051</v>
          </cell>
          <cell r="V799">
            <v>21.559618268486162</v>
          </cell>
          <cell r="W799">
            <v>14.279481188548901</v>
          </cell>
          <cell r="X799">
            <v>17.623891306697992</v>
          </cell>
          <cell r="Y799">
            <v>9.2729750774434656</v>
          </cell>
          <cell r="Z799">
            <v>10.912892338968483</v>
          </cell>
          <cell r="AA799">
            <v>17.932547176369866</v>
          </cell>
          <cell r="AB799">
            <v>21.011293029149591</v>
          </cell>
          <cell r="AC799">
            <v>21.37206879649257</v>
          </cell>
          <cell r="AD799">
            <v>21.077075423402956</v>
          </cell>
          <cell r="AE799" t="str">
            <v>NA</v>
          </cell>
          <cell r="AF799" t="str">
            <v>NA</v>
          </cell>
          <cell r="AG799" t="str">
            <v>NA</v>
          </cell>
          <cell r="AH799" t="str">
            <v>NA</v>
          </cell>
          <cell r="AI799" t="str">
            <v>NA</v>
          </cell>
          <cell r="AJ799" t="str">
            <v>NA</v>
          </cell>
          <cell r="AK799" t="str">
            <v>NA</v>
          </cell>
          <cell r="AL799" t="str">
            <v>NA</v>
          </cell>
          <cell r="AM799" t="str">
            <v>NA</v>
          </cell>
          <cell r="AN799" t="str">
            <v>NA</v>
          </cell>
          <cell r="AO799" t="str">
            <v>NA</v>
          </cell>
          <cell r="AP799" t="str">
            <v>NA</v>
          </cell>
          <cell r="AQ799" t="str">
            <v>NA</v>
          </cell>
          <cell r="AR799" t="str">
            <v>NA</v>
          </cell>
          <cell r="AS799" t="str">
            <v>NA</v>
          </cell>
          <cell r="AT799" t="str">
            <v>NA</v>
          </cell>
          <cell r="AU799" t="str">
            <v>NA</v>
          </cell>
          <cell r="AV799" t="str">
            <v>NA</v>
          </cell>
          <cell r="AW799" t="str">
            <v>NA</v>
          </cell>
          <cell r="AX799" t="str">
            <v>NA</v>
          </cell>
          <cell r="AY799" t="str">
            <v>NA</v>
          </cell>
          <cell r="AZ799" t="str">
            <v>NA</v>
          </cell>
          <cell r="BA799" t="str">
            <v>NA</v>
          </cell>
          <cell r="BB799" t="str">
            <v>NA</v>
          </cell>
          <cell r="BC799" t="str">
            <v>NA</v>
          </cell>
          <cell r="BD799" t="str">
            <v>NA</v>
          </cell>
          <cell r="BE799" t="str">
            <v>NA</v>
          </cell>
        </row>
        <row r="800">
          <cell r="B800">
            <v>340</v>
          </cell>
          <cell r="C800">
            <v>2014</v>
          </cell>
          <cell r="F800" t="str">
            <v>FV / EBITDA 2014</v>
          </cell>
          <cell r="G800" t="str">
            <v>x</v>
          </cell>
          <cell r="H800">
            <v>12.761633559181414</v>
          </cell>
          <cell r="I800">
            <v>22.298521688162538</v>
          </cell>
          <cell r="J800">
            <v>12.410018492279137</v>
          </cell>
          <cell r="K800">
            <v>19.481485823018872</v>
          </cell>
          <cell r="L800">
            <v>31.148622032468456</v>
          </cell>
          <cell r="M800">
            <v>9.7383982012453298</v>
          </cell>
          <cell r="N800">
            <v>8.8115756439065436</v>
          </cell>
          <cell r="O800">
            <v>24.866617246124687</v>
          </cell>
          <cell r="P800">
            <v>18.958100481414618</v>
          </cell>
          <cell r="Q800">
            <v>8.1030786893466615</v>
          </cell>
          <cell r="R800">
            <v>14.497411533757798</v>
          </cell>
          <cell r="S800">
            <v>10.304806495742675</v>
          </cell>
          <cell r="T800">
            <v>16.196782772106868</v>
          </cell>
          <cell r="U800">
            <v>12.628331130912954</v>
          </cell>
          <cell r="V800">
            <v>21.397601701081097</v>
          </cell>
          <cell r="W800">
            <v>13.047461900995257</v>
          </cell>
          <cell r="X800">
            <v>16.291474583966977</v>
          </cell>
          <cell r="Y800">
            <v>9.9898710769881252</v>
          </cell>
          <cell r="Z800">
            <v>5.2402303608970833</v>
          </cell>
          <cell r="AA800">
            <v>17.281530612211224</v>
          </cell>
          <cell r="AB800">
            <v>18.588671135288259</v>
          </cell>
          <cell r="AC800">
            <v>20.140476581494813</v>
          </cell>
          <cell r="AD800">
            <v>19.483499632560672</v>
          </cell>
          <cell r="AE800" t="str">
            <v>NA</v>
          </cell>
          <cell r="AF800" t="str">
            <v>NA</v>
          </cell>
          <cell r="AG800" t="str">
            <v>NA</v>
          </cell>
          <cell r="AH800" t="str">
            <v>NA</v>
          </cell>
          <cell r="AI800" t="str">
            <v>NA</v>
          </cell>
          <cell r="AJ800" t="str">
            <v>NA</v>
          </cell>
          <cell r="AK800" t="str">
            <v>NA</v>
          </cell>
          <cell r="AL800" t="str">
            <v>NA</v>
          </cell>
          <cell r="AM800" t="str">
            <v>NA</v>
          </cell>
          <cell r="AN800" t="str">
            <v>NA</v>
          </cell>
          <cell r="AO800" t="str">
            <v>NA</v>
          </cell>
          <cell r="AP800" t="str">
            <v>NA</v>
          </cell>
          <cell r="AQ800" t="str">
            <v>NA</v>
          </cell>
          <cell r="AR800" t="str">
            <v>NA</v>
          </cell>
          <cell r="AS800" t="str">
            <v>NA</v>
          </cell>
          <cell r="AT800" t="str">
            <v>NA</v>
          </cell>
          <cell r="AU800" t="str">
            <v>NA</v>
          </cell>
          <cell r="AV800" t="str">
            <v>NA</v>
          </cell>
          <cell r="AW800" t="str">
            <v>NA</v>
          </cell>
          <cell r="AX800" t="str">
            <v>NA</v>
          </cell>
          <cell r="AY800" t="str">
            <v>NA</v>
          </cell>
          <cell r="AZ800" t="str">
            <v>NA</v>
          </cell>
          <cell r="BA800" t="str">
            <v>NA</v>
          </cell>
          <cell r="BB800" t="str">
            <v>NA</v>
          </cell>
          <cell r="BC800" t="str">
            <v>NA</v>
          </cell>
          <cell r="BD800" t="str">
            <v>NA</v>
          </cell>
          <cell r="BE800" t="str">
            <v>NA</v>
          </cell>
        </row>
        <row r="801">
          <cell r="B801">
            <v>341</v>
          </cell>
          <cell r="C801">
            <v>2015</v>
          </cell>
          <cell r="F801" t="str">
            <v>FV / EBITDA 2015</v>
          </cell>
          <cell r="G801" t="str">
            <v>x</v>
          </cell>
          <cell r="H801">
            <v>10.761676061100745</v>
          </cell>
          <cell r="I801">
            <v>18.685420213768705</v>
          </cell>
          <cell r="J801">
            <v>10.376346933022965</v>
          </cell>
          <cell r="K801">
            <v>16.656319375626417</v>
          </cell>
          <cell r="L801">
            <v>21.663304936460332</v>
          </cell>
          <cell r="M801">
            <v>10.629724180697782</v>
          </cell>
          <cell r="N801">
            <v>9.2998355540509117</v>
          </cell>
          <cell r="O801">
            <v>16.086404911479153</v>
          </cell>
          <cell r="P801">
            <v>15.148966796155978</v>
          </cell>
          <cell r="Q801">
            <v>7.1874577152047312</v>
          </cell>
          <cell r="R801">
            <v>13.230299411818525</v>
          </cell>
          <cell r="S801">
            <v>10.87043958682635</v>
          </cell>
          <cell r="T801">
            <v>16.698760948142247</v>
          </cell>
          <cell r="U801">
            <v>11.227368807968487</v>
          </cell>
          <cell r="V801">
            <v>21.355050377550388</v>
          </cell>
          <cell r="W801">
            <v>12.038749220965078</v>
          </cell>
          <cell r="X801">
            <v>12.561081659966499</v>
          </cell>
          <cell r="Y801">
            <v>16.430360807748336</v>
          </cell>
          <cell r="Z801">
            <v>12.207049443269236</v>
          </cell>
          <cell r="AA801">
            <v>15.003735746418339</v>
          </cell>
          <cell r="AB801">
            <v>15.479334236450802</v>
          </cell>
          <cell r="AC801">
            <v>19.453743854779432</v>
          </cell>
          <cell r="AD801">
            <v>11.639993845763263</v>
          </cell>
          <cell r="AE801" t="str">
            <v>NA</v>
          </cell>
          <cell r="AF801" t="str">
            <v>NA</v>
          </cell>
          <cell r="AG801" t="str">
            <v>NA</v>
          </cell>
          <cell r="AH801" t="str">
            <v>NA</v>
          </cell>
          <cell r="AI801" t="str">
            <v>NA</v>
          </cell>
          <cell r="AJ801" t="str">
            <v>NA</v>
          </cell>
          <cell r="AK801" t="str">
            <v>NA</v>
          </cell>
          <cell r="AL801" t="str">
            <v>NA</v>
          </cell>
          <cell r="AM801" t="str">
            <v>NA</v>
          </cell>
          <cell r="AN801" t="str">
            <v>NA</v>
          </cell>
          <cell r="AO801" t="str">
            <v>NA</v>
          </cell>
          <cell r="AP801" t="str">
            <v>NA</v>
          </cell>
          <cell r="AQ801" t="str">
            <v>NA</v>
          </cell>
          <cell r="AR801" t="str">
            <v>NA</v>
          </cell>
          <cell r="AS801" t="str">
            <v>NA</v>
          </cell>
          <cell r="AT801" t="str">
            <v>NA</v>
          </cell>
          <cell r="AU801" t="str">
            <v>NA</v>
          </cell>
          <cell r="AV801" t="str">
            <v>NA</v>
          </cell>
          <cell r="AW801" t="str">
            <v>NA</v>
          </cell>
          <cell r="AX801" t="str">
            <v>NA</v>
          </cell>
          <cell r="AY801" t="str">
            <v>NA</v>
          </cell>
          <cell r="AZ801" t="str">
            <v>NA</v>
          </cell>
          <cell r="BA801" t="str">
            <v>NA</v>
          </cell>
          <cell r="BB801" t="str">
            <v>NA</v>
          </cell>
          <cell r="BC801" t="str">
            <v>NA</v>
          </cell>
          <cell r="BD801" t="str">
            <v>NA</v>
          </cell>
          <cell r="BE801" t="str">
            <v>NA</v>
          </cell>
        </row>
        <row r="802">
          <cell r="B802">
            <v>342</v>
          </cell>
          <cell r="C802">
            <v>2016</v>
          </cell>
          <cell r="F802" t="str">
            <v>FV / EBITDA 2016</v>
          </cell>
          <cell r="G802" t="str">
            <v>x</v>
          </cell>
          <cell r="H802">
            <v>12.368283824711872</v>
          </cell>
          <cell r="I802">
            <v>17.632516218488039</v>
          </cell>
          <cell r="J802">
            <v>12.764428000229076</v>
          </cell>
          <cell r="K802">
            <v>16.687084133099656</v>
          </cell>
          <cell r="L802">
            <v>18.859914939430773</v>
          </cell>
          <cell r="M802">
            <v>11.797648630661575</v>
          </cell>
          <cell r="N802">
            <v>11.223967792010832</v>
          </cell>
          <cell r="O802">
            <v>13.99637597918859</v>
          </cell>
          <cell r="P802">
            <v>14.448244051564942</v>
          </cell>
          <cell r="Q802">
            <v>6.411175960825668</v>
          </cell>
          <cell r="R802">
            <v>12.277147177033383</v>
          </cell>
          <cell r="S802">
            <v>10.389626252162696</v>
          </cell>
          <cell r="T802">
            <v>15.797571276983264</v>
          </cell>
          <cell r="U802">
            <v>9.3681378140391054</v>
          </cell>
          <cell r="V802">
            <v>18.096066112662498</v>
          </cell>
          <cell r="W802">
            <v>13.927472712976384</v>
          </cell>
          <cell r="X802">
            <v>11.170811486667668</v>
          </cell>
          <cell r="Y802">
            <v>19.299762597977434</v>
          </cell>
          <cell r="Z802">
            <v>13.087970537113415</v>
          </cell>
          <cell r="AA802">
            <v>15.133825940751446</v>
          </cell>
          <cell r="AB802">
            <v>14.899027896287432</v>
          </cell>
          <cell r="AC802">
            <v>17.485465575268844</v>
          </cell>
          <cell r="AD802">
            <v>10.796361264281352</v>
          </cell>
          <cell r="AE802" t="str">
            <v>NA</v>
          </cell>
          <cell r="AF802" t="str">
            <v>NA</v>
          </cell>
          <cell r="AG802" t="str">
            <v>NA</v>
          </cell>
          <cell r="AH802" t="str">
            <v>NA</v>
          </cell>
          <cell r="AI802" t="str">
            <v>NA</v>
          </cell>
          <cell r="AJ802" t="str">
            <v>NA</v>
          </cell>
          <cell r="AK802" t="str">
            <v>NA</v>
          </cell>
          <cell r="AL802" t="str">
            <v>NA</v>
          </cell>
          <cell r="AM802" t="str">
            <v>NA</v>
          </cell>
          <cell r="AN802" t="str">
            <v>NA</v>
          </cell>
          <cell r="AO802" t="str">
            <v>NA</v>
          </cell>
          <cell r="AP802" t="str">
            <v>NA</v>
          </cell>
          <cell r="AQ802" t="str">
            <v>NA</v>
          </cell>
          <cell r="AR802" t="str">
            <v>NA</v>
          </cell>
          <cell r="AS802" t="str">
            <v>NA</v>
          </cell>
          <cell r="AT802" t="str">
            <v>NA</v>
          </cell>
          <cell r="AU802" t="str">
            <v>NA</v>
          </cell>
          <cell r="AV802" t="str">
            <v>NA</v>
          </cell>
          <cell r="AW802" t="str">
            <v>NA</v>
          </cell>
          <cell r="AX802" t="str">
            <v>NA</v>
          </cell>
          <cell r="AY802" t="str">
            <v>NA</v>
          </cell>
          <cell r="AZ802" t="str">
            <v>NA</v>
          </cell>
          <cell r="BA802" t="str">
            <v>NA</v>
          </cell>
          <cell r="BB802" t="str">
            <v>NA</v>
          </cell>
          <cell r="BC802" t="str">
            <v>NA</v>
          </cell>
          <cell r="BD802" t="str">
            <v>NA</v>
          </cell>
          <cell r="BE802" t="str">
            <v>NA</v>
          </cell>
        </row>
        <row r="803">
          <cell r="B803">
            <v>343</v>
          </cell>
          <cell r="C803">
            <v>2017</v>
          </cell>
          <cell r="F803" t="str">
            <v>FV / EBITDA 2017</v>
          </cell>
          <cell r="G803" t="str">
            <v>x</v>
          </cell>
          <cell r="H803">
            <v>10.694765810149175</v>
          </cell>
          <cell r="I803">
            <v>16.026676563867941</v>
          </cell>
          <cell r="J803">
            <v>13.980341983022495</v>
          </cell>
          <cell r="K803">
            <v>14.252795048473235</v>
          </cell>
          <cell r="L803">
            <v>15.270727258755061</v>
          </cell>
          <cell r="M803">
            <v>10.116823681502789</v>
          </cell>
          <cell r="N803">
            <v>10.504323353261231</v>
          </cell>
          <cell r="O803">
            <v>13.879536666666665</v>
          </cell>
          <cell r="P803">
            <v>12.784063349912156</v>
          </cell>
          <cell r="Q803">
            <v>5.9379709427364578</v>
          </cell>
          <cell r="R803">
            <v>8.9932682304369749</v>
          </cell>
          <cell r="S803">
            <v>9.4141952602696364</v>
          </cell>
          <cell r="T803">
            <v>15.097904421225577</v>
          </cell>
          <cell r="U803">
            <v>8.6653523474259408</v>
          </cell>
          <cell r="V803">
            <v>15.490882955941146</v>
          </cell>
          <cell r="W803">
            <v>10.017475166315153</v>
          </cell>
          <cell r="X803">
            <v>11.248814212961921</v>
          </cell>
          <cell r="Y803">
            <v>14.221954926095245</v>
          </cell>
          <cell r="Z803">
            <v>11.735775312221714</v>
          </cell>
          <cell r="AA803">
            <v>14.298080412479514</v>
          </cell>
          <cell r="AB803">
            <v>14.90335900904797</v>
          </cell>
          <cell r="AC803">
            <v>11.902101356691352</v>
          </cell>
          <cell r="AD803">
            <v>10.305630463232438</v>
          </cell>
          <cell r="AE803" t="str">
            <v>NA</v>
          </cell>
          <cell r="AF803" t="str">
            <v>NA</v>
          </cell>
          <cell r="AG803" t="str">
            <v>NA</v>
          </cell>
          <cell r="AH803" t="str">
            <v>NA</v>
          </cell>
          <cell r="AI803" t="str">
            <v>NA</v>
          </cell>
          <cell r="AJ803" t="str">
            <v>NA</v>
          </cell>
          <cell r="AK803" t="str">
            <v>NA</v>
          </cell>
          <cell r="AL803" t="str">
            <v>NA</v>
          </cell>
          <cell r="AM803" t="str">
            <v>NA</v>
          </cell>
          <cell r="AN803" t="str">
            <v>NA</v>
          </cell>
          <cell r="AO803" t="str">
            <v>NA</v>
          </cell>
          <cell r="AP803" t="str">
            <v>NA</v>
          </cell>
          <cell r="AQ803" t="str">
            <v>NA</v>
          </cell>
          <cell r="AR803" t="str">
            <v>NA</v>
          </cell>
          <cell r="AS803" t="str">
            <v>NA</v>
          </cell>
          <cell r="AT803" t="str">
            <v>NA</v>
          </cell>
          <cell r="AU803" t="str">
            <v>NA</v>
          </cell>
          <cell r="AV803" t="str">
            <v>NA</v>
          </cell>
          <cell r="AW803" t="str">
            <v>NA</v>
          </cell>
          <cell r="AX803" t="str">
            <v>NA</v>
          </cell>
          <cell r="AY803" t="str">
            <v>NA</v>
          </cell>
          <cell r="AZ803" t="str">
            <v>NA</v>
          </cell>
          <cell r="BA803" t="str">
            <v>NA</v>
          </cell>
          <cell r="BB803" t="str">
            <v>NA</v>
          </cell>
          <cell r="BC803" t="str">
            <v>NA</v>
          </cell>
          <cell r="BD803" t="str">
            <v>NA</v>
          </cell>
          <cell r="BE803" t="str">
            <v>NA</v>
          </cell>
        </row>
        <row r="804">
          <cell r="B804">
            <v>344</v>
          </cell>
          <cell r="C804">
            <v>2018</v>
          </cell>
          <cell r="F804" t="str">
            <v>FV / EBITDA 2018</v>
          </cell>
          <cell r="G804" t="str">
            <v>x</v>
          </cell>
          <cell r="H804">
            <v>10.122265442020412</v>
          </cell>
          <cell r="I804">
            <v>15.00258139870761</v>
          </cell>
          <cell r="J804">
            <v>13.337111084861814</v>
          </cell>
          <cell r="K804">
            <v>13.574731360639673</v>
          </cell>
          <cell r="L804">
            <v>13.496235024865822</v>
          </cell>
          <cell r="M804">
            <v>9.1788646699923699</v>
          </cell>
          <cell r="N804">
            <v>9.4110891423456788</v>
          </cell>
          <cell r="O804">
            <v>13.11901410958904</v>
          </cell>
          <cell r="P804">
            <v>11.869180582934334</v>
          </cell>
          <cell r="Q804">
            <v>5.6354919236417036</v>
          </cell>
          <cell r="R804">
            <v>8.1229519500721068</v>
          </cell>
          <cell r="S804">
            <v>8.7793871753727863</v>
          </cell>
          <cell r="T804">
            <v>14.295526722418433</v>
          </cell>
          <cell r="U804">
            <v>8.1057152997261266</v>
          </cell>
          <cell r="V804">
            <v>14.378549853098702</v>
          </cell>
          <cell r="W804">
            <v>9.1840863177683616</v>
          </cell>
          <cell r="X804">
            <v>10.524864211929826</v>
          </cell>
          <cell r="Y804">
            <v>12.095725428581876</v>
          </cell>
          <cell r="Z804">
            <v>9.9504365100867407</v>
          </cell>
          <cell r="AA804">
            <v>12.965400225321424</v>
          </cell>
          <cell r="AB804">
            <v>14.38080083902525</v>
          </cell>
          <cell r="AC804">
            <v>8.9167816615633697</v>
          </cell>
          <cell r="AD804">
            <v>9.2177810272062644</v>
          </cell>
          <cell r="AE804" t="str">
            <v>NA</v>
          </cell>
          <cell r="AF804" t="str">
            <v>NA</v>
          </cell>
          <cell r="AG804" t="str">
            <v>NA</v>
          </cell>
          <cell r="AH804" t="str">
            <v>NA</v>
          </cell>
          <cell r="AI804" t="str">
            <v>NA</v>
          </cell>
          <cell r="AJ804" t="str">
            <v>NA</v>
          </cell>
          <cell r="AK804" t="str">
            <v>NA</v>
          </cell>
          <cell r="AL804" t="str">
            <v>NA</v>
          </cell>
          <cell r="AM804" t="str">
            <v>NA</v>
          </cell>
          <cell r="AN804" t="str">
            <v>NA</v>
          </cell>
          <cell r="AO804" t="str">
            <v>NA</v>
          </cell>
          <cell r="AP804" t="str">
            <v>NA</v>
          </cell>
          <cell r="AQ804" t="str">
            <v>NA</v>
          </cell>
          <cell r="AR804" t="str">
            <v>NA</v>
          </cell>
          <cell r="AS804" t="str">
            <v>NA</v>
          </cell>
          <cell r="AT804" t="str">
            <v>NA</v>
          </cell>
          <cell r="AU804" t="str">
            <v>NA</v>
          </cell>
          <cell r="AV804" t="str">
            <v>NA</v>
          </cell>
          <cell r="AW804" t="str">
            <v>NA</v>
          </cell>
          <cell r="AX804" t="str">
            <v>NA</v>
          </cell>
          <cell r="AY804" t="str">
            <v>NA</v>
          </cell>
          <cell r="AZ804" t="str">
            <v>NA</v>
          </cell>
          <cell r="BA804" t="str">
            <v>NA</v>
          </cell>
          <cell r="BB804" t="str">
            <v>NA</v>
          </cell>
          <cell r="BC804" t="str">
            <v>NA</v>
          </cell>
          <cell r="BD804" t="str">
            <v>NA</v>
          </cell>
          <cell r="BE804" t="str">
            <v>NA</v>
          </cell>
        </row>
        <row r="805">
          <cell r="B805">
            <v>345</v>
          </cell>
          <cell r="C805">
            <v>2019</v>
          </cell>
          <cell r="F805" t="str">
            <v>FV / EBITDA 2019</v>
          </cell>
          <cell r="G805" t="str">
            <v>x</v>
          </cell>
          <cell r="H805">
            <v>9.5515475550300888</v>
          </cell>
          <cell r="I805">
            <v>14.219958059395523</v>
          </cell>
          <cell r="J805">
            <v>12.423853518468968</v>
          </cell>
          <cell r="K805">
            <v>12.86679780607542</v>
          </cell>
          <cell r="L805">
            <v>12.776757525290334</v>
          </cell>
          <cell r="M805">
            <v>8.0046818118167309</v>
          </cell>
          <cell r="N805">
            <v>7.6001816603190431</v>
          </cell>
          <cell r="O805">
            <v>12.278051666666666</v>
          </cell>
          <cell r="P805">
            <v>12.062343966823574</v>
          </cell>
          <cell r="Q805">
            <v>5.2037559322033893</v>
          </cell>
          <cell r="R805">
            <v>7.4298730867953351</v>
          </cell>
          <cell r="S805">
            <v>8.2615214013244245</v>
          </cell>
          <cell r="T805">
            <v>13.059026254647414</v>
          </cell>
          <cell r="U805">
            <v>7.3993177940627506</v>
          </cell>
          <cell r="V805">
            <v>13.692360406557377</v>
          </cell>
          <cell r="W805">
            <v>8.6467195651329778</v>
          </cell>
          <cell r="X805">
            <v>10.209619810755617</v>
          </cell>
          <cell r="Y805">
            <v>10.748952959302525</v>
          </cell>
          <cell r="Z805">
            <v>9.0656439897789554</v>
          </cell>
          <cell r="AA805">
            <v>12.12107355439815</v>
          </cell>
          <cell r="AB805">
            <v>13.70927699732594</v>
          </cell>
          <cell r="AC805">
            <v>8.08632319039687</v>
          </cell>
          <cell r="AD805">
            <v>8.3757059233655458</v>
          </cell>
          <cell r="AE805" t="str">
            <v>NA</v>
          </cell>
          <cell r="AF805" t="str">
            <v>NA</v>
          </cell>
          <cell r="AG805" t="str">
            <v>NA</v>
          </cell>
          <cell r="AH805" t="str">
            <v>NA</v>
          </cell>
          <cell r="AI805" t="str">
            <v>NA</v>
          </cell>
          <cell r="AJ805" t="str">
            <v>NA</v>
          </cell>
          <cell r="AK805" t="str">
            <v>NA</v>
          </cell>
          <cell r="AL805" t="str">
            <v>NA</v>
          </cell>
          <cell r="AM805" t="str">
            <v>NA</v>
          </cell>
          <cell r="AN805" t="str">
            <v>NA</v>
          </cell>
          <cell r="AO805" t="str">
            <v>NA</v>
          </cell>
          <cell r="AP805" t="str">
            <v>NA</v>
          </cell>
          <cell r="AQ805" t="str">
            <v>NA</v>
          </cell>
          <cell r="AR805" t="str">
            <v>NA</v>
          </cell>
          <cell r="AS805" t="str">
            <v>NA</v>
          </cell>
          <cell r="AT805" t="str">
            <v>NA</v>
          </cell>
          <cell r="AU805" t="str">
            <v>NA</v>
          </cell>
          <cell r="AV805" t="str">
            <v>NA</v>
          </cell>
          <cell r="AW805" t="str">
            <v>NA</v>
          </cell>
          <cell r="AX805" t="str">
            <v>NA</v>
          </cell>
          <cell r="AY805" t="str">
            <v>NA</v>
          </cell>
          <cell r="AZ805" t="str">
            <v>NA</v>
          </cell>
          <cell r="BA805" t="str">
            <v>NA</v>
          </cell>
          <cell r="BB805" t="str">
            <v>NA</v>
          </cell>
          <cell r="BC805" t="str">
            <v>NA</v>
          </cell>
          <cell r="BD805" t="str">
            <v>NA</v>
          </cell>
          <cell r="BE805" t="str">
            <v>NA</v>
          </cell>
        </row>
        <row r="806">
          <cell r="B806">
            <v>346</v>
          </cell>
          <cell r="C806">
            <v>2012</v>
          </cell>
          <cell r="D806">
            <v>2015</v>
          </cell>
          <cell r="F806" t="str">
            <v>2012 - 2015 FV / EBITDA Avg.</v>
          </cell>
          <cell r="G806" t="str">
            <v>x</v>
          </cell>
          <cell r="H806">
            <v>12.001611251245436</v>
          </cell>
          <cell r="I806">
            <v>22.115682578787467</v>
          </cell>
          <cell r="J806">
            <v>12.472992171733521</v>
          </cell>
          <cell r="K806">
            <v>18.77591488944465</v>
          </cell>
          <cell r="L806">
            <v>34.940225856145169</v>
          </cell>
          <cell r="M806">
            <v>9.1590510229507345</v>
          </cell>
          <cell r="N806">
            <v>8.0771785480768727</v>
          </cell>
          <cell r="O806">
            <v>22.167423545651673</v>
          </cell>
          <cell r="P806">
            <v>17.545578306330182</v>
          </cell>
          <cell r="Q806">
            <v>8.0775364155787894</v>
          </cell>
          <cell r="R806">
            <v>14.988913310370366</v>
          </cell>
          <cell r="S806">
            <v>10.104327124279161</v>
          </cell>
          <cell r="T806">
            <v>16.943430699164612</v>
          </cell>
          <cell r="U806">
            <v>12.454098090849831</v>
          </cell>
          <cell r="V806">
            <v>21.437423449039215</v>
          </cell>
          <cell r="W806">
            <v>13.121897436836413</v>
          </cell>
          <cell r="X806">
            <v>15.492149183543823</v>
          </cell>
          <cell r="Y806">
            <v>11.897735654059977</v>
          </cell>
          <cell r="Z806">
            <v>9.4533907143782674</v>
          </cell>
          <cell r="AA806">
            <v>16.739271178333144</v>
          </cell>
          <cell r="AB806">
            <v>18.359766133629552</v>
          </cell>
          <cell r="AC806">
            <v>20.322096410922271</v>
          </cell>
          <cell r="AD806">
            <v>17.400189633908962</v>
          </cell>
          <cell r="AE806" t="str">
            <v>NA</v>
          </cell>
          <cell r="AF806" t="str">
            <v>NA</v>
          </cell>
          <cell r="AG806" t="str">
            <v>NA</v>
          </cell>
          <cell r="AH806" t="str">
            <v>NA</v>
          </cell>
          <cell r="AI806" t="str">
            <v>NA</v>
          </cell>
          <cell r="AJ806" t="str">
            <v>NA</v>
          </cell>
          <cell r="AK806" t="str">
            <v>NA</v>
          </cell>
          <cell r="AL806" t="str">
            <v>NA</v>
          </cell>
          <cell r="AM806" t="str">
            <v>NA</v>
          </cell>
          <cell r="AN806" t="str">
            <v>NA</v>
          </cell>
          <cell r="AO806" t="str">
            <v>NA</v>
          </cell>
          <cell r="AP806" t="str">
            <v>NA</v>
          </cell>
          <cell r="AQ806" t="str">
            <v>NA</v>
          </cell>
          <cell r="AR806" t="str">
            <v>NA</v>
          </cell>
          <cell r="AS806" t="str">
            <v>NA</v>
          </cell>
          <cell r="AT806" t="str">
            <v>NA</v>
          </cell>
          <cell r="AU806" t="str">
            <v>NA</v>
          </cell>
          <cell r="AV806" t="str">
            <v>NA</v>
          </cell>
          <cell r="AW806" t="str">
            <v>NA</v>
          </cell>
          <cell r="AX806" t="str">
            <v>NA</v>
          </cell>
          <cell r="AY806" t="str">
            <v>NA</v>
          </cell>
          <cell r="AZ806" t="str">
            <v>NA</v>
          </cell>
          <cell r="BA806" t="str">
            <v>NA</v>
          </cell>
          <cell r="BB806" t="str">
            <v>NA</v>
          </cell>
          <cell r="BC806" t="str">
            <v>NA</v>
          </cell>
          <cell r="BD806" t="str">
            <v>NA</v>
          </cell>
          <cell r="BE806" t="str">
            <v>NA</v>
          </cell>
        </row>
        <row r="807">
          <cell r="B807">
            <v>347</v>
          </cell>
          <cell r="C807">
            <v>2016</v>
          </cell>
          <cell r="D807">
            <v>2018</v>
          </cell>
          <cell r="F807" t="str">
            <v>2016 - 2018 FV / EBITDA Avg.</v>
          </cell>
          <cell r="G807" t="str">
            <v>x</v>
          </cell>
          <cell r="H807">
            <v>11.061771692293819</v>
          </cell>
          <cell r="I807">
            <v>16.220591393687865</v>
          </cell>
          <cell r="J807">
            <v>13.360627022704463</v>
          </cell>
          <cell r="K807">
            <v>14.838203514070855</v>
          </cell>
          <cell r="L807">
            <v>15.875625741017217</v>
          </cell>
          <cell r="M807">
            <v>10.364445660718912</v>
          </cell>
          <cell r="N807">
            <v>10.379793429205913</v>
          </cell>
          <cell r="O807">
            <v>13.664975585148099</v>
          </cell>
          <cell r="P807">
            <v>13.033829328137145</v>
          </cell>
          <cell r="Q807">
            <v>5.9948796090679437</v>
          </cell>
          <cell r="R807">
            <v>9.7977891191808215</v>
          </cell>
          <cell r="S807">
            <v>9.5277362292683723</v>
          </cell>
          <cell r="T807">
            <v>15.063667473542424</v>
          </cell>
          <cell r="U807">
            <v>8.7130684870637243</v>
          </cell>
          <cell r="V807">
            <v>15.988499640567449</v>
          </cell>
          <cell r="W807">
            <v>11.043011399019965</v>
          </cell>
          <cell r="X807">
            <v>10.981496637186472</v>
          </cell>
          <cell r="Y807">
            <v>15.205814317551519</v>
          </cell>
          <cell r="Z807">
            <v>11.591394119807291</v>
          </cell>
          <cell r="AA807">
            <v>14.13243552618413</v>
          </cell>
          <cell r="AB807">
            <v>14.727729248120218</v>
          </cell>
          <cell r="AC807">
            <v>12.768116197841188</v>
          </cell>
          <cell r="AD807">
            <v>10.106590918240018</v>
          </cell>
          <cell r="AE807" t="str">
            <v>NA</v>
          </cell>
          <cell r="AF807" t="str">
            <v>NA</v>
          </cell>
          <cell r="AG807" t="str">
            <v>NA</v>
          </cell>
          <cell r="AH807" t="str">
            <v>NA</v>
          </cell>
          <cell r="AI807" t="str">
            <v>NA</v>
          </cell>
          <cell r="AJ807" t="str">
            <v>NA</v>
          </cell>
          <cell r="AK807" t="str">
            <v>NA</v>
          </cell>
          <cell r="AL807" t="str">
            <v>NA</v>
          </cell>
          <cell r="AM807" t="str">
            <v>NA</v>
          </cell>
          <cell r="AN807" t="str">
            <v>NA</v>
          </cell>
          <cell r="AO807" t="str">
            <v>NA</v>
          </cell>
          <cell r="AP807" t="str">
            <v>NA</v>
          </cell>
          <cell r="AQ807" t="str">
            <v>NA</v>
          </cell>
          <cell r="AR807" t="str">
            <v>NA</v>
          </cell>
          <cell r="AS807" t="str">
            <v>NA</v>
          </cell>
          <cell r="AT807" t="str">
            <v>NA</v>
          </cell>
          <cell r="AU807" t="str">
            <v>NA</v>
          </cell>
          <cell r="AV807" t="str">
            <v>NA</v>
          </cell>
          <cell r="AW807" t="str">
            <v>NA</v>
          </cell>
          <cell r="AX807" t="str">
            <v>NA</v>
          </cell>
          <cell r="AY807" t="str">
            <v>NA</v>
          </cell>
          <cell r="AZ807" t="str">
            <v>NA</v>
          </cell>
          <cell r="BA807" t="str">
            <v>NA</v>
          </cell>
          <cell r="BB807" t="str">
            <v>NA</v>
          </cell>
          <cell r="BC807" t="str">
            <v>NA</v>
          </cell>
          <cell r="BD807" t="str">
            <v>NA</v>
          </cell>
          <cell r="BE807" t="str">
            <v>NA</v>
          </cell>
        </row>
        <row r="808">
          <cell r="B808">
            <v>348</v>
          </cell>
          <cell r="C808">
            <v>2017</v>
          </cell>
          <cell r="D808">
            <v>2019</v>
          </cell>
          <cell r="F808" t="str">
            <v>2017 - 2019 FV / EBITDA Avg.</v>
          </cell>
          <cell r="G808" t="str">
            <v>x</v>
          </cell>
          <cell r="H808">
            <v>10.122859602399892</v>
          </cell>
          <cell r="I808">
            <v>15.083072007323691</v>
          </cell>
          <cell r="J808">
            <v>13.247102195451092</v>
          </cell>
          <cell r="K808">
            <v>13.564774738396109</v>
          </cell>
          <cell r="L808">
            <v>13.847906602970406</v>
          </cell>
          <cell r="M808">
            <v>9.1001233877706298</v>
          </cell>
          <cell r="N808">
            <v>9.1718647186419844</v>
          </cell>
          <cell r="O808">
            <v>13.092200814307455</v>
          </cell>
          <cell r="P808">
            <v>12.23852929989002</v>
          </cell>
          <cell r="Q808">
            <v>5.5924062661938505</v>
          </cell>
          <cell r="R808">
            <v>8.1820310891014731</v>
          </cell>
          <cell r="S808">
            <v>8.8183679456556163</v>
          </cell>
          <cell r="T808">
            <v>14.150819132763807</v>
          </cell>
          <cell r="U808">
            <v>8.0567951470716057</v>
          </cell>
          <cell r="V808">
            <v>14.520597738532409</v>
          </cell>
          <cell r="W808">
            <v>9.2827603497388296</v>
          </cell>
          <cell r="X808">
            <v>10.661099411882455</v>
          </cell>
          <cell r="Y808">
            <v>12.355544437993217</v>
          </cell>
          <cell r="Z808">
            <v>10.250618604029137</v>
          </cell>
          <cell r="AA808">
            <v>13.128184730733031</v>
          </cell>
          <cell r="AB808">
            <v>14.331145615133053</v>
          </cell>
          <cell r="AC808">
            <v>9.6350687362171978</v>
          </cell>
          <cell r="AD808">
            <v>9.299705804601416</v>
          </cell>
          <cell r="AE808" t="str">
            <v>NA</v>
          </cell>
          <cell r="AF808" t="str">
            <v>NA</v>
          </cell>
          <cell r="AG808" t="str">
            <v>NA</v>
          </cell>
          <cell r="AH808" t="str">
            <v>NA</v>
          </cell>
          <cell r="AI808" t="str">
            <v>NA</v>
          </cell>
          <cell r="AJ808" t="str">
            <v>NA</v>
          </cell>
          <cell r="AK808" t="str">
            <v>NA</v>
          </cell>
          <cell r="AL808" t="str">
            <v>NA</v>
          </cell>
          <cell r="AM808" t="str">
            <v>NA</v>
          </cell>
          <cell r="AN808" t="str">
            <v>NA</v>
          </cell>
          <cell r="AO808" t="str">
            <v>NA</v>
          </cell>
          <cell r="AP808" t="str">
            <v>NA</v>
          </cell>
          <cell r="AQ808" t="str">
            <v>NA</v>
          </cell>
          <cell r="AR808" t="str">
            <v>NA</v>
          </cell>
          <cell r="AS808" t="str">
            <v>NA</v>
          </cell>
          <cell r="AT808" t="str">
            <v>NA</v>
          </cell>
          <cell r="AU808" t="str">
            <v>NA</v>
          </cell>
          <cell r="AV808" t="str">
            <v>NA</v>
          </cell>
          <cell r="AW808" t="str">
            <v>NA</v>
          </cell>
          <cell r="AX808" t="str">
            <v>NA</v>
          </cell>
          <cell r="AY808" t="str">
            <v>NA</v>
          </cell>
          <cell r="AZ808" t="str">
            <v>NA</v>
          </cell>
          <cell r="BA808" t="str">
            <v>NA</v>
          </cell>
          <cell r="BB808" t="str">
            <v>NA</v>
          </cell>
          <cell r="BC808" t="str">
            <v>NA</v>
          </cell>
          <cell r="BD808" t="str">
            <v>NA</v>
          </cell>
          <cell r="BE808" t="str">
            <v>NA</v>
          </cell>
        </row>
        <row r="809">
          <cell r="B809">
            <v>349</v>
          </cell>
        </row>
        <row r="810">
          <cell r="B810">
            <v>350</v>
          </cell>
          <cell r="E810" t="str">
            <v>FV / EBITA</v>
          </cell>
        </row>
        <row r="811">
          <cell r="B811">
            <v>351</v>
          </cell>
          <cell r="C811">
            <v>2013</v>
          </cell>
          <cell r="F811" t="str">
            <v>FV / EBITA 2013</v>
          </cell>
          <cell r="G811" t="str">
            <v>x</v>
          </cell>
          <cell r="H811" t="str">
            <v>NA</v>
          </cell>
          <cell r="I811" t="str">
            <v>NA</v>
          </cell>
          <cell r="J811" t="str">
            <v>NA</v>
          </cell>
          <cell r="K811" t="str">
            <v>NA</v>
          </cell>
          <cell r="L811" t="str">
            <v>NA</v>
          </cell>
          <cell r="M811" t="str">
            <v>NA</v>
          </cell>
          <cell r="N811" t="str">
            <v>NA</v>
          </cell>
          <cell r="O811" t="str">
            <v>NA</v>
          </cell>
          <cell r="P811" t="str">
            <v>NA</v>
          </cell>
          <cell r="Q811" t="str">
            <v>NA</v>
          </cell>
          <cell r="R811" t="str">
            <v>NA</v>
          </cell>
          <cell r="S811" t="str">
            <v>NA</v>
          </cell>
          <cell r="T811" t="str">
            <v>NA</v>
          </cell>
          <cell r="U811" t="str">
            <v>NA</v>
          </cell>
          <cell r="V811" t="str">
            <v>NA</v>
          </cell>
          <cell r="W811" t="str">
            <v>NA</v>
          </cell>
          <cell r="X811" t="str">
            <v>NA</v>
          </cell>
          <cell r="Y811" t="str">
            <v>NA</v>
          </cell>
          <cell r="Z811" t="str">
            <v>NA</v>
          </cell>
          <cell r="AA811" t="str">
            <v>NA</v>
          </cell>
          <cell r="AB811" t="str">
            <v>NA</v>
          </cell>
          <cell r="AC811" t="str">
            <v>NA</v>
          </cell>
          <cell r="AD811" t="str">
            <v>NA</v>
          </cell>
          <cell r="AE811" t="str">
            <v>NA</v>
          </cell>
          <cell r="AF811" t="str">
            <v>NA</v>
          </cell>
          <cell r="AG811" t="str">
            <v>NA</v>
          </cell>
          <cell r="AH811" t="str">
            <v>NA</v>
          </cell>
          <cell r="AI811" t="str">
            <v>NA</v>
          </cell>
          <cell r="AJ811" t="str">
            <v>NA</v>
          </cell>
          <cell r="AK811" t="str">
            <v>NA</v>
          </cell>
          <cell r="AL811" t="str">
            <v>NA</v>
          </cell>
          <cell r="AM811" t="str">
            <v>NA</v>
          </cell>
          <cell r="AN811" t="str">
            <v>NA</v>
          </cell>
          <cell r="AO811" t="str">
            <v>NA</v>
          </cell>
          <cell r="AP811" t="str">
            <v>NA</v>
          </cell>
          <cell r="AQ811" t="str">
            <v>NA</v>
          </cell>
          <cell r="AR811" t="str">
            <v>NA</v>
          </cell>
          <cell r="AS811" t="str">
            <v>NA</v>
          </cell>
          <cell r="AT811" t="str">
            <v>NA</v>
          </cell>
          <cell r="AU811" t="str">
            <v>NA</v>
          </cell>
          <cell r="AV811" t="str">
            <v>NA</v>
          </cell>
          <cell r="AW811" t="str">
            <v>NA</v>
          </cell>
          <cell r="AX811" t="str">
            <v>NA</v>
          </cell>
          <cell r="AY811" t="str">
            <v>NA</v>
          </cell>
          <cell r="AZ811" t="str">
            <v>NA</v>
          </cell>
          <cell r="BA811" t="str">
            <v>NA</v>
          </cell>
          <cell r="BB811" t="str">
            <v>NA</v>
          </cell>
          <cell r="BC811" t="str">
            <v>NA</v>
          </cell>
          <cell r="BD811" t="str">
            <v>NA</v>
          </cell>
          <cell r="BE811" t="str">
            <v>NA</v>
          </cell>
        </row>
        <row r="812">
          <cell r="B812">
            <v>352</v>
          </cell>
          <cell r="C812">
            <v>2014</v>
          </cell>
          <cell r="F812" t="str">
            <v>FV / EBITA 2014</v>
          </cell>
          <cell r="G812" t="str">
            <v>x</v>
          </cell>
          <cell r="H812" t="str">
            <v>NA</v>
          </cell>
          <cell r="I812" t="str">
            <v>NA</v>
          </cell>
          <cell r="J812" t="str">
            <v>NA</v>
          </cell>
          <cell r="K812" t="str">
            <v>NA</v>
          </cell>
          <cell r="L812" t="str">
            <v>NA</v>
          </cell>
          <cell r="M812" t="str">
            <v>NA</v>
          </cell>
          <cell r="N812" t="str">
            <v>NA</v>
          </cell>
          <cell r="O812" t="str">
            <v>NA</v>
          </cell>
          <cell r="P812" t="str">
            <v>NA</v>
          </cell>
          <cell r="Q812" t="str">
            <v>NA</v>
          </cell>
          <cell r="R812" t="str">
            <v>NA</v>
          </cell>
          <cell r="S812" t="str">
            <v>NA</v>
          </cell>
          <cell r="T812" t="str">
            <v>NA</v>
          </cell>
          <cell r="U812" t="str">
            <v>NA</v>
          </cell>
          <cell r="V812" t="str">
            <v>NA</v>
          </cell>
          <cell r="W812" t="str">
            <v>NA</v>
          </cell>
          <cell r="X812" t="str">
            <v>NA</v>
          </cell>
          <cell r="Y812" t="str">
            <v>NA</v>
          </cell>
          <cell r="Z812" t="str">
            <v>NA</v>
          </cell>
          <cell r="AA812" t="str">
            <v>NA</v>
          </cell>
          <cell r="AB812" t="str">
            <v>NA</v>
          </cell>
          <cell r="AC812" t="str">
            <v>NA</v>
          </cell>
          <cell r="AD812" t="str">
            <v>NA</v>
          </cell>
          <cell r="AE812" t="str">
            <v>NA</v>
          </cell>
          <cell r="AF812" t="str">
            <v>NA</v>
          </cell>
          <cell r="AG812" t="str">
            <v>NA</v>
          </cell>
          <cell r="AH812" t="str">
            <v>NA</v>
          </cell>
          <cell r="AI812" t="str">
            <v>NA</v>
          </cell>
          <cell r="AJ812" t="str">
            <v>NA</v>
          </cell>
          <cell r="AK812" t="str">
            <v>NA</v>
          </cell>
          <cell r="AL812" t="str">
            <v>NA</v>
          </cell>
          <cell r="AM812" t="str">
            <v>NA</v>
          </cell>
          <cell r="AN812" t="str">
            <v>NA</v>
          </cell>
          <cell r="AO812" t="str">
            <v>NA</v>
          </cell>
          <cell r="AP812" t="str">
            <v>NA</v>
          </cell>
          <cell r="AQ812" t="str">
            <v>NA</v>
          </cell>
          <cell r="AR812" t="str">
            <v>NA</v>
          </cell>
          <cell r="AS812" t="str">
            <v>NA</v>
          </cell>
          <cell r="AT812" t="str">
            <v>NA</v>
          </cell>
          <cell r="AU812" t="str">
            <v>NA</v>
          </cell>
          <cell r="AV812" t="str">
            <v>NA</v>
          </cell>
          <cell r="AW812" t="str">
            <v>NA</v>
          </cell>
          <cell r="AX812" t="str">
            <v>NA</v>
          </cell>
          <cell r="AY812" t="str">
            <v>NA</v>
          </cell>
          <cell r="AZ812" t="str">
            <v>NA</v>
          </cell>
          <cell r="BA812" t="str">
            <v>NA</v>
          </cell>
          <cell r="BB812" t="str">
            <v>NA</v>
          </cell>
          <cell r="BC812" t="str">
            <v>NA</v>
          </cell>
          <cell r="BD812" t="str">
            <v>NA</v>
          </cell>
          <cell r="BE812" t="str">
            <v>NA</v>
          </cell>
        </row>
        <row r="813">
          <cell r="B813">
            <v>353</v>
          </cell>
          <cell r="C813">
            <v>2015</v>
          </cell>
          <cell r="F813" t="str">
            <v>FV / EBITA 2015</v>
          </cell>
          <cell r="G813" t="str">
            <v>x</v>
          </cell>
          <cell r="H813" t="str">
            <v>NA</v>
          </cell>
          <cell r="I813" t="str">
            <v>NA</v>
          </cell>
          <cell r="J813" t="str">
            <v>NA</v>
          </cell>
          <cell r="K813" t="str">
            <v>NA</v>
          </cell>
          <cell r="L813" t="str">
            <v>NA</v>
          </cell>
          <cell r="M813" t="str">
            <v>NA</v>
          </cell>
          <cell r="N813" t="str">
            <v>NA</v>
          </cell>
          <cell r="O813" t="str">
            <v>NA</v>
          </cell>
          <cell r="P813" t="str">
            <v>NA</v>
          </cell>
          <cell r="Q813" t="str">
            <v>NA</v>
          </cell>
          <cell r="R813" t="str">
            <v>NA</v>
          </cell>
          <cell r="S813" t="str">
            <v>NA</v>
          </cell>
          <cell r="T813" t="str">
            <v>NA</v>
          </cell>
          <cell r="U813" t="str">
            <v>NA</v>
          </cell>
          <cell r="V813" t="str">
            <v>NA</v>
          </cell>
          <cell r="W813" t="str">
            <v>NA</v>
          </cell>
          <cell r="X813" t="str">
            <v>NA</v>
          </cell>
          <cell r="Y813" t="str">
            <v>NA</v>
          </cell>
          <cell r="Z813" t="str">
            <v>NA</v>
          </cell>
          <cell r="AA813" t="str">
            <v>NA</v>
          </cell>
          <cell r="AB813" t="str">
            <v>NA</v>
          </cell>
          <cell r="AC813" t="str">
            <v>NA</v>
          </cell>
          <cell r="AD813" t="str">
            <v>NA</v>
          </cell>
          <cell r="AE813" t="str">
            <v>NA</v>
          </cell>
          <cell r="AF813" t="str">
            <v>NA</v>
          </cell>
          <cell r="AG813" t="str">
            <v>NA</v>
          </cell>
          <cell r="AH813" t="str">
            <v>NA</v>
          </cell>
          <cell r="AI813" t="str">
            <v>NA</v>
          </cell>
          <cell r="AJ813" t="str">
            <v>NA</v>
          </cell>
          <cell r="AK813" t="str">
            <v>NA</v>
          </cell>
          <cell r="AL813" t="str">
            <v>NA</v>
          </cell>
          <cell r="AM813" t="str">
            <v>NA</v>
          </cell>
          <cell r="AN813" t="str">
            <v>NA</v>
          </cell>
          <cell r="AO813" t="str">
            <v>NA</v>
          </cell>
          <cell r="AP813" t="str">
            <v>NA</v>
          </cell>
          <cell r="AQ813" t="str">
            <v>NA</v>
          </cell>
          <cell r="AR813" t="str">
            <v>NA</v>
          </cell>
          <cell r="AS813" t="str">
            <v>NA</v>
          </cell>
          <cell r="AT813" t="str">
            <v>NA</v>
          </cell>
          <cell r="AU813" t="str">
            <v>NA</v>
          </cell>
          <cell r="AV813" t="str">
            <v>NA</v>
          </cell>
          <cell r="AW813" t="str">
            <v>NA</v>
          </cell>
          <cell r="AX813" t="str">
            <v>NA</v>
          </cell>
          <cell r="AY813" t="str">
            <v>NA</v>
          </cell>
          <cell r="AZ813" t="str">
            <v>NA</v>
          </cell>
          <cell r="BA813" t="str">
            <v>NA</v>
          </cell>
          <cell r="BB813" t="str">
            <v>NA</v>
          </cell>
          <cell r="BC813" t="str">
            <v>NA</v>
          </cell>
          <cell r="BD813" t="str">
            <v>NA</v>
          </cell>
          <cell r="BE813" t="str">
            <v>NA</v>
          </cell>
        </row>
        <row r="814">
          <cell r="B814">
            <v>354</v>
          </cell>
          <cell r="C814">
            <v>2016</v>
          </cell>
          <cell r="F814" t="str">
            <v>FV / EBITA 2016</v>
          </cell>
          <cell r="G814" t="str">
            <v>x</v>
          </cell>
          <cell r="H814" t="str">
            <v>NA</v>
          </cell>
          <cell r="I814" t="str">
            <v>NA</v>
          </cell>
          <cell r="J814" t="str">
            <v>NA</v>
          </cell>
          <cell r="K814" t="str">
            <v>NA</v>
          </cell>
          <cell r="L814" t="str">
            <v>NA</v>
          </cell>
          <cell r="M814" t="str">
            <v>NA</v>
          </cell>
          <cell r="N814" t="str">
            <v>NA</v>
          </cell>
          <cell r="O814" t="str">
            <v>NA</v>
          </cell>
          <cell r="P814" t="str">
            <v>NA</v>
          </cell>
          <cell r="Q814" t="str">
            <v>NA</v>
          </cell>
          <cell r="R814" t="str">
            <v>NA</v>
          </cell>
          <cell r="S814" t="str">
            <v>NA</v>
          </cell>
          <cell r="T814" t="str">
            <v>NA</v>
          </cell>
          <cell r="U814" t="str">
            <v>NA</v>
          </cell>
          <cell r="V814" t="str">
            <v>NA</v>
          </cell>
          <cell r="W814" t="str">
            <v>NA</v>
          </cell>
          <cell r="X814" t="str">
            <v>NA</v>
          </cell>
          <cell r="Y814" t="str">
            <v>NA</v>
          </cell>
          <cell r="Z814" t="str">
            <v>NA</v>
          </cell>
          <cell r="AA814" t="str">
            <v>NA</v>
          </cell>
          <cell r="AB814" t="str">
            <v>NA</v>
          </cell>
          <cell r="AC814" t="str">
            <v>NA</v>
          </cell>
          <cell r="AD814" t="str">
            <v>NA</v>
          </cell>
          <cell r="AE814" t="str">
            <v>NA</v>
          </cell>
          <cell r="AF814" t="str">
            <v>NA</v>
          </cell>
          <cell r="AG814" t="str">
            <v>NA</v>
          </cell>
          <cell r="AH814" t="str">
            <v>NA</v>
          </cell>
          <cell r="AI814" t="str">
            <v>NA</v>
          </cell>
          <cell r="AJ814" t="str">
            <v>NA</v>
          </cell>
          <cell r="AK814" t="str">
            <v>NA</v>
          </cell>
          <cell r="AL814" t="str">
            <v>NA</v>
          </cell>
          <cell r="AM814" t="str">
            <v>NA</v>
          </cell>
          <cell r="AN814" t="str">
            <v>NA</v>
          </cell>
          <cell r="AO814" t="str">
            <v>NA</v>
          </cell>
          <cell r="AP814" t="str">
            <v>NA</v>
          </cell>
          <cell r="AQ814" t="str">
            <v>NA</v>
          </cell>
          <cell r="AR814" t="str">
            <v>NA</v>
          </cell>
          <cell r="AS814" t="str">
            <v>NA</v>
          </cell>
          <cell r="AT814" t="str">
            <v>NA</v>
          </cell>
          <cell r="AU814" t="str">
            <v>NA</v>
          </cell>
          <cell r="AV814" t="str">
            <v>NA</v>
          </cell>
          <cell r="AW814" t="str">
            <v>NA</v>
          </cell>
          <cell r="AX814" t="str">
            <v>NA</v>
          </cell>
          <cell r="AY814" t="str">
            <v>NA</v>
          </cell>
          <cell r="AZ814" t="str">
            <v>NA</v>
          </cell>
          <cell r="BA814" t="str">
            <v>NA</v>
          </cell>
          <cell r="BB814" t="str">
            <v>NA</v>
          </cell>
          <cell r="BC814" t="str">
            <v>NA</v>
          </cell>
          <cell r="BD814" t="str">
            <v>NA</v>
          </cell>
          <cell r="BE814" t="str">
            <v>NA</v>
          </cell>
        </row>
        <row r="815">
          <cell r="B815">
            <v>355</v>
          </cell>
          <cell r="C815">
            <v>2017</v>
          </cell>
          <cell r="F815" t="str">
            <v>FV / EBITA 2017</v>
          </cell>
          <cell r="G815" t="str">
            <v>x</v>
          </cell>
          <cell r="H815">
            <v>14.014068241270545</v>
          </cell>
          <cell r="I815">
            <v>17.843020653393019</v>
          </cell>
          <cell r="J815">
            <v>16.008709930185784</v>
          </cell>
          <cell r="K815">
            <v>16.170512883647238</v>
          </cell>
          <cell r="L815">
            <v>16.426376489369233</v>
          </cell>
          <cell r="M815" t="str">
            <v>NA</v>
          </cell>
          <cell r="N815">
            <v>6.4656337619168784</v>
          </cell>
          <cell r="O815">
            <v>16.655443999999996</v>
          </cell>
          <cell r="P815">
            <v>14.259788367736217</v>
          </cell>
          <cell r="Q815">
            <v>11.51834927780904</v>
          </cell>
          <cell r="R815">
            <v>13.427840896135509</v>
          </cell>
          <cell r="S815" t="str">
            <v>NA</v>
          </cell>
          <cell r="T815" t="str">
            <v>NA</v>
          </cell>
          <cell r="U815">
            <v>11.231847199254425</v>
          </cell>
          <cell r="V815">
            <v>17.616840551206938</v>
          </cell>
          <cell r="W815">
            <v>11.467959634885361</v>
          </cell>
          <cell r="X815">
            <v>13.597399367180417</v>
          </cell>
          <cell r="Y815">
            <v>16.735139844654299</v>
          </cell>
          <cell r="Z815">
            <v>14.176806784901787</v>
          </cell>
          <cell r="AA815">
            <v>15.783884779201207</v>
          </cell>
          <cell r="AB815">
            <v>15.860032479853061</v>
          </cell>
          <cell r="AC815">
            <v>13.2013560856869</v>
          </cell>
          <cell r="AD815">
            <v>12.090445662397258</v>
          </cell>
          <cell r="AE815" t="str">
            <v>NA</v>
          </cell>
          <cell r="AF815" t="str">
            <v>NA</v>
          </cell>
          <cell r="AG815" t="str">
            <v>NA</v>
          </cell>
          <cell r="AH815" t="str">
            <v>NA</v>
          </cell>
          <cell r="AI815" t="str">
            <v>NA</v>
          </cell>
          <cell r="AJ815" t="str">
            <v>NA</v>
          </cell>
          <cell r="AK815" t="str">
            <v>NA</v>
          </cell>
          <cell r="AL815" t="str">
            <v>NA</v>
          </cell>
          <cell r="AM815" t="str">
            <v>NA</v>
          </cell>
          <cell r="AN815" t="str">
            <v>NA</v>
          </cell>
          <cell r="AO815" t="str">
            <v>NA</v>
          </cell>
          <cell r="AP815" t="str">
            <v>NA</v>
          </cell>
          <cell r="AQ815" t="str">
            <v>NA</v>
          </cell>
          <cell r="AR815" t="str">
            <v>NA</v>
          </cell>
          <cell r="AS815" t="str">
            <v>NA</v>
          </cell>
          <cell r="AT815" t="str">
            <v>NA</v>
          </cell>
          <cell r="AU815" t="str">
            <v>NA</v>
          </cell>
          <cell r="AV815" t="str">
            <v>NA</v>
          </cell>
          <cell r="AW815" t="str">
            <v>NA</v>
          </cell>
          <cell r="AX815" t="str">
            <v>NA</v>
          </cell>
          <cell r="AY815" t="str">
            <v>NA</v>
          </cell>
          <cell r="AZ815" t="str">
            <v>NA</v>
          </cell>
          <cell r="BA815" t="str">
            <v>NA</v>
          </cell>
          <cell r="BB815" t="str">
            <v>NA</v>
          </cell>
          <cell r="BC815" t="str">
            <v>NA</v>
          </cell>
          <cell r="BD815" t="str">
            <v>NA</v>
          </cell>
          <cell r="BE815" t="str">
            <v>NA</v>
          </cell>
        </row>
        <row r="816">
          <cell r="B816">
            <v>356</v>
          </cell>
          <cell r="C816">
            <v>2018</v>
          </cell>
          <cell r="F816" t="str">
            <v>FV / EBITA 2018</v>
          </cell>
          <cell r="G816" t="str">
            <v>x</v>
          </cell>
          <cell r="H816">
            <v>13.016410170053511</v>
          </cell>
          <cell r="I816">
            <v>16.585919468423736</v>
          </cell>
          <cell r="J816">
            <v>14.903971923234662</v>
          </cell>
          <cell r="K816">
            <v>15.592677422872052</v>
          </cell>
          <cell r="L816">
            <v>14.549076319155605</v>
          </cell>
          <cell r="M816" t="str">
            <v>NA</v>
          </cell>
          <cell r="N816">
            <v>18.660911151285188</v>
          </cell>
          <cell r="O816">
            <v>15.421707407407405</v>
          </cell>
          <cell r="P816">
            <v>12.912406789682402</v>
          </cell>
          <cell r="Q816">
            <v>10.487501280956447</v>
          </cell>
          <cell r="R816">
            <v>11.69616305379235</v>
          </cell>
          <cell r="S816" t="str">
            <v>NA</v>
          </cell>
          <cell r="T816" t="str">
            <v>NA</v>
          </cell>
          <cell r="U816">
            <v>10.355535353840866</v>
          </cell>
          <cell r="V816">
            <v>16.120750296375725</v>
          </cell>
          <cell r="W816">
            <v>10.470745753590982</v>
          </cell>
          <cell r="X816">
            <v>12.323690634346754</v>
          </cell>
          <cell r="Y816">
            <v>14.361663103551075</v>
          </cell>
          <cell r="Z816">
            <v>12.343540516285856</v>
          </cell>
          <cell r="AA816">
            <v>14.606147211994422</v>
          </cell>
          <cell r="AB816">
            <v>15.212924329710688</v>
          </cell>
          <cell r="AC816">
            <v>10.402911938490599</v>
          </cell>
          <cell r="AD816">
            <v>10.76344552871951</v>
          </cell>
          <cell r="AE816" t="str">
            <v>NA</v>
          </cell>
          <cell r="AF816" t="str">
            <v>NA</v>
          </cell>
          <cell r="AG816" t="str">
            <v>NA</v>
          </cell>
          <cell r="AH816" t="str">
            <v>NA</v>
          </cell>
          <cell r="AI816" t="str">
            <v>NA</v>
          </cell>
          <cell r="AJ816" t="str">
            <v>NA</v>
          </cell>
          <cell r="AK816" t="str">
            <v>NA</v>
          </cell>
          <cell r="AL816" t="str">
            <v>NA</v>
          </cell>
          <cell r="AM816" t="str">
            <v>NA</v>
          </cell>
          <cell r="AN816" t="str">
            <v>NA</v>
          </cell>
          <cell r="AO816" t="str">
            <v>NA</v>
          </cell>
          <cell r="AP816" t="str">
            <v>NA</v>
          </cell>
          <cell r="AQ816" t="str">
            <v>NA</v>
          </cell>
          <cell r="AR816" t="str">
            <v>NA</v>
          </cell>
          <cell r="AS816" t="str">
            <v>NA</v>
          </cell>
          <cell r="AT816" t="str">
            <v>NA</v>
          </cell>
          <cell r="AU816" t="str">
            <v>NA</v>
          </cell>
          <cell r="AV816" t="str">
            <v>NA</v>
          </cell>
          <cell r="AW816" t="str">
            <v>NA</v>
          </cell>
          <cell r="AX816" t="str">
            <v>NA</v>
          </cell>
          <cell r="AY816" t="str">
            <v>NA</v>
          </cell>
          <cell r="AZ816" t="str">
            <v>NA</v>
          </cell>
          <cell r="BA816" t="str">
            <v>NA</v>
          </cell>
          <cell r="BB816" t="str">
            <v>NA</v>
          </cell>
          <cell r="BC816" t="str">
            <v>NA</v>
          </cell>
          <cell r="BD816" t="str">
            <v>NA</v>
          </cell>
          <cell r="BE816" t="str">
            <v>NA</v>
          </cell>
        </row>
        <row r="817">
          <cell r="B817">
            <v>357</v>
          </cell>
          <cell r="C817">
            <v>2019</v>
          </cell>
          <cell r="F817" t="str">
            <v>FV / EBITA 2019</v>
          </cell>
          <cell r="G817" t="str">
            <v>x</v>
          </cell>
          <cell r="H817">
            <v>12.337283547772616</v>
          </cell>
          <cell r="I817">
            <v>15.515458199631192</v>
          </cell>
          <cell r="J817">
            <v>14.022560950507506</v>
          </cell>
          <cell r="K817">
            <v>14.349338274508177</v>
          </cell>
          <cell r="L817">
            <v>12.124230265963003</v>
          </cell>
          <cell r="M817" t="str">
            <v>NA</v>
          </cell>
          <cell r="N817">
            <v>12.997412114748508</v>
          </cell>
          <cell r="O817">
            <v>14.251309970238093</v>
          </cell>
          <cell r="P817">
            <v>14.544351771970421</v>
          </cell>
          <cell r="Q817">
            <v>9.9199224555735057</v>
          </cell>
          <cell r="R817">
            <v>10.627596022065543</v>
          </cell>
          <cell r="S817" t="str">
            <v>NA</v>
          </cell>
          <cell r="T817" t="str">
            <v>NA</v>
          </cell>
          <cell r="U817">
            <v>10.857452292612612</v>
          </cell>
          <cell r="V817">
            <v>15.222976636695018</v>
          </cell>
          <cell r="W817">
            <v>9.9729035475153367</v>
          </cell>
          <cell r="X817">
            <v>11.55464676579353</v>
          </cell>
          <cell r="Y817">
            <v>13.057813062999999</v>
          </cell>
          <cell r="Z817">
            <v>11.102170022737212</v>
          </cell>
          <cell r="AA817">
            <v>13.944883556591213</v>
          </cell>
          <cell r="AB817">
            <v>14.502844410502126</v>
          </cell>
          <cell r="AC817">
            <v>9.3282309531093386</v>
          </cell>
          <cell r="AD817">
            <v>9.7525141807182312</v>
          </cell>
          <cell r="AE817" t="str">
            <v>NA</v>
          </cell>
          <cell r="AF817" t="str">
            <v>NA</v>
          </cell>
          <cell r="AG817" t="str">
            <v>NA</v>
          </cell>
          <cell r="AH817" t="str">
            <v>NA</v>
          </cell>
          <cell r="AI817" t="str">
            <v>NA</v>
          </cell>
          <cell r="AJ817" t="str">
            <v>NA</v>
          </cell>
          <cell r="AK817" t="str">
            <v>NA</v>
          </cell>
          <cell r="AL817" t="str">
            <v>NA</v>
          </cell>
          <cell r="AM817" t="str">
            <v>NA</v>
          </cell>
          <cell r="AN817" t="str">
            <v>NA</v>
          </cell>
          <cell r="AO817" t="str">
            <v>NA</v>
          </cell>
          <cell r="AP817" t="str">
            <v>NA</v>
          </cell>
          <cell r="AQ817" t="str">
            <v>NA</v>
          </cell>
          <cell r="AR817" t="str">
            <v>NA</v>
          </cell>
          <cell r="AS817" t="str">
            <v>NA</v>
          </cell>
          <cell r="AT817" t="str">
            <v>NA</v>
          </cell>
          <cell r="AU817" t="str">
            <v>NA</v>
          </cell>
          <cell r="AV817" t="str">
            <v>NA</v>
          </cell>
          <cell r="AW817" t="str">
            <v>NA</v>
          </cell>
          <cell r="AX817" t="str">
            <v>NA</v>
          </cell>
          <cell r="AY817" t="str">
            <v>NA</v>
          </cell>
          <cell r="AZ817" t="str">
            <v>NA</v>
          </cell>
          <cell r="BA817" t="str">
            <v>NA</v>
          </cell>
          <cell r="BB817" t="str">
            <v>NA</v>
          </cell>
          <cell r="BC817" t="str">
            <v>NA</v>
          </cell>
          <cell r="BD817" t="str">
            <v>NA</v>
          </cell>
          <cell r="BE817" t="str">
            <v>NA</v>
          </cell>
        </row>
        <row r="818">
          <cell r="B818">
            <v>358</v>
          </cell>
          <cell r="C818">
            <v>2012</v>
          </cell>
          <cell r="D818">
            <v>2015</v>
          </cell>
          <cell r="F818" t="str">
            <v>2012 - 2015 FV / EBITA Avg.</v>
          </cell>
          <cell r="G818" t="str">
            <v>x</v>
          </cell>
          <cell r="H818" t="str">
            <v>NA</v>
          </cell>
          <cell r="I818" t="str">
            <v>NA</v>
          </cell>
          <cell r="J818" t="str">
            <v>NA</v>
          </cell>
          <cell r="K818" t="str">
            <v>NA</v>
          </cell>
          <cell r="L818" t="str">
            <v>NA</v>
          </cell>
          <cell r="M818" t="str">
            <v>NA</v>
          </cell>
          <cell r="N818" t="str">
            <v>NA</v>
          </cell>
          <cell r="O818" t="str">
            <v>NA</v>
          </cell>
          <cell r="P818" t="str">
            <v>NA</v>
          </cell>
          <cell r="Q818" t="str">
            <v>NA</v>
          </cell>
          <cell r="R818" t="str">
            <v>NA</v>
          </cell>
          <cell r="S818" t="str">
            <v>NA</v>
          </cell>
          <cell r="T818" t="str">
            <v>NA</v>
          </cell>
          <cell r="U818" t="str">
            <v>NA</v>
          </cell>
          <cell r="V818" t="str">
            <v>NA</v>
          </cell>
          <cell r="W818" t="str">
            <v>NA</v>
          </cell>
          <cell r="X818" t="str">
            <v>NA</v>
          </cell>
          <cell r="Y818" t="str">
            <v>NA</v>
          </cell>
          <cell r="Z818" t="str">
            <v>NA</v>
          </cell>
          <cell r="AA818" t="str">
            <v>NA</v>
          </cell>
          <cell r="AB818" t="str">
            <v>NA</v>
          </cell>
          <cell r="AC818" t="str">
            <v>NA</v>
          </cell>
          <cell r="AD818" t="str">
            <v>NA</v>
          </cell>
          <cell r="AE818" t="str">
            <v>NA</v>
          </cell>
          <cell r="AF818" t="str">
            <v>NA</v>
          </cell>
          <cell r="AG818" t="str">
            <v>NA</v>
          </cell>
          <cell r="AH818" t="str">
            <v>NA</v>
          </cell>
          <cell r="AI818" t="str">
            <v>NA</v>
          </cell>
          <cell r="AJ818" t="str">
            <v>NA</v>
          </cell>
          <cell r="AK818" t="str">
            <v>NA</v>
          </cell>
          <cell r="AL818" t="str">
            <v>NA</v>
          </cell>
          <cell r="AM818" t="str">
            <v>NA</v>
          </cell>
          <cell r="AN818" t="str">
            <v>NA</v>
          </cell>
          <cell r="AO818" t="str">
            <v>NA</v>
          </cell>
          <cell r="AP818" t="str">
            <v>NA</v>
          </cell>
          <cell r="AQ818" t="str">
            <v>NA</v>
          </cell>
          <cell r="AR818" t="str">
            <v>NA</v>
          </cell>
          <cell r="AS818" t="str">
            <v>NA</v>
          </cell>
          <cell r="AT818" t="str">
            <v>NA</v>
          </cell>
          <cell r="AU818" t="str">
            <v>NA</v>
          </cell>
          <cell r="AV818" t="str">
            <v>NA</v>
          </cell>
          <cell r="AW818" t="str">
            <v>NA</v>
          </cell>
          <cell r="AX818" t="str">
            <v>NA</v>
          </cell>
          <cell r="AY818" t="str">
            <v>NA</v>
          </cell>
          <cell r="AZ818" t="str">
            <v>NA</v>
          </cell>
          <cell r="BA818" t="str">
            <v>NA</v>
          </cell>
          <cell r="BB818" t="str">
            <v>NA</v>
          </cell>
          <cell r="BC818" t="str">
            <v>NA</v>
          </cell>
          <cell r="BD818" t="str">
            <v>NA</v>
          </cell>
          <cell r="BE818" t="str">
            <v>NA</v>
          </cell>
        </row>
        <row r="819">
          <cell r="B819">
            <v>359</v>
          </cell>
          <cell r="C819">
            <v>2016</v>
          </cell>
          <cell r="D819">
            <v>2018</v>
          </cell>
          <cell r="F819" t="str">
            <v>2016 - 2018 FV / EBITA Avg.</v>
          </cell>
          <cell r="G819" t="str">
            <v>x</v>
          </cell>
          <cell r="H819">
            <v>13.515239205662027</v>
          </cell>
          <cell r="I819">
            <v>17.214470060908376</v>
          </cell>
          <cell r="J819">
            <v>15.456340926710222</v>
          </cell>
          <cell r="K819">
            <v>15.881595153259646</v>
          </cell>
          <cell r="L819">
            <v>15.487726404262418</v>
          </cell>
          <cell r="M819" t="str">
            <v>NA</v>
          </cell>
          <cell r="N819">
            <v>12.563272456601034</v>
          </cell>
          <cell r="O819">
            <v>16.0385757037037</v>
          </cell>
          <cell r="P819">
            <v>13.58609757870931</v>
          </cell>
          <cell r="Q819">
            <v>11.002925279382744</v>
          </cell>
          <cell r="R819">
            <v>12.56200197496393</v>
          </cell>
          <cell r="S819" t="str">
            <v>NA</v>
          </cell>
          <cell r="T819" t="str">
            <v>NA</v>
          </cell>
          <cell r="U819">
            <v>10.793691276547644</v>
          </cell>
          <cell r="V819">
            <v>16.868795423791333</v>
          </cell>
          <cell r="W819">
            <v>10.969352694238172</v>
          </cell>
          <cell r="X819">
            <v>12.960545000763585</v>
          </cell>
          <cell r="Y819">
            <v>15.548401474102686</v>
          </cell>
          <cell r="Z819">
            <v>13.260173650593821</v>
          </cell>
          <cell r="AA819">
            <v>15.195015995597814</v>
          </cell>
          <cell r="AB819">
            <v>15.536478404781874</v>
          </cell>
          <cell r="AC819">
            <v>11.80213401208875</v>
          </cell>
          <cell r="AD819">
            <v>11.426945595558383</v>
          </cell>
          <cell r="AE819" t="str">
            <v>NA</v>
          </cell>
          <cell r="AF819" t="str">
            <v>NA</v>
          </cell>
          <cell r="AG819" t="str">
            <v>NA</v>
          </cell>
          <cell r="AH819" t="str">
            <v>NA</v>
          </cell>
          <cell r="AI819" t="str">
            <v>NA</v>
          </cell>
          <cell r="AJ819" t="str">
            <v>NA</v>
          </cell>
          <cell r="AK819" t="str">
            <v>NA</v>
          </cell>
          <cell r="AL819" t="str">
            <v>NA</v>
          </cell>
          <cell r="AM819" t="str">
            <v>NA</v>
          </cell>
          <cell r="AN819" t="str">
            <v>NA</v>
          </cell>
          <cell r="AO819" t="str">
            <v>NA</v>
          </cell>
          <cell r="AP819" t="str">
            <v>NA</v>
          </cell>
          <cell r="AQ819" t="str">
            <v>NA</v>
          </cell>
          <cell r="AR819" t="str">
            <v>NA</v>
          </cell>
          <cell r="AS819" t="str">
            <v>NA</v>
          </cell>
          <cell r="AT819" t="str">
            <v>NA</v>
          </cell>
          <cell r="AU819" t="str">
            <v>NA</v>
          </cell>
          <cell r="AV819" t="str">
            <v>NA</v>
          </cell>
          <cell r="AW819" t="str">
            <v>NA</v>
          </cell>
          <cell r="AX819" t="str">
            <v>NA</v>
          </cell>
          <cell r="AY819" t="str">
            <v>NA</v>
          </cell>
          <cell r="AZ819" t="str">
            <v>NA</v>
          </cell>
          <cell r="BA819" t="str">
            <v>NA</v>
          </cell>
          <cell r="BB819" t="str">
            <v>NA</v>
          </cell>
          <cell r="BC819" t="str">
            <v>NA</v>
          </cell>
          <cell r="BD819" t="str">
            <v>NA</v>
          </cell>
          <cell r="BE819" t="str">
            <v>NA</v>
          </cell>
        </row>
        <row r="820">
          <cell r="B820">
            <v>360</v>
          </cell>
          <cell r="C820">
            <v>2017</v>
          </cell>
          <cell r="D820">
            <v>2019</v>
          </cell>
          <cell r="F820" t="str">
            <v>2017 - 2019 FV / EBITA Avg.</v>
          </cell>
          <cell r="G820" t="str">
            <v>x</v>
          </cell>
          <cell r="H820">
            <v>13.122587319698889</v>
          </cell>
          <cell r="I820">
            <v>16.648132773815981</v>
          </cell>
          <cell r="J820">
            <v>14.978414267975984</v>
          </cell>
          <cell r="K820">
            <v>15.37084286034249</v>
          </cell>
          <cell r="L820">
            <v>14.366561024829281</v>
          </cell>
          <cell r="M820" t="str">
            <v>NA</v>
          </cell>
          <cell r="N820">
            <v>12.707985675983524</v>
          </cell>
          <cell r="O820">
            <v>15.442820459215165</v>
          </cell>
          <cell r="P820">
            <v>13.90551564312968</v>
          </cell>
          <cell r="Q820">
            <v>10.641924338112998</v>
          </cell>
          <cell r="R820">
            <v>11.917199990664466</v>
          </cell>
          <cell r="S820" t="str">
            <v>NA</v>
          </cell>
          <cell r="T820" t="str">
            <v>NA</v>
          </cell>
          <cell r="U820">
            <v>10.8149449485693</v>
          </cell>
          <cell r="V820">
            <v>16.320189161425894</v>
          </cell>
          <cell r="W820">
            <v>10.637202978663893</v>
          </cell>
          <cell r="X820">
            <v>12.491912255773565</v>
          </cell>
          <cell r="Y820">
            <v>14.718205337068456</v>
          </cell>
          <cell r="Z820">
            <v>12.540839107974952</v>
          </cell>
          <cell r="AA820">
            <v>14.778305182595615</v>
          </cell>
          <cell r="AB820">
            <v>15.191933740021959</v>
          </cell>
          <cell r="AC820">
            <v>10.977499659095614</v>
          </cell>
          <cell r="AD820">
            <v>10.868801790611665</v>
          </cell>
          <cell r="AE820" t="str">
            <v>NA</v>
          </cell>
          <cell r="AF820" t="str">
            <v>NA</v>
          </cell>
          <cell r="AG820" t="str">
            <v>NA</v>
          </cell>
          <cell r="AH820" t="str">
            <v>NA</v>
          </cell>
          <cell r="AI820" t="str">
            <v>NA</v>
          </cell>
          <cell r="AJ820" t="str">
            <v>NA</v>
          </cell>
          <cell r="AK820" t="str">
            <v>NA</v>
          </cell>
          <cell r="AL820" t="str">
            <v>NA</v>
          </cell>
          <cell r="AM820" t="str">
            <v>NA</v>
          </cell>
          <cell r="AN820" t="str">
            <v>NA</v>
          </cell>
          <cell r="AO820" t="str">
            <v>NA</v>
          </cell>
          <cell r="AP820" t="str">
            <v>NA</v>
          </cell>
          <cell r="AQ820" t="str">
            <v>NA</v>
          </cell>
          <cell r="AR820" t="str">
            <v>NA</v>
          </cell>
          <cell r="AS820" t="str">
            <v>NA</v>
          </cell>
          <cell r="AT820" t="str">
            <v>NA</v>
          </cell>
          <cell r="AU820" t="str">
            <v>NA</v>
          </cell>
          <cell r="AV820" t="str">
            <v>NA</v>
          </cell>
          <cell r="AW820" t="str">
            <v>NA</v>
          </cell>
          <cell r="AX820" t="str">
            <v>NA</v>
          </cell>
          <cell r="AY820" t="str">
            <v>NA</v>
          </cell>
          <cell r="AZ820" t="str">
            <v>NA</v>
          </cell>
          <cell r="BA820" t="str">
            <v>NA</v>
          </cell>
          <cell r="BB820" t="str">
            <v>NA</v>
          </cell>
          <cell r="BC820" t="str">
            <v>NA</v>
          </cell>
          <cell r="BD820" t="str">
            <v>NA</v>
          </cell>
          <cell r="BE820" t="str">
            <v>NA</v>
          </cell>
        </row>
        <row r="821">
          <cell r="B821">
            <v>361</v>
          </cell>
        </row>
        <row r="822">
          <cell r="B822">
            <v>362</v>
          </cell>
          <cell r="E822" t="str">
            <v>FV / EBIT</v>
          </cell>
        </row>
        <row r="823">
          <cell r="B823">
            <v>363</v>
          </cell>
          <cell r="C823">
            <v>2013</v>
          </cell>
          <cell r="F823" t="str">
            <v>FV / EBIT 2013</v>
          </cell>
          <cell r="G823" t="str">
            <v>x</v>
          </cell>
          <cell r="H823">
            <v>16.908585805104149</v>
          </cell>
          <cell r="I823">
            <v>28.525532265067795</v>
          </cell>
          <cell r="J823">
            <v>17.764394164824651</v>
          </cell>
          <cell r="K823">
            <v>23.380762158493123</v>
          </cell>
          <cell r="L823">
            <v>67.099443552479954</v>
          </cell>
          <cell r="M823">
            <v>10.871084924374417</v>
          </cell>
          <cell r="N823">
            <v>9.410275908625179</v>
          </cell>
          <cell r="O823">
            <v>49.631427757048066</v>
          </cell>
          <cell r="P823">
            <v>24.204805701338188</v>
          </cell>
          <cell r="Q823">
            <v>18.294805713298267</v>
          </cell>
          <cell r="R823">
            <v>37.276172741971365</v>
          </cell>
          <cell r="S823">
            <v>12.682341787550387</v>
          </cell>
          <cell r="T823">
            <v>21.540395752674147</v>
          </cell>
          <cell r="U823">
            <v>21.079997839486733</v>
          </cell>
          <cell r="V823">
            <v>25.535729350218773</v>
          </cell>
          <cell r="W823">
            <v>18.039787353874683</v>
          </cell>
          <cell r="X823">
            <v>25.109545457893841</v>
          </cell>
          <cell r="Y823">
            <v>11.55827850906126</v>
          </cell>
          <cell r="Z823">
            <v>16.248291067832767</v>
          </cell>
          <cell r="AA823">
            <v>22.570274894396555</v>
          </cell>
          <cell r="AB823">
            <v>22.849049578217272</v>
          </cell>
          <cell r="AC823">
            <v>25.339727875317593</v>
          </cell>
          <cell r="AD823">
            <v>35.552972139174152</v>
          </cell>
          <cell r="AE823" t="str">
            <v>NA</v>
          </cell>
          <cell r="AF823" t="str">
            <v>NA</v>
          </cell>
          <cell r="AG823" t="str">
            <v>NA</v>
          </cell>
          <cell r="AH823" t="str">
            <v>NA</v>
          </cell>
          <cell r="AI823" t="str">
            <v>NA</v>
          </cell>
          <cell r="AJ823" t="str">
            <v>NA</v>
          </cell>
          <cell r="AK823" t="str">
            <v>NA</v>
          </cell>
          <cell r="AL823" t="str">
            <v>NA</v>
          </cell>
          <cell r="AM823" t="str">
            <v>NA</v>
          </cell>
          <cell r="AN823" t="str">
            <v>NA</v>
          </cell>
          <cell r="AO823" t="str">
            <v>NA</v>
          </cell>
          <cell r="AP823" t="str">
            <v>NA</v>
          </cell>
          <cell r="AQ823" t="str">
            <v>NA</v>
          </cell>
          <cell r="AR823" t="str">
            <v>NA</v>
          </cell>
          <cell r="AS823" t="str">
            <v>NA</v>
          </cell>
          <cell r="AT823" t="str">
            <v>NA</v>
          </cell>
          <cell r="AU823" t="str">
            <v>NA</v>
          </cell>
          <cell r="AV823" t="str">
            <v>NA</v>
          </cell>
          <cell r="AW823" t="str">
            <v>NA</v>
          </cell>
          <cell r="AX823" t="str">
            <v>NA</v>
          </cell>
          <cell r="AY823" t="str">
            <v>NA</v>
          </cell>
          <cell r="AZ823" t="str">
            <v>NA</v>
          </cell>
          <cell r="BA823" t="str">
            <v>NA</v>
          </cell>
          <cell r="BB823" t="str">
            <v>NA</v>
          </cell>
          <cell r="BC823" t="str">
            <v>NA</v>
          </cell>
          <cell r="BD823" t="str">
            <v>NA</v>
          </cell>
          <cell r="BE823" t="str">
            <v>NA</v>
          </cell>
        </row>
        <row r="824">
          <cell r="B824">
            <v>364</v>
          </cell>
          <cell r="C824">
            <v>2014</v>
          </cell>
          <cell r="F824" t="str">
            <v>FV / EBIT 2014</v>
          </cell>
          <cell r="G824" t="str">
            <v>x</v>
          </cell>
          <cell r="H824">
            <v>17.716121297629329</v>
          </cell>
          <cell r="I824">
            <v>25.172004316786694</v>
          </cell>
          <cell r="J824">
            <v>15.871909332605393</v>
          </cell>
          <cell r="K824">
            <v>23.654847855917886</v>
          </cell>
          <cell r="L824">
            <v>36.107046230361895</v>
          </cell>
          <cell r="M824">
            <v>15.935199882352956</v>
          </cell>
          <cell r="N824">
            <v>15.750614085912607</v>
          </cell>
          <cell r="O824">
            <v>48.394968416797234</v>
          </cell>
          <cell r="P824">
            <v>23.015799180945457</v>
          </cell>
          <cell r="Q824">
            <v>16.278981972428443</v>
          </cell>
          <cell r="R824">
            <v>28.846332059892209</v>
          </cell>
          <cell r="S824">
            <v>15.215811955512589</v>
          </cell>
          <cell r="T824">
            <v>18.977888146243771</v>
          </cell>
          <cell r="U824">
            <v>19.731514117500655</v>
          </cell>
          <cell r="V824">
            <v>25.330419201919366</v>
          </cell>
          <cell r="W824">
            <v>16.336494222674443</v>
          </cell>
          <cell r="X824">
            <v>22.451993266467063</v>
          </cell>
          <cell r="Y824">
            <v>12.7002021088815</v>
          </cell>
          <cell r="Z824">
            <v>14.448404500379361</v>
          </cell>
          <cell r="AA824">
            <v>21.285787705284555</v>
          </cell>
          <cell r="AB824">
            <v>20.126628713759946</v>
          </cell>
          <cell r="AC824">
            <v>23.5430363766352</v>
          </cell>
          <cell r="AD824">
            <v>34.885475626679735</v>
          </cell>
          <cell r="AE824" t="str">
            <v>NA</v>
          </cell>
          <cell r="AF824" t="str">
            <v>NA</v>
          </cell>
          <cell r="AG824" t="str">
            <v>NA</v>
          </cell>
          <cell r="AH824" t="str">
            <v>NA</v>
          </cell>
          <cell r="AI824" t="str">
            <v>NA</v>
          </cell>
          <cell r="AJ824" t="str">
            <v>NA</v>
          </cell>
          <cell r="AK824" t="str">
            <v>NA</v>
          </cell>
          <cell r="AL824" t="str">
            <v>NA</v>
          </cell>
          <cell r="AM824" t="str">
            <v>NA</v>
          </cell>
          <cell r="AN824" t="str">
            <v>NA</v>
          </cell>
          <cell r="AO824" t="str">
            <v>NA</v>
          </cell>
          <cell r="AP824" t="str">
            <v>NA</v>
          </cell>
          <cell r="AQ824" t="str">
            <v>NA</v>
          </cell>
          <cell r="AR824" t="str">
            <v>NA</v>
          </cell>
          <cell r="AS824" t="str">
            <v>NA</v>
          </cell>
          <cell r="AT824" t="str">
            <v>NA</v>
          </cell>
          <cell r="AU824" t="str">
            <v>NA</v>
          </cell>
          <cell r="AV824" t="str">
            <v>NA</v>
          </cell>
          <cell r="AW824" t="str">
            <v>NA</v>
          </cell>
          <cell r="AX824" t="str">
            <v>NA</v>
          </cell>
          <cell r="AY824" t="str">
            <v>NA</v>
          </cell>
          <cell r="AZ824" t="str">
            <v>NA</v>
          </cell>
          <cell r="BA824" t="str">
            <v>NA</v>
          </cell>
          <cell r="BB824" t="str">
            <v>NA</v>
          </cell>
          <cell r="BC824" t="str">
            <v>NA</v>
          </cell>
          <cell r="BD824" t="str">
            <v>NA</v>
          </cell>
          <cell r="BE824" t="str">
            <v>NA</v>
          </cell>
        </row>
        <row r="825">
          <cell r="B825">
            <v>365</v>
          </cell>
          <cell r="C825">
            <v>2015</v>
          </cell>
          <cell r="F825" t="str">
            <v>FV / EBIT 2015</v>
          </cell>
          <cell r="G825" t="str">
            <v>x</v>
          </cell>
          <cell r="H825">
            <v>14.595103012572149</v>
          </cell>
          <cell r="I825">
            <v>21.182036266573419</v>
          </cell>
          <cell r="J825">
            <v>13.279547909993642</v>
          </cell>
          <cell r="K825">
            <v>20.213552233229944</v>
          </cell>
          <cell r="L825">
            <v>23.886745747088689</v>
          </cell>
          <cell r="M825">
            <v>15.6304892176694</v>
          </cell>
          <cell r="N825">
            <v>14.518306870262419</v>
          </cell>
          <cell r="O825">
            <v>23.297443987642005</v>
          </cell>
          <cell r="P825">
            <v>17.261849007198798</v>
          </cell>
          <cell r="Q825">
            <v>14.767185485887975</v>
          </cell>
          <cell r="R825">
            <v>26.000945564188555</v>
          </cell>
          <cell r="S825">
            <v>16.77308055650321</v>
          </cell>
          <cell r="T825">
            <v>19.726113034018955</v>
          </cell>
          <cell r="U825">
            <v>16.722685732998094</v>
          </cell>
          <cell r="V825">
            <v>25.619801176510684</v>
          </cell>
          <cell r="W825">
            <v>15.03686899719257</v>
          </cell>
          <cell r="X825">
            <v>16.76683231078815</v>
          </cell>
          <cell r="Y825">
            <v>26.365403634112646</v>
          </cell>
          <cell r="Z825">
            <v>20.857609125410747</v>
          </cell>
          <cell r="AA825">
            <v>18.244960890243902</v>
          </cell>
          <cell r="AB825">
            <v>16.743159696644369</v>
          </cell>
          <cell r="AC825">
            <v>22.863311159581709</v>
          </cell>
          <cell r="AD825">
            <v>15.525110525153897</v>
          </cell>
          <cell r="AE825" t="str">
            <v>NA</v>
          </cell>
          <cell r="AF825" t="str">
            <v>NA</v>
          </cell>
          <cell r="AG825" t="str">
            <v>NA</v>
          </cell>
          <cell r="AH825" t="str">
            <v>NA</v>
          </cell>
          <cell r="AI825" t="str">
            <v>NA</v>
          </cell>
          <cell r="AJ825" t="str">
            <v>NA</v>
          </cell>
          <cell r="AK825" t="str">
            <v>NA</v>
          </cell>
          <cell r="AL825" t="str">
            <v>NA</v>
          </cell>
          <cell r="AM825" t="str">
            <v>NA</v>
          </cell>
          <cell r="AN825" t="str">
            <v>NA</v>
          </cell>
          <cell r="AO825" t="str">
            <v>NA</v>
          </cell>
          <cell r="AP825" t="str">
            <v>NA</v>
          </cell>
          <cell r="AQ825" t="str">
            <v>NA</v>
          </cell>
          <cell r="AR825" t="str">
            <v>NA</v>
          </cell>
          <cell r="AS825" t="str">
            <v>NA</v>
          </cell>
          <cell r="AT825" t="str">
            <v>NA</v>
          </cell>
          <cell r="AU825" t="str">
            <v>NA</v>
          </cell>
          <cell r="AV825" t="str">
            <v>NA</v>
          </cell>
          <cell r="AW825" t="str">
            <v>NA</v>
          </cell>
          <cell r="AX825" t="str">
            <v>NA</v>
          </cell>
          <cell r="AY825" t="str">
            <v>NA</v>
          </cell>
          <cell r="AZ825" t="str">
            <v>NA</v>
          </cell>
          <cell r="BA825" t="str">
            <v>NA</v>
          </cell>
          <cell r="BB825" t="str">
            <v>NA</v>
          </cell>
          <cell r="BC825" t="str">
            <v>NA</v>
          </cell>
          <cell r="BD825" t="str">
            <v>NA</v>
          </cell>
          <cell r="BE825" t="str">
            <v>NA</v>
          </cell>
        </row>
        <row r="826">
          <cell r="B826">
            <v>366</v>
          </cell>
          <cell r="C826">
            <v>2016</v>
          </cell>
          <cell r="F826" t="str">
            <v>FV / EBIT 2016</v>
          </cell>
          <cell r="G826" t="str">
            <v>x</v>
          </cell>
          <cell r="H826">
            <v>17.497797686984548</v>
          </cell>
          <cell r="I826">
            <v>20.097075279458593</v>
          </cell>
          <cell r="J826">
            <v>17.265332482028505</v>
          </cell>
          <cell r="K826">
            <v>20.219721170839271</v>
          </cell>
          <cell r="L826">
            <v>20.95546104381193</v>
          </cell>
          <cell r="M826">
            <v>19.830770301606087</v>
          </cell>
          <cell r="N826">
            <v>21.998678879429736</v>
          </cell>
          <cell r="O826">
            <v>18.920284291838716</v>
          </cell>
          <cell r="P826">
            <v>16.236393067847736</v>
          </cell>
          <cell r="Q826">
            <v>13.609053151360145</v>
          </cell>
          <cell r="R826">
            <v>25.664242671990412</v>
          </cell>
          <cell r="S826">
            <v>14.939686226841108</v>
          </cell>
          <cell r="T826">
            <v>18.840046255316697</v>
          </cell>
          <cell r="U826">
            <v>13.162761791008267</v>
          </cell>
          <cell r="V826">
            <v>21.526649092783508</v>
          </cell>
          <cell r="W826">
            <v>18.72624596588437</v>
          </cell>
          <cell r="X826">
            <v>14.96799551097806</v>
          </cell>
          <cell r="Y826">
            <v>32.860721615496665</v>
          </cell>
          <cell r="Z826">
            <v>21.863372137198656</v>
          </cell>
          <cell r="AA826">
            <v>18.34081882837128</v>
          </cell>
          <cell r="AB826">
            <v>16.148532952555339</v>
          </cell>
          <cell r="AC826">
            <v>20.107109542020229</v>
          </cell>
          <cell r="AD826">
            <v>14.166974853210283</v>
          </cell>
          <cell r="AE826" t="str">
            <v>NA</v>
          </cell>
          <cell r="AF826" t="str">
            <v>NA</v>
          </cell>
          <cell r="AG826" t="str">
            <v>NA</v>
          </cell>
          <cell r="AH826" t="str">
            <v>NA</v>
          </cell>
          <cell r="AI826" t="str">
            <v>NA</v>
          </cell>
          <cell r="AJ826" t="str">
            <v>NA</v>
          </cell>
          <cell r="AK826" t="str">
            <v>NA</v>
          </cell>
          <cell r="AL826" t="str">
            <v>NA</v>
          </cell>
          <cell r="AM826" t="str">
            <v>NA</v>
          </cell>
          <cell r="AN826" t="str">
            <v>NA</v>
          </cell>
          <cell r="AO826" t="str">
            <v>NA</v>
          </cell>
          <cell r="AP826" t="str">
            <v>NA</v>
          </cell>
          <cell r="AQ826" t="str">
            <v>NA</v>
          </cell>
          <cell r="AR826" t="str">
            <v>NA</v>
          </cell>
          <cell r="AS826" t="str">
            <v>NA</v>
          </cell>
          <cell r="AT826" t="str">
            <v>NA</v>
          </cell>
          <cell r="AU826" t="str">
            <v>NA</v>
          </cell>
          <cell r="AV826" t="str">
            <v>NA</v>
          </cell>
          <cell r="AW826" t="str">
            <v>NA</v>
          </cell>
          <cell r="AX826" t="str">
            <v>NA</v>
          </cell>
          <cell r="AY826" t="str">
            <v>NA</v>
          </cell>
          <cell r="AZ826" t="str">
            <v>NA</v>
          </cell>
          <cell r="BA826" t="str">
            <v>NA</v>
          </cell>
          <cell r="BB826" t="str">
            <v>NA</v>
          </cell>
          <cell r="BC826" t="str">
            <v>NA</v>
          </cell>
          <cell r="BD826" t="str">
            <v>NA</v>
          </cell>
          <cell r="BE826" t="str">
            <v>NA</v>
          </cell>
        </row>
        <row r="827">
          <cell r="B827">
            <v>367</v>
          </cell>
          <cell r="C827">
            <v>2017</v>
          </cell>
          <cell r="F827" t="str">
            <v>FV / EBIT 2017</v>
          </cell>
          <cell r="G827" t="str">
            <v>x</v>
          </cell>
          <cell r="H827">
            <v>14.548509131504508</v>
          </cell>
          <cell r="I827">
            <v>17.993532054888909</v>
          </cell>
          <cell r="J827">
            <v>19.670857741939276</v>
          </cell>
          <cell r="K827">
            <v>16.854697169768205</v>
          </cell>
          <cell r="L827">
            <v>16.83586825267626</v>
          </cell>
          <cell r="M827">
            <v>15.515741578571429</v>
          </cell>
          <cell r="N827">
            <v>20.166619590740741</v>
          </cell>
          <cell r="O827">
            <v>18.964119405940593</v>
          </cell>
          <cell r="P827">
            <v>14.515384728592533</v>
          </cell>
          <cell r="Q827">
            <v>11.913915405510284</v>
          </cell>
          <cell r="R827">
            <v>14.131769700541399</v>
          </cell>
          <cell r="S827">
            <v>12.675530038313488</v>
          </cell>
          <cell r="T827">
            <v>17.741849695575038</v>
          </cell>
          <cell r="U827">
            <v>12.281835385236244</v>
          </cell>
          <cell r="V827">
            <v>17.86129796892078</v>
          </cell>
          <cell r="W827">
            <v>11.992709412983073</v>
          </cell>
          <cell r="X827">
            <v>15.479946062493937</v>
          </cell>
          <cell r="Y827">
            <v>18.445981278587361</v>
          </cell>
          <cell r="Z827">
            <v>23.33629132869704</v>
          </cell>
          <cell r="AA827">
            <v>16.809383867169917</v>
          </cell>
          <cell r="AB827">
            <v>16.159985812805363</v>
          </cell>
          <cell r="AC827">
            <v>13.036180311756263</v>
          </cell>
          <cell r="AD827">
            <v>13.485141838884642</v>
          </cell>
          <cell r="AE827" t="str">
            <v>NA</v>
          </cell>
          <cell r="AF827" t="str">
            <v>NA</v>
          </cell>
          <cell r="AG827" t="str">
            <v>NA</v>
          </cell>
          <cell r="AH827" t="str">
            <v>NA</v>
          </cell>
          <cell r="AI827" t="str">
            <v>NA</v>
          </cell>
          <cell r="AJ827" t="str">
            <v>NA</v>
          </cell>
          <cell r="AK827" t="str">
            <v>NA</v>
          </cell>
          <cell r="AL827" t="str">
            <v>NA</v>
          </cell>
          <cell r="AM827" t="str">
            <v>NA</v>
          </cell>
          <cell r="AN827" t="str">
            <v>NA</v>
          </cell>
          <cell r="AO827" t="str">
            <v>NA</v>
          </cell>
          <cell r="AP827" t="str">
            <v>NA</v>
          </cell>
          <cell r="AQ827" t="str">
            <v>NA</v>
          </cell>
          <cell r="AR827" t="str">
            <v>NA</v>
          </cell>
          <cell r="AS827" t="str">
            <v>NA</v>
          </cell>
          <cell r="AT827" t="str">
            <v>NA</v>
          </cell>
          <cell r="AU827" t="str">
            <v>NA</v>
          </cell>
          <cell r="AV827" t="str">
            <v>NA</v>
          </cell>
          <cell r="AW827" t="str">
            <v>NA</v>
          </cell>
          <cell r="AX827" t="str">
            <v>NA</v>
          </cell>
          <cell r="AY827" t="str">
            <v>NA</v>
          </cell>
          <cell r="AZ827" t="str">
            <v>NA</v>
          </cell>
          <cell r="BA827" t="str">
            <v>NA</v>
          </cell>
          <cell r="BB827" t="str">
            <v>NA</v>
          </cell>
          <cell r="BC827" t="str">
            <v>NA</v>
          </cell>
          <cell r="BD827" t="str">
            <v>NA</v>
          </cell>
          <cell r="BE827" t="str">
            <v>NA</v>
          </cell>
        </row>
        <row r="828">
          <cell r="B828">
            <v>368</v>
          </cell>
          <cell r="C828">
            <v>2018</v>
          </cell>
          <cell r="F828" t="str">
            <v>FV / EBIT 2018</v>
          </cell>
          <cell r="G828" t="str">
            <v>x</v>
          </cell>
          <cell r="H828">
            <v>13.571079388317111</v>
          </cell>
          <cell r="I828">
            <v>16.829135306484524</v>
          </cell>
          <cell r="J828">
            <v>18.197577736882209</v>
          </cell>
          <cell r="K828">
            <v>16.009396474430538</v>
          </cell>
          <cell r="L828">
            <v>14.70437553101387</v>
          </cell>
          <cell r="M828">
            <v>13.881539211124259</v>
          </cell>
          <cell r="N828">
            <v>17.686733654988398</v>
          </cell>
          <cell r="O828">
            <v>17.476058941605839</v>
          </cell>
          <cell r="P828">
            <v>13.442981143884946</v>
          </cell>
          <cell r="Q828">
            <v>11.028074712643679</v>
          </cell>
          <cell r="R828">
            <v>12.817521042242051</v>
          </cell>
          <cell r="S828">
            <v>11.479395707985406</v>
          </cell>
          <cell r="T828">
            <v>16.778760736577183</v>
          </cell>
          <cell r="U828">
            <v>11.183901303637713</v>
          </cell>
          <cell r="V828">
            <v>16.425124084088811</v>
          </cell>
          <cell r="W828">
            <v>11.03025125187447</v>
          </cell>
          <cell r="X828">
            <v>14.263368047551118</v>
          </cell>
          <cell r="Y828">
            <v>15.151050271572517</v>
          </cell>
          <cell r="Z828">
            <v>16.003090136832622</v>
          </cell>
          <cell r="AA828">
            <v>15.383101091164411</v>
          </cell>
          <cell r="AB828">
            <v>15.519808979827378</v>
          </cell>
          <cell r="AC828">
            <v>10.556969091126078</v>
          </cell>
          <cell r="AD828">
            <v>11.847013870536911</v>
          </cell>
          <cell r="AE828" t="str">
            <v>NA</v>
          </cell>
          <cell r="AF828" t="str">
            <v>NA</v>
          </cell>
          <cell r="AG828" t="str">
            <v>NA</v>
          </cell>
          <cell r="AH828" t="str">
            <v>NA</v>
          </cell>
          <cell r="AI828" t="str">
            <v>NA</v>
          </cell>
          <cell r="AJ828" t="str">
            <v>NA</v>
          </cell>
          <cell r="AK828" t="str">
            <v>NA</v>
          </cell>
          <cell r="AL828" t="str">
            <v>NA</v>
          </cell>
          <cell r="AM828" t="str">
            <v>NA</v>
          </cell>
          <cell r="AN828" t="str">
            <v>NA</v>
          </cell>
          <cell r="AO828" t="str">
            <v>NA</v>
          </cell>
          <cell r="AP828" t="str">
            <v>NA</v>
          </cell>
          <cell r="AQ828" t="str">
            <v>NA</v>
          </cell>
          <cell r="AR828" t="str">
            <v>NA</v>
          </cell>
          <cell r="AS828" t="str">
            <v>NA</v>
          </cell>
          <cell r="AT828" t="str">
            <v>NA</v>
          </cell>
          <cell r="AU828" t="str">
            <v>NA</v>
          </cell>
          <cell r="AV828" t="str">
            <v>NA</v>
          </cell>
          <cell r="AW828" t="str">
            <v>NA</v>
          </cell>
          <cell r="AX828" t="str">
            <v>NA</v>
          </cell>
          <cell r="AY828" t="str">
            <v>NA</v>
          </cell>
          <cell r="AZ828" t="str">
            <v>NA</v>
          </cell>
          <cell r="BA828" t="str">
            <v>NA</v>
          </cell>
          <cell r="BB828" t="str">
            <v>NA</v>
          </cell>
          <cell r="BC828" t="str">
            <v>NA</v>
          </cell>
          <cell r="BD828" t="str">
            <v>NA</v>
          </cell>
          <cell r="BE828" t="str">
            <v>NA</v>
          </cell>
        </row>
        <row r="829">
          <cell r="B829">
            <v>369</v>
          </cell>
          <cell r="C829">
            <v>2019</v>
          </cell>
          <cell r="F829" t="str">
            <v>FV / EBIT 2019</v>
          </cell>
          <cell r="G829" t="str">
            <v>x</v>
          </cell>
          <cell r="H829">
            <v>12.594145529362519</v>
          </cell>
          <cell r="I829">
            <v>15.823289368642099</v>
          </cell>
          <cell r="J829">
            <v>16.385472224879678</v>
          </cell>
          <cell r="K829">
            <v>15.010940194045014</v>
          </cell>
          <cell r="L829">
            <v>13.85437821168402</v>
          </cell>
          <cell r="M829">
            <v>11.485826813610771</v>
          </cell>
          <cell r="N829">
            <v>12.435533776998369</v>
          </cell>
          <cell r="O829">
            <v>15.934908985024956</v>
          </cell>
          <cell r="P829">
            <v>13.648570374802471</v>
          </cell>
          <cell r="Q829">
            <v>10.467834981247869</v>
          </cell>
          <cell r="R829">
            <v>11.872630568249392</v>
          </cell>
          <cell r="S829" t="str">
            <v>NA</v>
          </cell>
          <cell r="T829">
            <v>15.173366992413422</v>
          </cell>
          <cell r="U829">
            <v>10.276347960380908</v>
          </cell>
          <cell r="V829">
            <v>15.624278217564544</v>
          </cell>
          <cell r="W829">
            <v>10.034464680524691</v>
          </cell>
          <cell r="X829">
            <v>14.056168230552954</v>
          </cell>
          <cell r="Y829">
            <v>13.319506310672313</v>
          </cell>
          <cell r="Z829">
            <v>13.510462668676839</v>
          </cell>
          <cell r="AA829">
            <v>14.133073618083673</v>
          </cell>
          <cell r="AB829">
            <v>14.785163660021635</v>
          </cell>
          <cell r="AC829">
            <v>9.6471448318481183</v>
          </cell>
          <cell r="AD829">
            <v>10.714446535417297</v>
          </cell>
          <cell r="AE829" t="str">
            <v>NA</v>
          </cell>
          <cell r="AF829" t="str">
            <v>NA</v>
          </cell>
          <cell r="AG829" t="str">
            <v>NA</v>
          </cell>
          <cell r="AH829" t="str">
            <v>NA</v>
          </cell>
          <cell r="AI829" t="str">
            <v>NA</v>
          </cell>
          <cell r="AJ829" t="str">
            <v>NA</v>
          </cell>
          <cell r="AK829" t="str">
            <v>NA</v>
          </cell>
          <cell r="AL829" t="str">
            <v>NA</v>
          </cell>
          <cell r="AM829" t="str">
            <v>NA</v>
          </cell>
          <cell r="AN829" t="str">
            <v>NA</v>
          </cell>
          <cell r="AO829" t="str">
            <v>NA</v>
          </cell>
          <cell r="AP829" t="str">
            <v>NA</v>
          </cell>
          <cell r="AQ829" t="str">
            <v>NA</v>
          </cell>
          <cell r="AR829" t="str">
            <v>NA</v>
          </cell>
          <cell r="AS829" t="str">
            <v>NA</v>
          </cell>
          <cell r="AT829" t="str">
            <v>NA</v>
          </cell>
          <cell r="AU829" t="str">
            <v>NA</v>
          </cell>
          <cell r="AV829" t="str">
            <v>NA</v>
          </cell>
          <cell r="AW829" t="str">
            <v>NA</v>
          </cell>
          <cell r="AX829" t="str">
            <v>NA</v>
          </cell>
          <cell r="AY829" t="str">
            <v>NA</v>
          </cell>
          <cell r="AZ829" t="str">
            <v>NA</v>
          </cell>
          <cell r="BA829" t="str">
            <v>NA</v>
          </cell>
          <cell r="BB829" t="str">
            <v>NA</v>
          </cell>
          <cell r="BC829" t="str">
            <v>NA</v>
          </cell>
          <cell r="BD829" t="str">
            <v>NA</v>
          </cell>
          <cell r="BE829" t="str">
            <v>NA</v>
          </cell>
        </row>
        <row r="830">
          <cell r="B830">
            <v>370</v>
          </cell>
          <cell r="C830">
            <v>2012</v>
          </cell>
          <cell r="D830">
            <v>2015</v>
          </cell>
          <cell r="F830" t="str">
            <v>2012 - 2015 FV / EBIT Avg.</v>
          </cell>
          <cell r="G830" t="str">
            <v>x</v>
          </cell>
          <cell r="H830">
            <v>16.406603371768544</v>
          </cell>
          <cell r="I830">
            <v>24.959857616142639</v>
          </cell>
          <cell r="J830">
            <v>15.638617135807896</v>
          </cell>
          <cell r="K830">
            <v>22.416387415880319</v>
          </cell>
          <cell r="L830">
            <v>42.364411843310187</v>
          </cell>
          <cell r="M830">
            <v>14.14559134146559</v>
          </cell>
          <cell r="N830">
            <v>13.226398954933401</v>
          </cell>
          <cell r="O830">
            <v>40.441280053829104</v>
          </cell>
          <cell r="P830">
            <v>21.494151296494149</v>
          </cell>
          <cell r="Q830">
            <v>16.446991057204897</v>
          </cell>
          <cell r="R830">
            <v>30.707816788684042</v>
          </cell>
          <cell r="S830">
            <v>14.89041143318873</v>
          </cell>
          <cell r="T830">
            <v>20.081465644312289</v>
          </cell>
          <cell r="U830">
            <v>19.178065896661828</v>
          </cell>
          <cell r="V830">
            <v>25.495316576216272</v>
          </cell>
          <cell r="W830">
            <v>16.471050191247233</v>
          </cell>
          <cell r="X830">
            <v>21.442790345049684</v>
          </cell>
          <cell r="Y830">
            <v>16.874628084018468</v>
          </cell>
          <cell r="Z830">
            <v>17.184768231207624</v>
          </cell>
          <cell r="AA830">
            <v>20.700341163308337</v>
          </cell>
          <cell r="AB830">
            <v>19.906279329540528</v>
          </cell>
          <cell r="AC830">
            <v>23.915358470511503</v>
          </cell>
          <cell r="AD830">
            <v>28.654519430335924</v>
          </cell>
          <cell r="AE830" t="str">
            <v>NA</v>
          </cell>
          <cell r="AF830" t="str">
            <v>NA</v>
          </cell>
          <cell r="AG830" t="str">
            <v>NA</v>
          </cell>
          <cell r="AH830" t="str">
            <v>NA</v>
          </cell>
          <cell r="AI830" t="str">
            <v>NA</v>
          </cell>
          <cell r="AJ830" t="str">
            <v>NA</v>
          </cell>
          <cell r="AK830" t="str">
            <v>NA</v>
          </cell>
          <cell r="AL830" t="str">
            <v>NA</v>
          </cell>
          <cell r="AM830" t="str">
            <v>NA</v>
          </cell>
          <cell r="AN830" t="str">
            <v>NA</v>
          </cell>
          <cell r="AO830" t="str">
            <v>NA</v>
          </cell>
          <cell r="AP830" t="str">
            <v>NA</v>
          </cell>
          <cell r="AQ830" t="str">
            <v>NA</v>
          </cell>
          <cell r="AR830" t="str">
            <v>NA</v>
          </cell>
          <cell r="AS830" t="str">
            <v>NA</v>
          </cell>
          <cell r="AT830" t="str">
            <v>NA</v>
          </cell>
          <cell r="AU830" t="str">
            <v>NA</v>
          </cell>
          <cell r="AV830" t="str">
            <v>NA</v>
          </cell>
          <cell r="AW830" t="str">
            <v>NA</v>
          </cell>
          <cell r="AX830" t="str">
            <v>NA</v>
          </cell>
          <cell r="AY830" t="str">
            <v>NA</v>
          </cell>
          <cell r="AZ830" t="str">
            <v>NA</v>
          </cell>
          <cell r="BA830" t="str">
            <v>NA</v>
          </cell>
          <cell r="BB830" t="str">
            <v>NA</v>
          </cell>
          <cell r="BC830" t="str">
            <v>NA</v>
          </cell>
          <cell r="BD830" t="str">
            <v>NA</v>
          </cell>
          <cell r="BE830" t="str">
            <v>NA</v>
          </cell>
        </row>
        <row r="831">
          <cell r="B831">
            <v>371</v>
          </cell>
          <cell r="C831">
            <v>2016</v>
          </cell>
          <cell r="D831">
            <v>2018</v>
          </cell>
          <cell r="F831" t="str">
            <v>2016 - 2018 FV / EBIT Avg.</v>
          </cell>
          <cell r="G831" t="str">
            <v>x</v>
          </cell>
          <cell r="H831">
            <v>15.205795402268722</v>
          </cell>
          <cell r="I831">
            <v>18.306580880277341</v>
          </cell>
          <cell r="J831">
            <v>18.377922653616665</v>
          </cell>
          <cell r="K831">
            <v>17.694604938346007</v>
          </cell>
          <cell r="L831">
            <v>17.498568275834018</v>
          </cell>
          <cell r="M831">
            <v>16.40935036376726</v>
          </cell>
          <cell r="N831">
            <v>19.950677375052958</v>
          </cell>
          <cell r="O831">
            <v>18.453487546461716</v>
          </cell>
          <cell r="P831">
            <v>14.731586313441738</v>
          </cell>
          <cell r="Q831">
            <v>12.183681089838037</v>
          </cell>
          <cell r="R831">
            <v>17.537844471591288</v>
          </cell>
          <cell r="S831">
            <v>13.031537324379999</v>
          </cell>
          <cell r="T831">
            <v>17.78688556248964</v>
          </cell>
          <cell r="U831">
            <v>12.209499493294075</v>
          </cell>
          <cell r="V831">
            <v>18.604357048597702</v>
          </cell>
          <cell r="W831">
            <v>13.916402210247304</v>
          </cell>
          <cell r="X831">
            <v>14.903769873674372</v>
          </cell>
          <cell r="Y831">
            <v>22.152584388552182</v>
          </cell>
          <cell r="Z831">
            <v>20.400917867576108</v>
          </cell>
          <cell r="AA831">
            <v>16.844434595568536</v>
          </cell>
          <cell r="AB831">
            <v>15.942775915062692</v>
          </cell>
          <cell r="AC831">
            <v>14.56675298163419</v>
          </cell>
          <cell r="AD831">
            <v>13.166376854210611</v>
          </cell>
          <cell r="AE831" t="str">
            <v>NA</v>
          </cell>
          <cell r="AF831" t="str">
            <v>NA</v>
          </cell>
          <cell r="AG831" t="str">
            <v>NA</v>
          </cell>
          <cell r="AH831" t="str">
            <v>NA</v>
          </cell>
          <cell r="AI831" t="str">
            <v>NA</v>
          </cell>
          <cell r="AJ831" t="str">
            <v>NA</v>
          </cell>
          <cell r="AK831" t="str">
            <v>NA</v>
          </cell>
          <cell r="AL831" t="str">
            <v>NA</v>
          </cell>
          <cell r="AM831" t="str">
            <v>NA</v>
          </cell>
          <cell r="AN831" t="str">
            <v>NA</v>
          </cell>
          <cell r="AO831" t="str">
            <v>NA</v>
          </cell>
          <cell r="AP831" t="str">
            <v>NA</v>
          </cell>
          <cell r="AQ831" t="str">
            <v>NA</v>
          </cell>
          <cell r="AR831" t="str">
            <v>NA</v>
          </cell>
          <cell r="AS831" t="str">
            <v>NA</v>
          </cell>
          <cell r="AT831" t="str">
            <v>NA</v>
          </cell>
          <cell r="AU831" t="str">
            <v>NA</v>
          </cell>
          <cell r="AV831" t="str">
            <v>NA</v>
          </cell>
          <cell r="AW831" t="str">
            <v>NA</v>
          </cell>
          <cell r="AX831" t="str">
            <v>NA</v>
          </cell>
          <cell r="AY831" t="str">
            <v>NA</v>
          </cell>
          <cell r="AZ831" t="str">
            <v>NA</v>
          </cell>
          <cell r="BA831" t="str">
            <v>NA</v>
          </cell>
          <cell r="BB831" t="str">
            <v>NA</v>
          </cell>
          <cell r="BC831" t="str">
            <v>NA</v>
          </cell>
          <cell r="BD831" t="str">
            <v>NA</v>
          </cell>
          <cell r="BE831" t="str">
            <v>NA</v>
          </cell>
        </row>
        <row r="832">
          <cell r="B832">
            <v>372</v>
          </cell>
          <cell r="C832">
            <v>2017</v>
          </cell>
          <cell r="D832">
            <v>2019</v>
          </cell>
          <cell r="F832" t="str">
            <v>2017 - 2019 FV / EBIT Avg.</v>
          </cell>
          <cell r="G832" t="str">
            <v>x</v>
          </cell>
          <cell r="H832">
            <v>13.57124468306138</v>
          </cell>
          <cell r="I832">
            <v>16.881985576671845</v>
          </cell>
          <cell r="J832">
            <v>18.084635901233721</v>
          </cell>
          <cell r="K832">
            <v>15.95834461274792</v>
          </cell>
          <cell r="L832">
            <v>15.131540665124717</v>
          </cell>
          <cell r="M832">
            <v>13.627702534435485</v>
          </cell>
          <cell r="N832">
            <v>16.762962340909169</v>
          </cell>
          <cell r="O832">
            <v>17.458362444190463</v>
          </cell>
          <cell r="P832">
            <v>13.868978749093316</v>
          </cell>
          <cell r="Q832">
            <v>11.136608366467277</v>
          </cell>
          <cell r="R832">
            <v>12.940640437010947</v>
          </cell>
          <cell r="S832">
            <v>12.077462873149447</v>
          </cell>
          <cell r="T832">
            <v>16.564659141521883</v>
          </cell>
          <cell r="U832">
            <v>11.247361549751622</v>
          </cell>
          <cell r="V832">
            <v>16.636900090191379</v>
          </cell>
          <cell r="W832">
            <v>11.019141781794078</v>
          </cell>
          <cell r="X832">
            <v>14.599827446866003</v>
          </cell>
          <cell r="Y832">
            <v>15.638845953610732</v>
          </cell>
          <cell r="Z832">
            <v>17.616614711402168</v>
          </cell>
          <cell r="AA832">
            <v>15.441852858806</v>
          </cell>
          <cell r="AB832">
            <v>15.488319484218124</v>
          </cell>
          <cell r="AC832">
            <v>11.080098078243486</v>
          </cell>
          <cell r="AD832">
            <v>12.01553408161295</v>
          </cell>
          <cell r="AE832" t="str">
            <v>NA</v>
          </cell>
          <cell r="AF832" t="str">
            <v>NA</v>
          </cell>
          <cell r="AG832" t="str">
            <v>NA</v>
          </cell>
          <cell r="AH832" t="str">
            <v>NA</v>
          </cell>
          <cell r="AI832" t="str">
            <v>NA</v>
          </cell>
          <cell r="AJ832" t="str">
            <v>NA</v>
          </cell>
          <cell r="AK832" t="str">
            <v>NA</v>
          </cell>
          <cell r="AL832" t="str">
            <v>NA</v>
          </cell>
          <cell r="AM832" t="str">
            <v>NA</v>
          </cell>
          <cell r="AN832" t="str">
            <v>NA</v>
          </cell>
          <cell r="AO832" t="str">
            <v>NA</v>
          </cell>
          <cell r="AP832" t="str">
            <v>NA</v>
          </cell>
          <cell r="AQ832" t="str">
            <v>NA</v>
          </cell>
          <cell r="AR832" t="str">
            <v>NA</v>
          </cell>
          <cell r="AS832" t="str">
            <v>NA</v>
          </cell>
          <cell r="AT832" t="str">
            <v>NA</v>
          </cell>
          <cell r="AU832" t="str">
            <v>NA</v>
          </cell>
          <cell r="AV832" t="str">
            <v>NA</v>
          </cell>
          <cell r="AW832" t="str">
            <v>NA</v>
          </cell>
          <cell r="AX832" t="str">
            <v>NA</v>
          </cell>
          <cell r="AY832" t="str">
            <v>NA</v>
          </cell>
          <cell r="AZ832" t="str">
            <v>NA</v>
          </cell>
          <cell r="BA832" t="str">
            <v>NA</v>
          </cell>
          <cell r="BB832" t="str">
            <v>NA</v>
          </cell>
          <cell r="BC832" t="str">
            <v>NA</v>
          </cell>
          <cell r="BD832" t="str">
            <v>NA</v>
          </cell>
          <cell r="BE832" t="str">
            <v>NA</v>
          </cell>
        </row>
        <row r="833">
          <cell r="B833">
            <v>373</v>
          </cell>
        </row>
        <row r="834">
          <cell r="B834">
            <v>374</v>
          </cell>
          <cell r="E834" t="str">
            <v>FV / EBITDA-Capex</v>
          </cell>
        </row>
        <row r="835">
          <cell r="B835">
            <v>375</v>
          </cell>
          <cell r="C835">
            <v>2013</v>
          </cell>
          <cell r="F835" t="str">
            <v>FV / EBITDA-Capex 2013</v>
          </cell>
          <cell r="G835" t="str">
            <v>x</v>
          </cell>
          <cell r="H835">
            <v>17.40769812139273</v>
          </cell>
          <cell r="I835">
            <v>29.700266565433381</v>
          </cell>
          <cell r="J835">
            <v>16.011776732854404</v>
          </cell>
          <cell r="K835">
            <v>22.813183255018654</v>
          </cell>
          <cell r="L835">
            <v>55.774115785297944</v>
          </cell>
          <cell r="M835">
            <v>9.4710542054097715</v>
          </cell>
          <cell r="N835">
            <v>10.185705779396045</v>
          </cell>
          <cell r="O835">
            <v>44.753868405065639</v>
          </cell>
          <cell r="P835">
            <v>22.697239948313705</v>
          </cell>
          <cell r="Q835">
            <v>12.761884968222237</v>
          </cell>
          <cell r="R835">
            <v>21.620180190343408</v>
          </cell>
          <cell r="S835">
            <v>10.623328536124244</v>
          </cell>
          <cell r="T835">
            <v>19.213175506825106</v>
          </cell>
          <cell r="U835">
            <v>26.197909789838874</v>
          </cell>
          <cell r="V835">
            <v>25.767692503239324</v>
          </cell>
          <cell r="W835">
            <v>19.418412540928305</v>
          </cell>
          <cell r="X835">
            <v>26.001961688626889</v>
          </cell>
          <cell r="Y835">
            <v>11.628706266557296</v>
          </cell>
          <cell r="Z835">
            <v>15.777131012013259</v>
          </cell>
          <cell r="AA835">
            <v>23.016719892307695</v>
          </cell>
          <cell r="AB835">
            <v>22.821079452982417</v>
          </cell>
          <cell r="AC835">
            <v>24.331542937468587</v>
          </cell>
          <cell r="AD835">
            <v>59.736212071404196</v>
          </cell>
          <cell r="AE835" t="str">
            <v>NA</v>
          </cell>
          <cell r="AF835" t="str">
            <v>NA</v>
          </cell>
          <cell r="AG835" t="str">
            <v>NA</v>
          </cell>
          <cell r="AH835" t="str">
            <v>NA</v>
          </cell>
          <cell r="AI835" t="str">
            <v>NA</v>
          </cell>
          <cell r="AJ835" t="str">
            <v>NA</v>
          </cell>
          <cell r="AK835" t="str">
            <v>NA</v>
          </cell>
          <cell r="AL835" t="str">
            <v>NA</v>
          </cell>
          <cell r="AM835" t="str">
            <v>NA</v>
          </cell>
          <cell r="AN835" t="str">
            <v>NA</v>
          </cell>
          <cell r="AO835" t="str">
            <v>NA</v>
          </cell>
          <cell r="AP835" t="str">
            <v>NA</v>
          </cell>
          <cell r="AQ835" t="str">
            <v>NA</v>
          </cell>
          <cell r="AR835" t="str">
            <v>NA</v>
          </cell>
          <cell r="AS835" t="str">
            <v>NA</v>
          </cell>
          <cell r="AT835" t="str">
            <v>NA</v>
          </cell>
          <cell r="AU835" t="str">
            <v>NA</v>
          </cell>
          <cell r="AV835" t="str">
            <v>NA</v>
          </cell>
          <cell r="AW835" t="str">
            <v>NA</v>
          </cell>
          <cell r="AX835" t="str">
            <v>NA</v>
          </cell>
          <cell r="AY835" t="str">
            <v>NA</v>
          </cell>
          <cell r="AZ835" t="str">
            <v>NA</v>
          </cell>
          <cell r="BA835" t="str">
            <v>NA</v>
          </cell>
          <cell r="BB835" t="str">
            <v>NA</v>
          </cell>
          <cell r="BC835" t="str">
            <v>NA</v>
          </cell>
          <cell r="BD835" t="str">
            <v>NA</v>
          </cell>
          <cell r="BE835" t="str">
            <v>NA</v>
          </cell>
        </row>
        <row r="836">
          <cell r="B836">
            <v>376</v>
          </cell>
          <cell r="C836">
            <v>2014</v>
          </cell>
          <cell r="F836" t="str">
            <v>FV / EBITDA-Capex 2014</v>
          </cell>
          <cell r="G836" t="str">
            <v>x</v>
          </cell>
          <cell r="H836">
            <v>18.825524507904127</v>
          </cell>
          <cell r="I836">
            <v>25.678460377416066</v>
          </cell>
          <cell r="J836">
            <v>13.630377453604041</v>
          </cell>
          <cell r="K836">
            <v>22.496871432863614</v>
          </cell>
          <cell r="L836">
            <v>36.724193926640282</v>
          </cell>
          <cell r="M836">
            <v>14.838583976470591</v>
          </cell>
          <cell r="N836">
            <v>39.959019789799001</v>
          </cell>
          <cell r="O836">
            <v>41.426076217665901</v>
          </cell>
          <cell r="P836">
            <v>22.011754250233075</v>
          </cell>
          <cell r="Q836">
            <v>10.862215240703215</v>
          </cell>
          <cell r="R836">
            <v>25.378205345553738</v>
          </cell>
          <cell r="S836">
            <v>12.045797197618043</v>
          </cell>
          <cell r="T836">
            <v>17.827208946930199</v>
          </cell>
          <cell r="U836">
            <v>20.923796572126985</v>
          </cell>
          <cell r="V836">
            <v>26.591904257757761</v>
          </cell>
          <cell r="W836">
            <v>16.071850276410775</v>
          </cell>
          <cell r="X836">
            <v>24.716432930125251</v>
          </cell>
          <cell r="Y836">
            <v>12.765549174015955</v>
          </cell>
          <cell r="Z836">
            <v>6.1211819773384768</v>
          </cell>
          <cell r="AA836">
            <v>20.696852867588934</v>
          </cell>
          <cell r="AB836">
            <v>20.398907785188506</v>
          </cell>
          <cell r="AC836">
            <v>25.131629780933061</v>
          </cell>
          <cell r="AD836">
            <v>34.645830553679978</v>
          </cell>
          <cell r="AE836" t="str">
            <v>NA</v>
          </cell>
          <cell r="AF836" t="str">
            <v>NA</v>
          </cell>
          <cell r="AG836" t="str">
            <v>NA</v>
          </cell>
          <cell r="AH836" t="str">
            <v>NA</v>
          </cell>
          <cell r="AI836" t="str">
            <v>NA</v>
          </cell>
          <cell r="AJ836" t="str">
            <v>NA</v>
          </cell>
          <cell r="AK836" t="str">
            <v>NA</v>
          </cell>
          <cell r="AL836" t="str">
            <v>NA</v>
          </cell>
          <cell r="AM836" t="str">
            <v>NA</v>
          </cell>
          <cell r="AN836" t="str">
            <v>NA</v>
          </cell>
          <cell r="AO836" t="str">
            <v>NA</v>
          </cell>
          <cell r="AP836" t="str">
            <v>NA</v>
          </cell>
          <cell r="AQ836" t="str">
            <v>NA</v>
          </cell>
          <cell r="AR836" t="str">
            <v>NA</v>
          </cell>
          <cell r="AS836" t="str">
            <v>NA</v>
          </cell>
          <cell r="AT836" t="str">
            <v>NA</v>
          </cell>
          <cell r="AU836" t="str">
            <v>NA</v>
          </cell>
          <cell r="AV836" t="str">
            <v>NA</v>
          </cell>
          <cell r="AW836" t="str">
            <v>NA</v>
          </cell>
          <cell r="AX836" t="str">
            <v>NA</v>
          </cell>
          <cell r="AY836" t="str">
            <v>NA</v>
          </cell>
          <cell r="AZ836" t="str">
            <v>NA</v>
          </cell>
          <cell r="BA836" t="str">
            <v>NA</v>
          </cell>
          <cell r="BB836" t="str">
            <v>NA</v>
          </cell>
          <cell r="BC836" t="str">
            <v>NA</v>
          </cell>
          <cell r="BD836" t="str">
            <v>NA</v>
          </cell>
          <cell r="BE836" t="str">
            <v>NA</v>
          </cell>
        </row>
        <row r="837">
          <cell r="B837">
            <v>377</v>
          </cell>
          <cell r="C837">
            <v>2015</v>
          </cell>
          <cell r="F837" t="str">
            <v>FV / EBITDA-Capex 2015</v>
          </cell>
          <cell r="G837" t="str">
            <v>x</v>
          </cell>
          <cell r="H837">
            <v>14.266831643221517</v>
          </cell>
          <cell r="I837">
            <v>21.425760535603125</v>
          </cell>
          <cell r="J837">
            <v>11.323868655398995</v>
          </cell>
          <cell r="K837">
            <v>18.935822332144053</v>
          </cell>
          <cell r="L837">
            <v>27.891638595411976</v>
          </cell>
          <cell r="M837">
            <v>15.577557282071714</v>
          </cell>
          <cell r="N837">
            <v>75.318468583143357</v>
          </cell>
          <cell r="O837">
            <v>27.190824508105955</v>
          </cell>
          <cell r="P837">
            <v>16.949619180195203</v>
          </cell>
          <cell r="Q837">
            <v>9.2962478502046793</v>
          </cell>
          <cell r="R837">
            <v>24.136195747000468</v>
          </cell>
          <cell r="S837">
            <v>12.90189941302962</v>
          </cell>
          <cell r="T837">
            <v>18.269966510872635</v>
          </cell>
          <cell r="U837">
            <v>18.17949962409417</v>
          </cell>
          <cell r="V837">
            <v>26.319477130352585</v>
          </cell>
          <cell r="W837">
            <v>14.467697686844444</v>
          </cell>
          <cell r="X837">
            <v>18.934391493498296</v>
          </cell>
          <cell r="Y837">
            <v>23.639680628585026</v>
          </cell>
          <cell r="Z837">
            <v>15.9823727498951</v>
          </cell>
          <cell r="AA837">
            <v>16.918590550888531</v>
          </cell>
          <cell r="AB837">
            <v>16.643959091348123</v>
          </cell>
          <cell r="AC837">
            <v>22.206068274308976</v>
          </cell>
          <cell r="AD837">
            <v>15.725657609888627</v>
          </cell>
          <cell r="AE837" t="str">
            <v>NA</v>
          </cell>
          <cell r="AF837" t="str">
            <v>NA</v>
          </cell>
          <cell r="AG837" t="str">
            <v>NA</v>
          </cell>
          <cell r="AH837" t="str">
            <v>NA</v>
          </cell>
          <cell r="AI837" t="str">
            <v>NA</v>
          </cell>
          <cell r="AJ837" t="str">
            <v>NA</v>
          </cell>
          <cell r="AK837" t="str">
            <v>NA</v>
          </cell>
          <cell r="AL837" t="str">
            <v>NA</v>
          </cell>
          <cell r="AM837" t="str">
            <v>NA</v>
          </cell>
          <cell r="AN837" t="str">
            <v>NA</v>
          </cell>
          <cell r="AO837" t="str">
            <v>NA</v>
          </cell>
          <cell r="AP837" t="str">
            <v>NA</v>
          </cell>
          <cell r="AQ837" t="str">
            <v>NA</v>
          </cell>
          <cell r="AR837" t="str">
            <v>NA</v>
          </cell>
          <cell r="AS837" t="str">
            <v>NA</v>
          </cell>
          <cell r="AT837" t="str">
            <v>NA</v>
          </cell>
          <cell r="AU837" t="str">
            <v>NA</v>
          </cell>
          <cell r="AV837" t="str">
            <v>NA</v>
          </cell>
          <cell r="AW837" t="str">
            <v>NA</v>
          </cell>
          <cell r="AX837" t="str">
            <v>NA</v>
          </cell>
          <cell r="AY837" t="str">
            <v>NA</v>
          </cell>
          <cell r="AZ837" t="str">
            <v>NA</v>
          </cell>
          <cell r="BA837" t="str">
            <v>NA</v>
          </cell>
          <cell r="BB837" t="str">
            <v>NA</v>
          </cell>
          <cell r="BC837" t="str">
            <v>NA</v>
          </cell>
          <cell r="BD837" t="str">
            <v>NA</v>
          </cell>
          <cell r="BE837" t="str">
            <v>NA</v>
          </cell>
        </row>
        <row r="838">
          <cell r="B838">
            <v>378</v>
          </cell>
          <cell r="C838">
            <v>2016</v>
          </cell>
          <cell r="F838" t="str">
            <v>FV / EBITDA-Capex 2016</v>
          </cell>
          <cell r="G838" t="str">
            <v>x</v>
          </cell>
          <cell r="H838">
            <v>16.446963182749709</v>
          </cell>
          <cell r="I838">
            <v>20.088189845167559</v>
          </cell>
          <cell r="J838">
            <v>14.092307291434832</v>
          </cell>
          <cell r="K838">
            <v>18.55314656112667</v>
          </cell>
          <cell r="L838">
            <v>-848.69617227499634</v>
          </cell>
          <cell r="M838">
            <v>15.308040225903175</v>
          </cell>
          <cell r="N838">
            <v>267.94313551142096</v>
          </cell>
          <cell r="O838">
            <v>17.835702206909399</v>
          </cell>
          <cell r="P838">
            <v>17.445486168644912</v>
          </cell>
          <cell r="Q838">
            <v>7.5372873075610611</v>
          </cell>
          <cell r="R838">
            <v>15.180126516624115</v>
          </cell>
          <cell r="S838">
            <v>12.456068626878331</v>
          </cell>
          <cell r="T838">
            <v>17.006260594550472</v>
          </cell>
          <cell r="U838">
            <v>14.326880699952456</v>
          </cell>
          <cell r="V838">
            <v>21.713188512998268</v>
          </cell>
          <cell r="W838">
            <v>17.299696467286029</v>
          </cell>
          <cell r="X838">
            <v>15.319644026557729</v>
          </cell>
          <cell r="Y838">
            <v>25.951720522698732</v>
          </cell>
          <cell r="Z838">
            <v>17.624245378528482</v>
          </cell>
          <cell r="AA838">
            <v>16.44051420879121</v>
          </cell>
          <cell r="AB838">
            <v>16.267667774432827</v>
          </cell>
          <cell r="AC838">
            <v>20.505951892319313</v>
          </cell>
          <cell r="AD838">
            <v>14.322150642677496</v>
          </cell>
          <cell r="AE838" t="str">
            <v>NA</v>
          </cell>
          <cell r="AF838" t="str">
            <v>NA</v>
          </cell>
          <cell r="AG838" t="str">
            <v>NA</v>
          </cell>
          <cell r="AH838" t="str">
            <v>NA</v>
          </cell>
          <cell r="AI838" t="str">
            <v>NA</v>
          </cell>
          <cell r="AJ838" t="str">
            <v>NA</v>
          </cell>
          <cell r="AK838" t="str">
            <v>NA</v>
          </cell>
          <cell r="AL838" t="str">
            <v>NA</v>
          </cell>
          <cell r="AM838" t="str">
            <v>NA</v>
          </cell>
          <cell r="AN838" t="str">
            <v>NA</v>
          </cell>
          <cell r="AO838" t="str">
            <v>NA</v>
          </cell>
          <cell r="AP838" t="str">
            <v>NA</v>
          </cell>
          <cell r="AQ838" t="str">
            <v>NA</v>
          </cell>
          <cell r="AR838" t="str">
            <v>NA</v>
          </cell>
          <cell r="AS838" t="str">
            <v>NA</v>
          </cell>
          <cell r="AT838" t="str">
            <v>NA</v>
          </cell>
          <cell r="AU838" t="str">
            <v>NA</v>
          </cell>
          <cell r="AV838" t="str">
            <v>NA</v>
          </cell>
          <cell r="AW838" t="str">
            <v>NA</v>
          </cell>
          <cell r="AX838" t="str">
            <v>NA</v>
          </cell>
          <cell r="AY838" t="str">
            <v>NA</v>
          </cell>
          <cell r="AZ838" t="str">
            <v>NA</v>
          </cell>
          <cell r="BA838" t="str">
            <v>NA</v>
          </cell>
          <cell r="BB838" t="str">
            <v>NA</v>
          </cell>
          <cell r="BC838" t="str">
            <v>NA</v>
          </cell>
          <cell r="BD838" t="str">
            <v>NA</v>
          </cell>
          <cell r="BE838" t="str">
            <v>NA</v>
          </cell>
        </row>
        <row r="839">
          <cell r="B839">
            <v>379</v>
          </cell>
          <cell r="C839">
            <v>2017</v>
          </cell>
          <cell r="F839" t="str">
            <v>FV / EBITDA-Capex 2017</v>
          </cell>
          <cell r="G839" t="str">
            <v>x</v>
          </cell>
          <cell r="H839">
            <v>13.837271941985252</v>
          </cell>
          <cell r="I839">
            <v>17.981497390681451</v>
          </cell>
          <cell r="J839">
            <v>15.744838380992743</v>
          </cell>
          <cell r="K839">
            <v>15.953979295719931</v>
          </cell>
          <cell r="L839">
            <v>16.046438241962761</v>
          </cell>
          <cell r="M839">
            <v>12.552799397931395</v>
          </cell>
          <cell r="N839">
            <v>-61.327043779389491</v>
          </cell>
          <cell r="O839">
            <v>18.417077499999998</v>
          </cell>
          <cell r="P839">
            <v>15.058546717928362</v>
          </cell>
          <cell r="Q839">
            <v>7.2342847987031034</v>
          </cell>
          <cell r="R839">
            <v>10.768755478184747</v>
          </cell>
          <cell r="S839">
            <v>10.97581618533223</v>
          </cell>
          <cell r="T839">
            <v>16.412666903166638</v>
          </cell>
          <cell r="U839">
            <v>12.900302330918494</v>
          </cell>
          <cell r="V839">
            <v>18.548847315797268</v>
          </cell>
          <cell r="W839">
            <v>11.113218639888292</v>
          </cell>
          <cell r="X839">
            <v>14.914892836134822</v>
          </cell>
          <cell r="Y839">
            <v>19.019026673336018</v>
          </cell>
          <cell r="Z839">
            <v>15.568879512649772</v>
          </cell>
          <cell r="AA839">
            <v>16.075879445573982</v>
          </cell>
          <cell r="AB839">
            <v>16.314257753739067</v>
          </cell>
          <cell r="AC839">
            <v>13.571734813541843</v>
          </cell>
          <cell r="AD839">
            <v>13.318575702006397</v>
          </cell>
          <cell r="AE839" t="str">
            <v>NA</v>
          </cell>
          <cell r="AF839" t="str">
            <v>NA</v>
          </cell>
          <cell r="AG839" t="str">
            <v>NA</v>
          </cell>
          <cell r="AH839" t="str">
            <v>NA</v>
          </cell>
          <cell r="AI839" t="str">
            <v>NA</v>
          </cell>
          <cell r="AJ839" t="str">
            <v>NA</v>
          </cell>
          <cell r="AK839" t="str">
            <v>NA</v>
          </cell>
          <cell r="AL839" t="str">
            <v>NA</v>
          </cell>
          <cell r="AM839" t="str">
            <v>NA</v>
          </cell>
          <cell r="AN839" t="str">
            <v>NA</v>
          </cell>
          <cell r="AO839" t="str">
            <v>NA</v>
          </cell>
          <cell r="AP839" t="str">
            <v>NA</v>
          </cell>
          <cell r="AQ839" t="str">
            <v>NA</v>
          </cell>
          <cell r="AR839" t="str">
            <v>NA</v>
          </cell>
          <cell r="AS839" t="str">
            <v>NA</v>
          </cell>
          <cell r="AT839" t="str">
            <v>NA</v>
          </cell>
          <cell r="AU839" t="str">
            <v>NA</v>
          </cell>
          <cell r="AV839" t="str">
            <v>NA</v>
          </cell>
          <cell r="AW839" t="str">
            <v>NA</v>
          </cell>
          <cell r="AX839" t="str">
            <v>NA</v>
          </cell>
          <cell r="AY839" t="str">
            <v>NA</v>
          </cell>
          <cell r="AZ839" t="str">
            <v>NA</v>
          </cell>
          <cell r="BA839" t="str">
            <v>NA</v>
          </cell>
          <cell r="BB839" t="str">
            <v>NA</v>
          </cell>
          <cell r="BC839" t="str">
            <v>NA</v>
          </cell>
          <cell r="BD839" t="str">
            <v>NA</v>
          </cell>
          <cell r="BE839" t="str">
            <v>NA</v>
          </cell>
        </row>
        <row r="840">
          <cell r="B840">
            <v>380</v>
          </cell>
          <cell r="C840">
            <v>2018</v>
          </cell>
          <cell r="F840" t="str">
            <v>FV / EBITDA-Capex 2018</v>
          </cell>
          <cell r="G840" t="str">
            <v>x</v>
          </cell>
          <cell r="H840">
            <v>13.068298568531189</v>
          </cell>
          <cell r="I840">
            <v>16.775078471853526</v>
          </cell>
          <cell r="J840">
            <v>14.908398186248231</v>
          </cell>
          <cell r="K840">
            <v>15.137956809217894</v>
          </cell>
          <cell r="L840">
            <v>14.500045451179972</v>
          </cell>
          <cell r="M840">
            <v>11.301298873618036</v>
          </cell>
          <cell r="N840">
            <v>32.440292807200457</v>
          </cell>
          <cell r="O840">
            <v>16.80154438596491</v>
          </cell>
          <cell r="P840">
            <v>13.805119749886689</v>
          </cell>
          <cell r="Q840">
            <v>6.8562215274676204</v>
          </cell>
          <cell r="R840">
            <v>9.7017398188922144</v>
          </cell>
          <cell r="S840">
            <v>10.287960624695753</v>
          </cell>
          <cell r="T840">
            <v>15.508338239646049</v>
          </cell>
          <cell r="U840">
            <v>11.667084920791654</v>
          </cell>
          <cell r="V840">
            <v>16.704998947090992</v>
          </cell>
          <cell r="W840">
            <v>10.633414739133279</v>
          </cell>
          <cell r="X840">
            <v>13.842114907245039</v>
          </cell>
          <cell r="Y840">
            <v>15.257034249950033</v>
          </cell>
          <cell r="Z840">
            <v>12.579722928637626</v>
          </cell>
          <cell r="AA840">
            <v>14.577648620541963</v>
          </cell>
          <cell r="AB840">
            <v>15.678151373432726</v>
          </cell>
          <cell r="AC840">
            <v>9.7513256615657014</v>
          </cell>
          <cell r="AD840">
            <v>11.556170649492634</v>
          </cell>
          <cell r="AE840" t="str">
            <v>NA</v>
          </cell>
          <cell r="AF840" t="str">
            <v>NA</v>
          </cell>
          <cell r="AG840" t="str">
            <v>NA</v>
          </cell>
          <cell r="AH840" t="str">
            <v>NA</v>
          </cell>
          <cell r="AI840" t="str">
            <v>NA</v>
          </cell>
          <cell r="AJ840" t="str">
            <v>NA</v>
          </cell>
          <cell r="AK840" t="str">
            <v>NA</v>
          </cell>
          <cell r="AL840" t="str">
            <v>NA</v>
          </cell>
          <cell r="AM840" t="str">
            <v>NA</v>
          </cell>
          <cell r="AN840" t="str">
            <v>NA</v>
          </cell>
          <cell r="AO840" t="str">
            <v>NA</v>
          </cell>
          <cell r="AP840" t="str">
            <v>NA</v>
          </cell>
          <cell r="AQ840" t="str">
            <v>NA</v>
          </cell>
          <cell r="AR840" t="str">
            <v>NA</v>
          </cell>
          <cell r="AS840" t="str">
            <v>NA</v>
          </cell>
          <cell r="AT840" t="str">
            <v>NA</v>
          </cell>
          <cell r="AU840" t="str">
            <v>NA</v>
          </cell>
          <cell r="AV840" t="str">
            <v>NA</v>
          </cell>
          <cell r="AW840" t="str">
            <v>NA</v>
          </cell>
          <cell r="AX840" t="str">
            <v>NA</v>
          </cell>
          <cell r="AY840" t="str">
            <v>NA</v>
          </cell>
          <cell r="AZ840" t="str">
            <v>NA</v>
          </cell>
          <cell r="BA840" t="str">
            <v>NA</v>
          </cell>
          <cell r="BB840" t="str">
            <v>NA</v>
          </cell>
          <cell r="BC840" t="str">
            <v>NA</v>
          </cell>
          <cell r="BD840" t="str">
            <v>NA</v>
          </cell>
          <cell r="BE840" t="str">
            <v>NA</v>
          </cell>
        </row>
        <row r="841">
          <cell r="B841">
            <v>381</v>
          </cell>
          <cell r="C841">
            <v>2019</v>
          </cell>
          <cell r="F841" t="str">
            <v>FV / EBITDA-Capex 2019</v>
          </cell>
          <cell r="G841" t="str">
            <v>x</v>
          </cell>
          <cell r="H841">
            <v>12.232092377000832</v>
          </cell>
          <cell r="I841">
            <v>15.857750373203865</v>
          </cell>
          <cell r="J841">
            <v>13.821242227218006</v>
          </cell>
          <cell r="K841">
            <v>14.326583710624575</v>
          </cell>
          <cell r="L841">
            <v>13.858902952139081</v>
          </cell>
          <cell r="M841">
            <v>9.6910892722946507</v>
          </cell>
          <cell r="N841">
            <v>17.811330316015749</v>
          </cell>
          <cell r="O841">
            <v>15.712683018867923</v>
          </cell>
          <cell r="P841">
            <v>13.992113159468131</v>
          </cell>
          <cell r="Q841">
            <v>6.3434214876033055</v>
          </cell>
          <cell r="R841">
            <v>8.6278532684779101</v>
          </cell>
          <cell r="S841" t="str">
            <v>NA</v>
          </cell>
          <cell r="T841">
            <v>14.414312682974396</v>
          </cell>
          <cell r="U841">
            <v>10.527698227763178</v>
          </cell>
          <cell r="V841">
            <v>15.814119837236982</v>
          </cell>
          <cell r="W841">
            <v>10.017212814011671</v>
          </cell>
          <cell r="X841">
            <v>13.378897589146968</v>
          </cell>
          <cell r="Y841">
            <v>13.24521649415078</v>
          </cell>
          <cell r="Z841">
            <v>11.533748397021931</v>
          </cell>
          <cell r="AA841">
            <v>13.545083551839468</v>
          </cell>
          <cell r="AB841">
            <v>14.954798734637389</v>
          </cell>
          <cell r="AC841">
            <v>8.7951891843602326</v>
          </cell>
          <cell r="AD841">
            <v>10.350403676517097</v>
          </cell>
          <cell r="AE841" t="str">
            <v>NA</v>
          </cell>
          <cell r="AF841" t="str">
            <v>NA</v>
          </cell>
          <cell r="AG841" t="str">
            <v>NA</v>
          </cell>
          <cell r="AH841" t="str">
            <v>NA</v>
          </cell>
          <cell r="AI841" t="str">
            <v>NA</v>
          </cell>
          <cell r="AJ841" t="str">
            <v>NA</v>
          </cell>
          <cell r="AK841" t="str">
            <v>NA</v>
          </cell>
          <cell r="AL841" t="str">
            <v>NA</v>
          </cell>
          <cell r="AM841" t="str">
            <v>NA</v>
          </cell>
          <cell r="AN841" t="str">
            <v>NA</v>
          </cell>
          <cell r="AO841" t="str">
            <v>NA</v>
          </cell>
          <cell r="AP841" t="str">
            <v>NA</v>
          </cell>
          <cell r="AQ841" t="str">
            <v>NA</v>
          </cell>
          <cell r="AR841" t="str">
            <v>NA</v>
          </cell>
          <cell r="AS841" t="str">
            <v>NA</v>
          </cell>
          <cell r="AT841" t="str">
            <v>NA</v>
          </cell>
          <cell r="AU841" t="str">
            <v>NA</v>
          </cell>
          <cell r="AV841" t="str">
            <v>NA</v>
          </cell>
          <cell r="AW841" t="str">
            <v>NA</v>
          </cell>
          <cell r="AX841" t="str">
            <v>NA</v>
          </cell>
          <cell r="AY841" t="str">
            <v>NA</v>
          </cell>
          <cell r="AZ841" t="str">
            <v>NA</v>
          </cell>
          <cell r="BA841" t="str">
            <v>NA</v>
          </cell>
          <cell r="BB841" t="str">
            <v>NA</v>
          </cell>
          <cell r="BC841" t="str">
            <v>NA</v>
          </cell>
          <cell r="BD841" t="str">
            <v>NA</v>
          </cell>
          <cell r="BE841" t="str">
            <v>NA</v>
          </cell>
        </row>
        <row r="842">
          <cell r="B842">
            <v>382</v>
          </cell>
          <cell r="C842">
            <v>2012</v>
          </cell>
          <cell r="D842">
            <v>2015</v>
          </cell>
          <cell r="F842" t="str">
            <v>2012 - 2015 FV / EBITDA-Capex Avg.</v>
          </cell>
          <cell r="G842" t="str">
            <v>x</v>
          </cell>
          <cell r="H842">
            <v>16.833351424172793</v>
          </cell>
          <cell r="I842">
            <v>25.601495826150856</v>
          </cell>
          <cell r="J842">
            <v>13.655340947285813</v>
          </cell>
          <cell r="K842">
            <v>21.415292340008776</v>
          </cell>
          <cell r="L842">
            <v>40.129982769116729</v>
          </cell>
          <cell r="M842">
            <v>13.295731821317359</v>
          </cell>
          <cell r="N842">
            <v>41.821064717446134</v>
          </cell>
          <cell r="O842">
            <v>37.790256376945827</v>
          </cell>
          <cell r="P842">
            <v>20.552871126247325</v>
          </cell>
          <cell r="Q842">
            <v>10.973449353043378</v>
          </cell>
          <cell r="R842">
            <v>23.711527094299203</v>
          </cell>
          <cell r="S842">
            <v>11.857008382257304</v>
          </cell>
          <cell r="T842">
            <v>18.436783654875981</v>
          </cell>
          <cell r="U842">
            <v>21.767068662020012</v>
          </cell>
          <cell r="V842">
            <v>26.226357963783226</v>
          </cell>
          <cell r="W842">
            <v>16.652653501394507</v>
          </cell>
          <cell r="X842">
            <v>23.217595370750146</v>
          </cell>
          <cell r="Y842">
            <v>16.01131202305276</v>
          </cell>
          <cell r="Z842">
            <v>12.626895246415613</v>
          </cell>
          <cell r="AA842">
            <v>20.210721103595052</v>
          </cell>
          <cell r="AB842">
            <v>19.95464877650635</v>
          </cell>
          <cell r="AC842">
            <v>23.88974699757021</v>
          </cell>
          <cell r="AD842">
            <v>36.702566744990939</v>
          </cell>
          <cell r="AE842" t="str">
            <v>NA</v>
          </cell>
          <cell r="AF842" t="str">
            <v>NA</v>
          </cell>
          <cell r="AG842" t="str">
            <v>NA</v>
          </cell>
          <cell r="AH842" t="str">
            <v>NA</v>
          </cell>
          <cell r="AI842" t="str">
            <v>NA</v>
          </cell>
          <cell r="AJ842" t="str">
            <v>NA</v>
          </cell>
          <cell r="AK842" t="str">
            <v>NA</v>
          </cell>
          <cell r="AL842" t="str">
            <v>NA</v>
          </cell>
          <cell r="AM842" t="str">
            <v>NA</v>
          </cell>
          <cell r="AN842" t="str">
            <v>NA</v>
          </cell>
          <cell r="AO842" t="str">
            <v>NA</v>
          </cell>
          <cell r="AP842" t="str">
            <v>NA</v>
          </cell>
          <cell r="AQ842" t="str">
            <v>NA</v>
          </cell>
          <cell r="AR842" t="str">
            <v>NA</v>
          </cell>
          <cell r="AS842" t="str">
            <v>NA</v>
          </cell>
          <cell r="AT842" t="str">
            <v>NA</v>
          </cell>
          <cell r="AU842" t="str">
            <v>NA</v>
          </cell>
          <cell r="AV842" t="str">
            <v>NA</v>
          </cell>
          <cell r="AW842" t="str">
            <v>NA</v>
          </cell>
          <cell r="AX842" t="str">
            <v>NA</v>
          </cell>
          <cell r="AY842" t="str">
            <v>NA</v>
          </cell>
          <cell r="AZ842" t="str">
            <v>NA</v>
          </cell>
          <cell r="BA842" t="str">
            <v>NA</v>
          </cell>
          <cell r="BB842" t="str">
            <v>NA</v>
          </cell>
          <cell r="BC842" t="str">
            <v>NA</v>
          </cell>
          <cell r="BD842" t="str">
            <v>NA</v>
          </cell>
          <cell r="BE842" t="str">
            <v>NA</v>
          </cell>
        </row>
        <row r="843">
          <cell r="B843">
            <v>383</v>
          </cell>
          <cell r="C843">
            <v>2016</v>
          </cell>
          <cell r="D843">
            <v>2018</v>
          </cell>
          <cell r="F843" t="str">
            <v>2016 - 2018 FV / EBITDA-Capex Avg.</v>
          </cell>
          <cell r="G843" t="str">
            <v>x</v>
          </cell>
          <cell r="H843">
            <v>14.45084456442205</v>
          </cell>
          <cell r="I843">
            <v>18.281588569234177</v>
          </cell>
          <cell r="J843">
            <v>14.915181286225268</v>
          </cell>
          <cell r="K843">
            <v>16.548360888688165</v>
          </cell>
          <cell r="L843">
            <v>-272.7165628606179</v>
          </cell>
          <cell r="M843">
            <v>13.054046165817537</v>
          </cell>
          <cell r="N843">
            <v>79.6854615130773</v>
          </cell>
          <cell r="O843">
            <v>17.684774697624768</v>
          </cell>
          <cell r="P843">
            <v>15.436384212153319</v>
          </cell>
          <cell r="Q843">
            <v>7.2092645445772616</v>
          </cell>
          <cell r="R843">
            <v>11.883540604567026</v>
          </cell>
          <cell r="S843">
            <v>11.23994847896877</v>
          </cell>
          <cell r="T843">
            <v>16.309088579121052</v>
          </cell>
          <cell r="U843">
            <v>12.964755983887535</v>
          </cell>
          <cell r="V843">
            <v>18.989011591962175</v>
          </cell>
          <cell r="W843">
            <v>13.015443282102533</v>
          </cell>
          <cell r="X843">
            <v>14.692217256645863</v>
          </cell>
          <cell r="Y843">
            <v>20.075927148661595</v>
          </cell>
          <cell r="Z843">
            <v>15.257615939938626</v>
          </cell>
          <cell r="AA843">
            <v>15.698014091635718</v>
          </cell>
          <cell r="AB843">
            <v>16.086692300534875</v>
          </cell>
          <cell r="AC843">
            <v>14.609670789142285</v>
          </cell>
          <cell r="AD843">
            <v>13.065632331392175</v>
          </cell>
          <cell r="AE843" t="str">
            <v>NA</v>
          </cell>
          <cell r="AF843" t="str">
            <v>NA</v>
          </cell>
          <cell r="AG843" t="str">
            <v>NA</v>
          </cell>
          <cell r="AH843" t="str">
            <v>NA</v>
          </cell>
          <cell r="AI843" t="str">
            <v>NA</v>
          </cell>
          <cell r="AJ843" t="str">
            <v>NA</v>
          </cell>
          <cell r="AK843" t="str">
            <v>NA</v>
          </cell>
          <cell r="AL843" t="str">
            <v>NA</v>
          </cell>
          <cell r="AM843" t="str">
            <v>NA</v>
          </cell>
          <cell r="AN843" t="str">
            <v>NA</v>
          </cell>
          <cell r="AO843" t="str">
            <v>NA</v>
          </cell>
          <cell r="AP843" t="str">
            <v>NA</v>
          </cell>
          <cell r="AQ843" t="str">
            <v>NA</v>
          </cell>
          <cell r="AR843" t="str">
            <v>NA</v>
          </cell>
          <cell r="AS843" t="str">
            <v>NA</v>
          </cell>
          <cell r="AT843" t="str">
            <v>NA</v>
          </cell>
          <cell r="AU843" t="str">
            <v>NA</v>
          </cell>
          <cell r="AV843" t="str">
            <v>NA</v>
          </cell>
          <cell r="AW843" t="str">
            <v>NA</v>
          </cell>
          <cell r="AX843" t="str">
            <v>NA</v>
          </cell>
          <cell r="AY843" t="str">
            <v>NA</v>
          </cell>
          <cell r="AZ843" t="str">
            <v>NA</v>
          </cell>
          <cell r="BA843" t="str">
            <v>NA</v>
          </cell>
          <cell r="BB843" t="str">
            <v>NA</v>
          </cell>
          <cell r="BC843" t="str">
            <v>NA</v>
          </cell>
          <cell r="BD843" t="str">
            <v>NA</v>
          </cell>
          <cell r="BE843" t="str">
            <v>NA</v>
          </cell>
        </row>
        <row r="844">
          <cell r="B844">
            <v>384</v>
          </cell>
          <cell r="C844">
            <v>2017</v>
          </cell>
          <cell r="D844">
            <v>2019</v>
          </cell>
          <cell r="F844" t="str">
            <v>2017 - 2019 FV / EBITDA-Capex Avg.</v>
          </cell>
          <cell r="G844" t="str">
            <v>x</v>
          </cell>
          <cell r="H844">
            <v>13.045887629172425</v>
          </cell>
          <cell r="I844">
            <v>16.871442078579612</v>
          </cell>
          <cell r="J844">
            <v>14.824826264819661</v>
          </cell>
          <cell r="K844">
            <v>15.139506605187465</v>
          </cell>
          <cell r="L844">
            <v>14.801795548427272</v>
          </cell>
          <cell r="M844">
            <v>11.18172918128136</v>
          </cell>
          <cell r="N844">
            <v>-3.6918068853910952</v>
          </cell>
          <cell r="O844">
            <v>16.977101634944276</v>
          </cell>
          <cell r="P844">
            <v>14.285259875761062</v>
          </cell>
          <cell r="Q844">
            <v>6.8113092712580103</v>
          </cell>
          <cell r="R844">
            <v>9.6994495218516246</v>
          </cell>
          <cell r="S844">
            <v>10.631888405013992</v>
          </cell>
          <cell r="T844">
            <v>15.445105941929029</v>
          </cell>
          <cell r="U844">
            <v>11.698361826491109</v>
          </cell>
          <cell r="V844">
            <v>17.022655366708413</v>
          </cell>
          <cell r="W844">
            <v>10.58794873101108</v>
          </cell>
          <cell r="X844">
            <v>14.045301777508941</v>
          </cell>
          <cell r="Y844">
            <v>15.840425805812279</v>
          </cell>
          <cell r="Z844">
            <v>13.227450279436445</v>
          </cell>
          <cell r="AA844">
            <v>14.732870539318471</v>
          </cell>
          <cell r="AB844">
            <v>15.649069287269727</v>
          </cell>
          <cell r="AC844">
            <v>10.706083219822593</v>
          </cell>
          <cell r="AD844">
            <v>11.741716676005376</v>
          </cell>
          <cell r="AE844" t="str">
            <v>NA</v>
          </cell>
          <cell r="AF844" t="str">
            <v>NA</v>
          </cell>
          <cell r="AG844" t="str">
            <v>NA</v>
          </cell>
          <cell r="AH844" t="str">
            <v>NA</v>
          </cell>
          <cell r="AI844" t="str">
            <v>NA</v>
          </cell>
          <cell r="AJ844" t="str">
            <v>NA</v>
          </cell>
          <cell r="AK844" t="str">
            <v>NA</v>
          </cell>
          <cell r="AL844" t="str">
            <v>NA</v>
          </cell>
          <cell r="AM844" t="str">
            <v>NA</v>
          </cell>
          <cell r="AN844" t="str">
            <v>NA</v>
          </cell>
          <cell r="AO844" t="str">
            <v>NA</v>
          </cell>
          <cell r="AP844" t="str">
            <v>NA</v>
          </cell>
          <cell r="AQ844" t="str">
            <v>NA</v>
          </cell>
          <cell r="AR844" t="str">
            <v>NA</v>
          </cell>
          <cell r="AS844" t="str">
            <v>NA</v>
          </cell>
          <cell r="AT844" t="str">
            <v>NA</v>
          </cell>
          <cell r="AU844" t="str">
            <v>NA</v>
          </cell>
          <cell r="AV844" t="str">
            <v>NA</v>
          </cell>
          <cell r="AW844" t="str">
            <v>NA</v>
          </cell>
          <cell r="AX844" t="str">
            <v>NA</v>
          </cell>
          <cell r="AY844" t="str">
            <v>NA</v>
          </cell>
          <cell r="AZ844" t="str">
            <v>NA</v>
          </cell>
          <cell r="BA844" t="str">
            <v>NA</v>
          </cell>
          <cell r="BB844" t="str">
            <v>NA</v>
          </cell>
          <cell r="BC844" t="str">
            <v>NA</v>
          </cell>
          <cell r="BD844" t="str">
            <v>NA</v>
          </cell>
          <cell r="BE844" t="str">
            <v>NA</v>
          </cell>
        </row>
        <row r="845">
          <cell r="B845">
            <v>385</v>
          </cell>
        </row>
        <row r="846">
          <cell r="B846">
            <v>386</v>
          </cell>
          <cell r="E846" t="str">
            <v>FV / EBITDAPO</v>
          </cell>
        </row>
        <row r="847">
          <cell r="B847">
            <v>387</v>
          </cell>
          <cell r="C847">
            <v>2013</v>
          </cell>
          <cell r="F847" t="str">
            <v>FV / EBITDAPO 2013</v>
          </cell>
          <cell r="G847" t="str">
            <v>x</v>
          </cell>
          <cell r="H847">
            <v>12.481524133454146</v>
          </cell>
          <cell r="I847">
            <v>25.36310583443116</v>
          </cell>
          <cell r="J847">
            <v>14.632611089898457</v>
          </cell>
          <cell r="K847">
            <v>20.18993946968866</v>
          </cell>
          <cell r="L847">
            <v>52.008750599506719</v>
          </cell>
          <cell r="M847">
            <v>7.109030686909092</v>
          </cell>
          <cell r="N847">
            <v>6.1201244462731621</v>
          </cell>
          <cell r="O847">
            <v>25.549248479351181</v>
          </cell>
          <cell r="P847">
            <v>18.529667641419952</v>
          </cell>
          <cell r="Q847">
            <v>8.9420728421849756</v>
          </cell>
          <cell r="R847">
            <v>17.239028985534777</v>
          </cell>
          <cell r="S847">
            <v>9.1377352902684592</v>
          </cell>
          <cell r="T847">
            <v>17.93474837724472</v>
          </cell>
          <cell r="U847">
            <v>13.506594333668051</v>
          </cell>
          <cell r="V847">
            <v>21.559618268486162</v>
          </cell>
          <cell r="W847">
            <v>14.279481188548901</v>
          </cell>
          <cell r="X847">
            <v>17.623891306697992</v>
          </cell>
          <cell r="Y847">
            <v>9.2729750774434656</v>
          </cell>
          <cell r="Z847">
            <v>10.912892338968483</v>
          </cell>
          <cell r="AA847">
            <v>17.932547176369866</v>
          </cell>
          <cell r="AB847">
            <v>21.011293029149591</v>
          </cell>
          <cell r="AC847">
            <v>21.37206879649257</v>
          </cell>
          <cell r="AD847">
            <v>21.077075423402956</v>
          </cell>
          <cell r="AE847" t="str">
            <v>NA</v>
          </cell>
          <cell r="AF847" t="str">
            <v>NA</v>
          </cell>
          <cell r="AG847" t="str">
            <v>NA</v>
          </cell>
          <cell r="AH847" t="str">
            <v>NA</v>
          </cell>
          <cell r="AI847" t="str">
            <v>NA</v>
          </cell>
          <cell r="AJ847" t="str">
            <v>NA</v>
          </cell>
          <cell r="AK847" t="str">
            <v>NA</v>
          </cell>
          <cell r="AL847" t="str">
            <v>NA</v>
          </cell>
          <cell r="AM847" t="str">
            <v>NA</v>
          </cell>
          <cell r="AN847" t="str">
            <v>NA</v>
          </cell>
          <cell r="AO847" t="str">
            <v>NA</v>
          </cell>
          <cell r="AP847" t="str">
            <v>NA</v>
          </cell>
          <cell r="AQ847" t="str">
            <v>NA</v>
          </cell>
          <cell r="AR847" t="str">
            <v>NA</v>
          </cell>
          <cell r="AS847" t="str">
            <v>NA</v>
          </cell>
          <cell r="AT847" t="str">
            <v>NA</v>
          </cell>
          <cell r="AU847" t="str">
            <v>NA</v>
          </cell>
          <cell r="AV847" t="str">
            <v>NA</v>
          </cell>
          <cell r="AW847" t="str">
            <v>NA</v>
          </cell>
          <cell r="AX847" t="str">
            <v>NA</v>
          </cell>
          <cell r="AY847" t="str">
            <v>NA</v>
          </cell>
          <cell r="AZ847" t="str">
            <v>NA</v>
          </cell>
          <cell r="BA847" t="str">
            <v>NA</v>
          </cell>
          <cell r="BB847" t="str">
            <v>NA</v>
          </cell>
          <cell r="BC847" t="str">
            <v>NA</v>
          </cell>
          <cell r="BD847" t="str">
            <v>NA</v>
          </cell>
          <cell r="BE847" t="str">
            <v>NA</v>
          </cell>
        </row>
        <row r="848">
          <cell r="B848">
            <v>388</v>
          </cell>
          <cell r="C848">
            <v>2014</v>
          </cell>
          <cell r="F848" t="str">
            <v>FV / EBITDAPO 2014</v>
          </cell>
          <cell r="G848" t="str">
            <v>x</v>
          </cell>
          <cell r="H848">
            <v>12.761633559181414</v>
          </cell>
          <cell r="I848">
            <v>22.298521688162538</v>
          </cell>
          <cell r="J848">
            <v>12.410018492279137</v>
          </cell>
          <cell r="K848">
            <v>19.481485823018872</v>
          </cell>
          <cell r="L848">
            <v>31.148622032468456</v>
          </cell>
          <cell r="M848">
            <v>9.7383982012453298</v>
          </cell>
          <cell r="N848">
            <v>8.8115756439065436</v>
          </cell>
          <cell r="O848">
            <v>24.866617246124687</v>
          </cell>
          <cell r="P848">
            <v>18.958100481414618</v>
          </cell>
          <cell r="Q848">
            <v>8.1030786893466615</v>
          </cell>
          <cell r="R848">
            <v>14.497411533757798</v>
          </cell>
          <cell r="S848">
            <v>10.304806495742675</v>
          </cell>
          <cell r="T848">
            <v>16.196782772106868</v>
          </cell>
          <cell r="U848">
            <v>12.628331130912954</v>
          </cell>
          <cell r="V848">
            <v>21.397601701081097</v>
          </cell>
          <cell r="W848">
            <v>13.047461900995257</v>
          </cell>
          <cell r="X848">
            <v>16.291474583966977</v>
          </cell>
          <cell r="Y848">
            <v>9.9898710769881252</v>
          </cell>
          <cell r="Z848">
            <v>5.2402303608970833</v>
          </cell>
          <cell r="AA848">
            <v>17.281530612211224</v>
          </cell>
          <cell r="AB848">
            <v>18.588671135288259</v>
          </cell>
          <cell r="AC848">
            <v>20.140476581494813</v>
          </cell>
          <cell r="AD848">
            <v>19.483499632560672</v>
          </cell>
          <cell r="AE848" t="str">
            <v>NA</v>
          </cell>
          <cell r="AF848" t="str">
            <v>NA</v>
          </cell>
          <cell r="AG848" t="str">
            <v>NA</v>
          </cell>
          <cell r="AH848" t="str">
            <v>NA</v>
          </cell>
          <cell r="AI848" t="str">
            <v>NA</v>
          </cell>
          <cell r="AJ848" t="str">
            <v>NA</v>
          </cell>
          <cell r="AK848" t="str">
            <v>NA</v>
          </cell>
          <cell r="AL848" t="str">
            <v>NA</v>
          </cell>
          <cell r="AM848" t="str">
            <v>NA</v>
          </cell>
          <cell r="AN848" t="str">
            <v>NA</v>
          </cell>
          <cell r="AO848" t="str">
            <v>NA</v>
          </cell>
          <cell r="AP848" t="str">
            <v>NA</v>
          </cell>
          <cell r="AQ848" t="str">
            <v>NA</v>
          </cell>
          <cell r="AR848" t="str">
            <v>NA</v>
          </cell>
          <cell r="AS848" t="str">
            <v>NA</v>
          </cell>
          <cell r="AT848" t="str">
            <v>NA</v>
          </cell>
          <cell r="AU848" t="str">
            <v>NA</v>
          </cell>
          <cell r="AV848" t="str">
            <v>NA</v>
          </cell>
          <cell r="AW848" t="str">
            <v>NA</v>
          </cell>
          <cell r="AX848" t="str">
            <v>NA</v>
          </cell>
          <cell r="AY848" t="str">
            <v>NA</v>
          </cell>
          <cell r="AZ848" t="str">
            <v>NA</v>
          </cell>
          <cell r="BA848" t="str">
            <v>NA</v>
          </cell>
          <cell r="BB848" t="str">
            <v>NA</v>
          </cell>
          <cell r="BC848" t="str">
            <v>NA</v>
          </cell>
          <cell r="BD848" t="str">
            <v>NA</v>
          </cell>
          <cell r="BE848" t="str">
            <v>NA</v>
          </cell>
        </row>
        <row r="849">
          <cell r="B849">
            <v>389</v>
          </cell>
          <cell r="C849">
            <v>2015</v>
          </cell>
          <cell r="F849" t="str">
            <v>FV / EBITDAPO 2015</v>
          </cell>
          <cell r="G849" t="str">
            <v>x</v>
          </cell>
          <cell r="H849">
            <v>10.761676061100745</v>
          </cell>
          <cell r="I849">
            <v>18.685420213768705</v>
          </cell>
          <cell r="J849">
            <v>10.376346933022965</v>
          </cell>
          <cell r="K849">
            <v>16.656319375626417</v>
          </cell>
          <cell r="L849">
            <v>21.663304936460332</v>
          </cell>
          <cell r="M849">
            <v>10.629724180697782</v>
          </cell>
          <cell r="N849">
            <v>9.2998355540509117</v>
          </cell>
          <cell r="O849">
            <v>16.086404911479153</v>
          </cell>
          <cell r="P849">
            <v>15.148966796155978</v>
          </cell>
          <cell r="Q849">
            <v>7.1874577152047312</v>
          </cell>
          <cell r="R849">
            <v>13.230299411818525</v>
          </cell>
          <cell r="S849">
            <v>10.87043958682635</v>
          </cell>
          <cell r="T849">
            <v>16.698760948142247</v>
          </cell>
          <cell r="U849">
            <v>11.227368807968487</v>
          </cell>
          <cell r="V849">
            <v>21.355050377550388</v>
          </cell>
          <cell r="W849">
            <v>12.038749220965078</v>
          </cell>
          <cell r="X849">
            <v>12.561081659966499</v>
          </cell>
          <cell r="Y849">
            <v>16.430360807748336</v>
          </cell>
          <cell r="Z849">
            <v>12.207049443269236</v>
          </cell>
          <cell r="AA849">
            <v>15.003735746418339</v>
          </cell>
          <cell r="AB849">
            <v>15.479334236450802</v>
          </cell>
          <cell r="AC849">
            <v>19.453743854779432</v>
          </cell>
          <cell r="AD849">
            <v>11.639993845763263</v>
          </cell>
          <cell r="AE849" t="str">
            <v>NA</v>
          </cell>
          <cell r="AF849" t="str">
            <v>NA</v>
          </cell>
          <cell r="AG849" t="str">
            <v>NA</v>
          </cell>
          <cell r="AH849" t="str">
            <v>NA</v>
          </cell>
          <cell r="AI849" t="str">
            <v>NA</v>
          </cell>
          <cell r="AJ849" t="str">
            <v>NA</v>
          </cell>
          <cell r="AK849" t="str">
            <v>NA</v>
          </cell>
          <cell r="AL849" t="str">
            <v>NA</v>
          </cell>
          <cell r="AM849" t="str">
            <v>NA</v>
          </cell>
          <cell r="AN849" t="str">
            <v>NA</v>
          </cell>
          <cell r="AO849" t="str">
            <v>NA</v>
          </cell>
          <cell r="AP849" t="str">
            <v>NA</v>
          </cell>
          <cell r="AQ849" t="str">
            <v>NA</v>
          </cell>
          <cell r="AR849" t="str">
            <v>NA</v>
          </cell>
          <cell r="AS849" t="str">
            <v>NA</v>
          </cell>
          <cell r="AT849" t="str">
            <v>NA</v>
          </cell>
          <cell r="AU849" t="str">
            <v>NA</v>
          </cell>
          <cell r="AV849" t="str">
            <v>NA</v>
          </cell>
          <cell r="AW849" t="str">
            <v>NA</v>
          </cell>
          <cell r="AX849" t="str">
            <v>NA</v>
          </cell>
          <cell r="AY849" t="str">
            <v>NA</v>
          </cell>
          <cell r="AZ849" t="str">
            <v>NA</v>
          </cell>
          <cell r="BA849" t="str">
            <v>NA</v>
          </cell>
          <cell r="BB849" t="str">
            <v>NA</v>
          </cell>
          <cell r="BC849" t="str">
            <v>NA</v>
          </cell>
          <cell r="BD849" t="str">
            <v>NA</v>
          </cell>
          <cell r="BE849" t="str">
            <v>NA</v>
          </cell>
        </row>
        <row r="850">
          <cell r="B850">
            <v>390</v>
          </cell>
          <cell r="C850">
            <v>2016</v>
          </cell>
          <cell r="F850" t="str">
            <v>FV / EBITDAPO 2016</v>
          </cell>
          <cell r="G850" t="str">
            <v>x</v>
          </cell>
          <cell r="H850">
            <v>12.368283824711872</v>
          </cell>
          <cell r="I850">
            <v>17.632516218488039</v>
          </cell>
          <cell r="J850">
            <v>12.764428000229076</v>
          </cell>
          <cell r="K850">
            <v>16.687084133099656</v>
          </cell>
          <cell r="L850">
            <v>18.859914939430773</v>
          </cell>
          <cell r="M850">
            <v>11.797648630661575</v>
          </cell>
          <cell r="N850">
            <v>11.223967792010832</v>
          </cell>
          <cell r="O850">
            <v>13.99637597918859</v>
          </cell>
          <cell r="P850">
            <v>14.448244051564942</v>
          </cell>
          <cell r="Q850">
            <v>6.411175960825668</v>
          </cell>
          <cell r="R850">
            <v>12.277147177033383</v>
          </cell>
          <cell r="S850">
            <v>10.389626252162696</v>
          </cell>
          <cell r="T850">
            <v>15.797571276983264</v>
          </cell>
          <cell r="U850">
            <v>9.3681378140391054</v>
          </cell>
          <cell r="V850">
            <v>18.096066112662498</v>
          </cell>
          <cell r="W850">
            <v>13.927472712976384</v>
          </cell>
          <cell r="X850">
            <v>11.170811486667668</v>
          </cell>
          <cell r="Y850">
            <v>19.299762597977434</v>
          </cell>
          <cell r="Z850">
            <v>13.087970537113415</v>
          </cell>
          <cell r="AA850">
            <v>15.133825940751446</v>
          </cell>
          <cell r="AB850">
            <v>14.899027896287432</v>
          </cell>
          <cell r="AC850">
            <v>17.485465575268844</v>
          </cell>
          <cell r="AD850">
            <v>10.796361264281352</v>
          </cell>
          <cell r="AE850" t="str">
            <v>NA</v>
          </cell>
          <cell r="AF850" t="str">
            <v>NA</v>
          </cell>
          <cell r="AG850" t="str">
            <v>NA</v>
          </cell>
          <cell r="AH850" t="str">
            <v>NA</v>
          </cell>
          <cell r="AI850" t="str">
            <v>NA</v>
          </cell>
          <cell r="AJ850" t="str">
            <v>NA</v>
          </cell>
          <cell r="AK850" t="str">
            <v>NA</v>
          </cell>
          <cell r="AL850" t="str">
            <v>NA</v>
          </cell>
          <cell r="AM850" t="str">
            <v>NA</v>
          </cell>
          <cell r="AN850" t="str">
            <v>NA</v>
          </cell>
          <cell r="AO850" t="str">
            <v>NA</v>
          </cell>
          <cell r="AP850" t="str">
            <v>NA</v>
          </cell>
          <cell r="AQ850" t="str">
            <v>NA</v>
          </cell>
          <cell r="AR850" t="str">
            <v>NA</v>
          </cell>
          <cell r="AS850" t="str">
            <v>NA</v>
          </cell>
          <cell r="AT850" t="str">
            <v>NA</v>
          </cell>
          <cell r="AU850" t="str">
            <v>NA</v>
          </cell>
          <cell r="AV850" t="str">
            <v>NA</v>
          </cell>
          <cell r="AW850" t="str">
            <v>NA</v>
          </cell>
          <cell r="AX850" t="str">
            <v>NA</v>
          </cell>
          <cell r="AY850" t="str">
            <v>NA</v>
          </cell>
          <cell r="AZ850" t="str">
            <v>NA</v>
          </cell>
          <cell r="BA850" t="str">
            <v>NA</v>
          </cell>
          <cell r="BB850" t="str">
            <v>NA</v>
          </cell>
          <cell r="BC850" t="str">
            <v>NA</v>
          </cell>
          <cell r="BD850" t="str">
            <v>NA</v>
          </cell>
          <cell r="BE850" t="str">
            <v>NA</v>
          </cell>
        </row>
        <row r="851">
          <cell r="B851">
            <v>391</v>
          </cell>
          <cell r="C851">
            <v>2017</v>
          </cell>
          <cell r="F851" t="str">
            <v>FV / EBITDAPO 2017</v>
          </cell>
          <cell r="G851" t="str">
            <v>x</v>
          </cell>
          <cell r="H851">
            <v>10.694765810149175</v>
          </cell>
          <cell r="I851">
            <v>16.026676563867941</v>
          </cell>
          <cell r="J851">
            <v>13.980341983022495</v>
          </cell>
          <cell r="K851">
            <v>14.252795048473235</v>
          </cell>
          <cell r="L851">
            <v>15.270727258755061</v>
          </cell>
          <cell r="M851">
            <v>10.116823681502789</v>
          </cell>
          <cell r="N851">
            <v>10.504323353261231</v>
          </cell>
          <cell r="O851">
            <v>13.879536666666665</v>
          </cell>
          <cell r="P851">
            <v>12.784063349912156</v>
          </cell>
          <cell r="Q851">
            <v>5.9379709427364578</v>
          </cell>
          <cell r="R851">
            <v>8.9932682304369749</v>
          </cell>
          <cell r="S851">
            <v>9.4141952602696364</v>
          </cell>
          <cell r="T851">
            <v>15.097904421225577</v>
          </cell>
          <cell r="U851">
            <v>8.6653523474259408</v>
          </cell>
          <cell r="V851">
            <v>15.490882955941146</v>
          </cell>
          <cell r="W851">
            <v>10.017475166315153</v>
          </cell>
          <cell r="X851">
            <v>11.248814212961921</v>
          </cell>
          <cell r="Y851">
            <v>14.221954926095245</v>
          </cell>
          <cell r="Z851">
            <v>11.735775312221714</v>
          </cell>
          <cell r="AA851">
            <v>14.298080412479514</v>
          </cell>
          <cell r="AB851">
            <v>14.90335900904797</v>
          </cell>
          <cell r="AC851">
            <v>11.902101356691352</v>
          </cell>
          <cell r="AD851">
            <v>10.305630463232438</v>
          </cell>
          <cell r="AE851" t="str">
            <v>NA</v>
          </cell>
          <cell r="AF851" t="str">
            <v>NA</v>
          </cell>
          <cell r="AG851" t="str">
            <v>NA</v>
          </cell>
          <cell r="AH851" t="str">
            <v>NA</v>
          </cell>
          <cell r="AI851" t="str">
            <v>NA</v>
          </cell>
          <cell r="AJ851" t="str">
            <v>NA</v>
          </cell>
          <cell r="AK851" t="str">
            <v>NA</v>
          </cell>
          <cell r="AL851" t="str">
            <v>NA</v>
          </cell>
          <cell r="AM851" t="str">
            <v>NA</v>
          </cell>
          <cell r="AN851" t="str">
            <v>NA</v>
          </cell>
          <cell r="AO851" t="str">
            <v>NA</v>
          </cell>
          <cell r="AP851" t="str">
            <v>NA</v>
          </cell>
          <cell r="AQ851" t="str">
            <v>NA</v>
          </cell>
          <cell r="AR851" t="str">
            <v>NA</v>
          </cell>
          <cell r="AS851" t="str">
            <v>NA</v>
          </cell>
          <cell r="AT851" t="str">
            <v>NA</v>
          </cell>
          <cell r="AU851" t="str">
            <v>NA</v>
          </cell>
          <cell r="AV851" t="str">
            <v>NA</v>
          </cell>
          <cell r="AW851" t="str">
            <v>NA</v>
          </cell>
          <cell r="AX851" t="str">
            <v>NA</v>
          </cell>
          <cell r="AY851" t="str">
            <v>NA</v>
          </cell>
          <cell r="AZ851" t="str">
            <v>NA</v>
          </cell>
          <cell r="BA851" t="str">
            <v>NA</v>
          </cell>
          <cell r="BB851" t="str">
            <v>NA</v>
          </cell>
          <cell r="BC851" t="str">
            <v>NA</v>
          </cell>
          <cell r="BD851" t="str">
            <v>NA</v>
          </cell>
          <cell r="BE851" t="str">
            <v>NA</v>
          </cell>
        </row>
        <row r="852">
          <cell r="B852">
            <v>392</v>
          </cell>
          <cell r="C852">
            <v>2018</v>
          </cell>
          <cell r="F852" t="str">
            <v>FV / EBITDAPO 2018</v>
          </cell>
          <cell r="G852" t="str">
            <v>x</v>
          </cell>
          <cell r="H852">
            <v>10.122265442020412</v>
          </cell>
          <cell r="I852">
            <v>15.00258139870761</v>
          </cell>
          <cell r="J852">
            <v>13.337111084861814</v>
          </cell>
          <cell r="K852">
            <v>13.574731360639673</v>
          </cell>
          <cell r="L852">
            <v>13.496235024865822</v>
          </cell>
          <cell r="M852">
            <v>9.1788646699923699</v>
          </cell>
          <cell r="N852">
            <v>9.4110891423456788</v>
          </cell>
          <cell r="O852">
            <v>13.11901410958904</v>
          </cell>
          <cell r="P852">
            <v>11.869180582934334</v>
          </cell>
          <cell r="Q852">
            <v>5.6354919236417036</v>
          </cell>
          <cell r="R852">
            <v>8.1229519500721068</v>
          </cell>
          <cell r="S852">
            <v>8.7793871753727863</v>
          </cell>
          <cell r="T852">
            <v>14.295526722418433</v>
          </cell>
          <cell r="U852">
            <v>8.1057152997261266</v>
          </cell>
          <cell r="V852">
            <v>14.378549853098702</v>
          </cell>
          <cell r="W852">
            <v>9.1840863177683616</v>
          </cell>
          <cell r="X852">
            <v>10.524864211929826</v>
          </cell>
          <cell r="Y852">
            <v>12.095725428581876</v>
          </cell>
          <cell r="Z852">
            <v>9.9504365100867407</v>
          </cell>
          <cell r="AA852">
            <v>12.965400225321424</v>
          </cell>
          <cell r="AB852">
            <v>14.38080083902525</v>
          </cell>
          <cell r="AC852">
            <v>8.9167816615633697</v>
          </cell>
          <cell r="AD852">
            <v>9.2177810272062644</v>
          </cell>
          <cell r="AE852" t="str">
            <v>NA</v>
          </cell>
          <cell r="AF852" t="str">
            <v>NA</v>
          </cell>
          <cell r="AG852" t="str">
            <v>NA</v>
          </cell>
          <cell r="AH852" t="str">
            <v>NA</v>
          </cell>
          <cell r="AI852" t="str">
            <v>NA</v>
          </cell>
          <cell r="AJ852" t="str">
            <v>NA</v>
          </cell>
          <cell r="AK852" t="str">
            <v>NA</v>
          </cell>
          <cell r="AL852" t="str">
            <v>NA</v>
          </cell>
          <cell r="AM852" t="str">
            <v>NA</v>
          </cell>
          <cell r="AN852" t="str">
            <v>NA</v>
          </cell>
          <cell r="AO852" t="str">
            <v>NA</v>
          </cell>
          <cell r="AP852" t="str">
            <v>NA</v>
          </cell>
          <cell r="AQ852" t="str">
            <v>NA</v>
          </cell>
          <cell r="AR852" t="str">
            <v>NA</v>
          </cell>
          <cell r="AS852" t="str">
            <v>NA</v>
          </cell>
          <cell r="AT852" t="str">
            <v>NA</v>
          </cell>
          <cell r="AU852" t="str">
            <v>NA</v>
          </cell>
          <cell r="AV852" t="str">
            <v>NA</v>
          </cell>
          <cell r="AW852" t="str">
            <v>NA</v>
          </cell>
          <cell r="AX852" t="str">
            <v>NA</v>
          </cell>
          <cell r="AY852" t="str">
            <v>NA</v>
          </cell>
          <cell r="AZ852" t="str">
            <v>NA</v>
          </cell>
          <cell r="BA852" t="str">
            <v>NA</v>
          </cell>
          <cell r="BB852" t="str">
            <v>NA</v>
          </cell>
          <cell r="BC852" t="str">
            <v>NA</v>
          </cell>
          <cell r="BD852" t="str">
            <v>NA</v>
          </cell>
          <cell r="BE852" t="str">
            <v>NA</v>
          </cell>
        </row>
        <row r="853">
          <cell r="B853">
            <v>393</v>
          </cell>
          <cell r="C853">
            <v>2019</v>
          </cell>
          <cell r="F853" t="str">
            <v>FV / EBITDAPO 2019</v>
          </cell>
          <cell r="G853" t="str">
            <v>x</v>
          </cell>
          <cell r="H853">
            <v>9.5515475550300888</v>
          </cell>
          <cell r="I853">
            <v>14.219958059395523</v>
          </cell>
          <cell r="J853">
            <v>12.423853518468968</v>
          </cell>
          <cell r="K853">
            <v>12.86679780607542</v>
          </cell>
          <cell r="L853">
            <v>12.776757525290334</v>
          </cell>
          <cell r="M853">
            <v>8.0046818118167309</v>
          </cell>
          <cell r="N853">
            <v>7.6001816603190431</v>
          </cell>
          <cell r="O853">
            <v>12.278051666666666</v>
          </cell>
          <cell r="P853">
            <v>12.062343966823574</v>
          </cell>
          <cell r="Q853">
            <v>5.2037559322033893</v>
          </cell>
          <cell r="R853">
            <v>7.4298730867953351</v>
          </cell>
          <cell r="S853">
            <v>8.2615214013244245</v>
          </cell>
          <cell r="T853">
            <v>13.059026254647414</v>
          </cell>
          <cell r="U853">
            <v>7.3993177940627506</v>
          </cell>
          <cell r="V853">
            <v>13.692360406557377</v>
          </cell>
          <cell r="W853">
            <v>8.6467195651329778</v>
          </cell>
          <cell r="X853">
            <v>10.209619810755617</v>
          </cell>
          <cell r="Y853">
            <v>10.748952959302525</v>
          </cell>
          <cell r="Z853">
            <v>9.0656439897789554</v>
          </cell>
          <cell r="AA853">
            <v>12.12107355439815</v>
          </cell>
          <cell r="AB853">
            <v>13.70927699732594</v>
          </cell>
          <cell r="AC853">
            <v>8.08632319039687</v>
          </cell>
          <cell r="AD853">
            <v>8.3757059233655458</v>
          </cell>
          <cell r="AE853" t="str">
            <v>NA</v>
          </cell>
          <cell r="AF853" t="str">
            <v>NA</v>
          </cell>
          <cell r="AG853" t="str">
            <v>NA</v>
          </cell>
          <cell r="AH853" t="str">
            <v>NA</v>
          </cell>
          <cell r="AI853" t="str">
            <v>NA</v>
          </cell>
          <cell r="AJ853" t="str">
            <v>NA</v>
          </cell>
          <cell r="AK853" t="str">
            <v>NA</v>
          </cell>
          <cell r="AL853" t="str">
            <v>NA</v>
          </cell>
          <cell r="AM853" t="str">
            <v>NA</v>
          </cell>
          <cell r="AN853" t="str">
            <v>NA</v>
          </cell>
          <cell r="AO853" t="str">
            <v>NA</v>
          </cell>
          <cell r="AP853" t="str">
            <v>NA</v>
          </cell>
          <cell r="AQ853" t="str">
            <v>NA</v>
          </cell>
          <cell r="AR853" t="str">
            <v>NA</v>
          </cell>
          <cell r="AS853" t="str">
            <v>NA</v>
          </cell>
          <cell r="AT853" t="str">
            <v>NA</v>
          </cell>
          <cell r="AU853" t="str">
            <v>NA</v>
          </cell>
          <cell r="AV853" t="str">
            <v>NA</v>
          </cell>
          <cell r="AW853" t="str">
            <v>NA</v>
          </cell>
          <cell r="AX853" t="str">
            <v>NA</v>
          </cell>
          <cell r="AY853" t="str">
            <v>NA</v>
          </cell>
          <cell r="AZ853" t="str">
            <v>NA</v>
          </cell>
          <cell r="BA853" t="str">
            <v>NA</v>
          </cell>
          <cell r="BB853" t="str">
            <v>NA</v>
          </cell>
          <cell r="BC853" t="str">
            <v>NA</v>
          </cell>
          <cell r="BD853" t="str">
            <v>NA</v>
          </cell>
          <cell r="BE853" t="str">
            <v>NA</v>
          </cell>
        </row>
        <row r="854">
          <cell r="B854">
            <v>394</v>
          </cell>
          <cell r="C854">
            <v>2012</v>
          </cell>
          <cell r="D854">
            <v>2015</v>
          </cell>
          <cell r="F854" t="str">
            <v>2012 - 2015 FV / EBITDAPO Avg.</v>
          </cell>
          <cell r="G854" t="str">
            <v>x</v>
          </cell>
          <cell r="H854">
            <v>12.001611251245436</v>
          </cell>
          <cell r="I854">
            <v>22.115682578787467</v>
          </cell>
          <cell r="J854">
            <v>12.472992171733521</v>
          </cell>
          <cell r="K854">
            <v>18.77591488944465</v>
          </cell>
          <cell r="L854">
            <v>34.940225856145169</v>
          </cell>
          <cell r="M854">
            <v>9.1590510229507345</v>
          </cell>
          <cell r="N854">
            <v>8.0771785480768727</v>
          </cell>
          <cell r="O854">
            <v>22.167423545651673</v>
          </cell>
          <cell r="P854">
            <v>17.545578306330182</v>
          </cell>
          <cell r="Q854">
            <v>8.0775364155787894</v>
          </cell>
          <cell r="R854">
            <v>14.988913310370366</v>
          </cell>
          <cell r="S854">
            <v>10.104327124279161</v>
          </cell>
          <cell r="T854">
            <v>16.943430699164612</v>
          </cell>
          <cell r="U854">
            <v>12.454098090849831</v>
          </cell>
          <cell r="V854">
            <v>21.437423449039215</v>
          </cell>
          <cell r="W854">
            <v>13.121897436836413</v>
          </cell>
          <cell r="X854">
            <v>15.492149183543823</v>
          </cell>
          <cell r="Y854">
            <v>11.897735654059977</v>
          </cell>
          <cell r="Z854">
            <v>9.4533907143782674</v>
          </cell>
          <cell r="AA854">
            <v>16.739271178333144</v>
          </cell>
          <cell r="AB854">
            <v>18.359766133629552</v>
          </cell>
          <cell r="AC854">
            <v>20.322096410922271</v>
          </cell>
          <cell r="AD854">
            <v>17.400189633908962</v>
          </cell>
          <cell r="AE854" t="str">
            <v>NA</v>
          </cell>
          <cell r="AF854" t="str">
            <v>NA</v>
          </cell>
          <cell r="AG854" t="str">
            <v>NA</v>
          </cell>
          <cell r="AH854" t="str">
            <v>NA</v>
          </cell>
          <cell r="AI854" t="str">
            <v>NA</v>
          </cell>
          <cell r="AJ854" t="str">
            <v>NA</v>
          </cell>
          <cell r="AK854" t="str">
            <v>NA</v>
          </cell>
          <cell r="AL854" t="str">
            <v>NA</v>
          </cell>
          <cell r="AM854" t="str">
            <v>NA</v>
          </cell>
          <cell r="AN854" t="str">
            <v>NA</v>
          </cell>
          <cell r="AO854" t="str">
            <v>NA</v>
          </cell>
          <cell r="AP854" t="str">
            <v>NA</v>
          </cell>
          <cell r="AQ854" t="str">
            <v>NA</v>
          </cell>
          <cell r="AR854" t="str">
            <v>NA</v>
          </cell>
          <cell r="AS854" t="str">
            <v>NA</v>
          </cell>
          <cell r="AT854" t="str">
            <v>NA</v>
          </cell>
          <cell r="AU854" t="str">
            <v>NA</v>
          </cell>
          <cell r="AV854" t="str">
            <v>NA</v>
          </cell>
          <cell r="AW854" t="str">
            <v>NA</v>
          </cell>
          <cell r="AX854" t="str">
            <v>NA</v>
          </cell>
          <cell r="AY854" t="str">
            <v>NA</v>
          </cell>
          <cell r="AZ854" t="str">
            <v>NA</v>
          </cell>
          <cell r="BA854" t="str">
            <v>NA</v>
          </cell>
          <cell r="BB854" t="str">
            <v>NA</v>
          </cell>
          <cell r="BC854" t="str">
            <v>NA</v>
          </cell>
          <cell r="BD854" t="str">
            <v>NA</v>
          </cell>
          <cell r="BE854" t="str">
            <v>NA</v>
          </cell>
        </row>
        <row r="855">
          <cell r="B855">
            <v>395</v>
          </cell>
          <cell r="C855">
            <v>2016</v>
          </cell>
          <cell r="D855">
            <v>2018</v>
          </cell>
          <cell r="F855" t="str">
            <v>2016 - 2018 FV / EBITDAPO Avg.</v>
          </cell>
          <cell r="G855" t="str">
            <v>x</v>
          </cell>
          <cell r="H855">
            <v>11.061771692293819</v>
          </cell>
          <cell r="I855">
            <v>16.220591393687865</v>
          </cell>
          <cell r="J855">
            <v>13.360627022704463</v>
          </cell>
          <cell r="K855">
            <v>14.838203514070855</v>
          </cell>
          <cell r="L855">
            <v>15.875625741017217</v>
          </cell>
          <cell r="M855">
            <v>10.364445660718912</v>
          </cell>
          <cell r="N855">
            <v>10.379793429205913</v>
          </cell>
          <cell r="O855">
            <v>13.664975585148099</v>
          </cell>
          <cell r="P855">
            <v>13.033829328137145</v>
          </cell>
          <cell r="Q855">
            <v>5.9948796090679437</v>
          </cell>
          <cell r="R855">
            <v>9.7977891191808215</v>
          </cell>
          <cell r="S855">
            <v>9.5277362292683723</v>
          </cell>
          <cell r="T855">
            <v>15.063667473542424</v>
          </cell>
          <cell r="U855">
            <v>8.7130684870637243</v>
          </cell>
          <cell r="V855">
            <v>15.988499640567449</v>
          </cell>
          <cell r="W855">
            <v>11.043011399019965</v>
          </cell>
          <cell r="X855">
            <v>10.981496637186472</v>
          </cell>
          <cell r="Y855">
            <v>15.205814317551519</v>
          </cell>
          <cell r="Z855">
            <v>11.591394119807291</v>
          </cell>
          <cell r="AA855">
            <v>14.13243552618413</v>
          </cell>
          <cell r="AB855">
            <v>14.727729248120218</v>
          </cell>
          <cell r="AC855">
            <v>12.768116197841188</v>
          </cell>
          <cell r="AD855">
            <v>10.106590918240018</v>
          </cell>
          <cell r="AE855" t="str">
            <v>NA</v>
          </cell>
          <cell r="AF855" t="str">
            <v>NA</v>
          </cell>
          <cell r="AG855" t="str">
            <v>NA</v>
          </cell>
          <cell r="AH855" t="str">
            <v>NA</v>
          </cell>
          <cell r="AI855" t="str">
            <v>NA</v>
          </cell>
          <cell r="AJ855" t="str">
            <v>NA</v>
          </cell>
          <cell r="AK855" t="str">
            <v>NA</v>
          </cell>
          <cell r="AL855" t="str">
            <v>NA</v>
          </cell>
          <cell r="AM855" t="str">
            <v>NA</v>
          </cell>
          <cell r="AN855" t="str">
            <v>NA</v>
          </cell>
          <cell r="AO855" t="str">
            <v>NA</v>
          </cell>
          <cell r="AP855" t="str">
            <v>NA</v>
          </cell>
          <cell r="AQ855" t="str">
            <v>NA</v>
          </cell>
          <cell r="AR855" t="str">
            <v>NA</v>
          </cell>
          <cell r="AS855" t="str">
            <v>NA</v>
          </cell>
          <cell r="AT855" t="str">
            <v>NA</v>
          </cell>
          <cell r="AU855" t="str">
            <v>NA</v>
          </cell>
          <cell r="AV855" t="str">
            <v>NA</v>
          </cell>
          <cell r="AW855" t="str">
            <v>NA</v>
          </cell>
          <cell r="AX855" t="str">
            <v>NA</v>
          </cell>
          <cell r="AY855" t="str">
            <v>NA</v>
          </cell>
          <cell r="AZ855" t="str">
            <v>NA</v>
          </cell>
          <cell r="BA855" t="str">
            <v>NA</v>
          </cell>
          <cell r="BB855" t="str">
            <v>NA</v>
          </cell>
          <cell r="BC855" t="str">
            <v>NA</v>
          </cell>
          <cell r="BD855" t="str">
            <v>NA</v>
          </cell>
          <cell r="BE855" t="str">
            <v>NA</v>
          </cell>
        </row>
        <row r="856">
          <cell r="B856">
            <v>396</v>
          </cell>
          <cell r="C856">
            <v>2017</v>
          </cell>
          <cell r="D856">
            <v>2019</v>
          </cell>
          <cell r="F856" t="str">
            <v>2017 - 2019 FV / EBITDAPO Avg.</v>
          </cell>
          <cell r="G856" t="str">
            <v>x</v>
          </cell>
          <cell r="H856">
            <v>10.122859602399892</v>
          </cell>
          <cell r="I856">
            <v>15.083072007323691</v>
          </cell>
          <cell r="J856">
            <v>13.247102195451092</v>
          </cell>
          <cell r="K856">
            <v>13.564774738396109</v>
          </cell>
          <cell r="L856">
            <v>13.847906602970406</v>
          </cell>
          <cell r="M856">
            <v>9.1001233877706298</v>
          </cell>
          <cell r="N856">
            <v>9.1718647186419844</v>
          </cell>
          <cell r="O856">
            <v>13.092200814307455</v>
          </cell>
          <cell r="P856">
            <v>12.23852929989002</v>
          </cell>
          <cell r="Q856">
            <v>5.5924062661938505</v>
          </cell>
          <cell r="R856">
            <v>8.1820310891014731</v>
          </cell>
          <cell r="S856">
            <v>8.8183679456556163</v>
          </cell>
          <cell r="T856">
            <v>14.150819132763807</v>
          </cell>
          <cell r="U856">
            <v>8.0567951470716057</v>
          </cell>
          <cell r="V856">
            <v>14.520597738532409</v>
          </cell>
          <cell r="W856">
            <v>9.2827603497388296</v>
          </cell>
          <cell r="X856">
            <v>10.661099411882455</v>
          </cell>
          <cell r="Y856">
            <v>12.355544437993217</v>
          </cell>
          <cell r="Z856">
            <v>10.250618604029137</v>
          </cell>
          <cell r="AA856">
            <v>13.128184730733031</v>
          </cell>
          <cell r="AB856">
            <v>14.331145615133053</v>
          </cell>
          <cell r="AC856">
            <v>9.6350687362171978</v>
          </cell>
          <cell r="AD856">
            <v>9.299705804601416</v>
          </cell>
          <cell r="AE856" t="str">
            <v>NA</v>
          </cell>
          <cell r="AF856" t="str">
            <v>NA</v>
          </cell>
          <cell r="AG856" t="str">
            <v>NA</v>
          </cell>
          <cell r="AH856" t="str">
            <v>NA</v>
          </cell>
          <cell r="AI856" t="str">
            <v>NA</v>
          </cell>
          <cell r="AJ856" t="str">
            <v>NA</v>
          </cell>
          <cell r="AK856" t="str">
            <v>NA</v>
          </cell>
          <cell r="AL856" t="str">
            <v>NA</v>
          </cell>
          <cell r="AM856" t="str">
            <v>NA</v>
          </cell>
          <cell r="AN856" t="str">
            <v>NA</v>
          </cell>
          <cell r="AO856" t="str">
            <v>NA</v>
          </cell>
          <cell r="AP856" t="str">
            <v>NA</v>
          </cell>
          <cell r="AQ856" t="str">
            <v>NA</v>
          </cell>
          <cell r="AR856" t="str">
            <v>NA</v>
          </cell>
          <cell r="AS856" t="str">
            <v>NA</v>
          </cell>
          <cell r="AT856" t="str">
            <v>NA</v>
          </cell>
          <cell r="AU856" t="str">
            <v>NA</v>
          </cell>
          <cell r="AV856" t="str">
            <v>NA</v>
          </cell>
          <cell r="AW856" t="str">
            <v>NA</v>
          </cell>
          <cell r="AX856" t="str">
            <v>NA</v>
          </cell>
          <cell r="AY856" t="str">
            <v>NA</v>
          </cell>
          <cell r="AZ856" t="str">
            <v>NA</v>
          </cell>
          <cell r="BA856" t="str">
            <v>NA</v>
          </cell>
          <cell r="BB856" t="str">
            <v>NA</v>
          </cell>
          <cell r="BC856" t="str">
            <v>NA</v>
          </cell>
          <cell r="BD856" t="str">
            <v>NA</v>
          </cell>
          <cell r="BE856" t="str">
            <v>NA</v>
          </cell>
        </row>
        <row r="857">
          <cell r="B857">
            <v>397</v>
          </cell>
        </row>
        <row r="858">
          <cell r="B858">
            <v>398</v>
          </cell>
          <cell r="E858" t="str">
            <v>FV (Adj.) / EBITDAR</v>
          </cell>
          <cell r="G858" t="str">
            <v>Rent capitalised at 7.0x</v>
          </cell>
        </row>
        <row r="859">
          <cell r="B859">
            <v>399</v>
          </cell>
          <cell r="F859" t="str">
            <v>FV (Rent Adj)</v>
          </cell>
          <cell r="G859" t="str">
            <v>EURm</v>
          </cell>
          <cell r="H859" t="str">
            <v>NA</v>
          </cell>
          <cell r="I859" t="str">
            <v>NA</v>
          </cell>
          <cell r="J859" t="str">
            <v>NA</v>
          </cell>
          <cell r="K859" t="str">
            <v>NA</v>
          </cell>
          <cell r="L859" t="str">
            <v>NA</v>
          </cell>
          <cell r="M859" t="str">
            <v>NA</v>
          </cell>
          <cell r="N859" t="str">
            <v>NA</v>
          </cell>
          <cell r="O859" t="str">
            <v>NA</v>
          </cell>
          <cell r="P859" t="str">
            <v>NA</v>
          </cell>
          <cell r="Q859" t="str">
            <v>NA</v>
          </cell>
          <cell r="R859" t="str">
            <v>NA</v>
          </cell>
          <cell r="S859" t="str">
            <v>NA</v>
          </cell>
          <cell r="T859" t="str">
            <v>NA</v>
          </cell>
          <cell r="U859" t="str">
            <v>NA</v>
          </cell>
          <cell r="V859" t="str">
            <v>NA</v>
          </cell>
          <cell r="W859" t="str">
            <v>NA</v>
          </cell>
          <cell r="X859" t="str">
            <v>NA</v>
          </cell>
          <cell r="Y859" t="str">
            <v>NA</v>
          </cell>
          <cell r="Z859" t="str">
            <v>NA</v>
          </cell>
          <cell r="AA859" t="str">
            <v>NA</v>
          </cell>
          <cell r="AB859" t="str">
            <v>NA</v>
          </cell>
          <cell r="AC859" t="str">
            <v>NA</v>
          </cell>
          <cell r="AD859" t="str">
            <v>NA</v>
          </cell>
          <cell r="AE859" t="str">
            <v>NA</v>
          </cell>
          <cell r="AF859" t="str">
            <v>NA</v>
          </cell>
          <cell r="AG859" t="str">
            <v>NA</v>
          </cell>
          <cell r="AH859" t="str">
            <v>NA</v>
          </cell>
          <cell r="AI859" t="str">
            <v>NA</v>
          </cell>
          <cell r="AJ859" t="str">
            <v>NA</v>
          </cell>
          <cell r="AK859" t="str">
            <v>NA</v>
          </cell>
          <cell r="AL859" t="str">
            <v>NA</v>
          </cell>
          <cell r="AM859" t="str">
            <v>NA</v>
          </cell>
          <cell r="AN859" t="str">
            <v>NA</v>
          </cell>
          <cell r="AO859" t="str">
            <v>NA</v>
          </cell>
          <cell r="AP859" t="str">
            <v>NA</v>
          </cell>
          <cell r="AQ859" t="str">
            <v>NA</v>
          </cell>
          <cell r="AR859" t="str">
            <v>NA</v>
          </cell>
          <cell r="AS859" t="str">
            <v>NA</v>
          </cell>
          <cell r="AT859" t="str">
            <v>NA</v>
          </cell>
          <cell r="AU859" t="str">
            <v>NA</v>
          </cell>
          <cell r="AV859" t="str">
            <v>NA</v>
          </cell>
          <cell r="AW859" t="str">
            <v>NA</v>
          </cell>
          <cell r="AX859" t="str">
            <v>NA</v>
          </cell>
          <cell r="AY859" t="str">
            <v>NA</v>
          </cell>
          <cell r="AZ859" t="str">
            <v>NA</v>
          </cell>
          <cell r="BA859" t="str">
            <v>NA</v>
          </cell>
          <cell r="BB859" t="str">
            <v>NA</v>
          </cell>
          <cell r="BC859" t="str">
            <v>NA</v>
          </cell>
          <cell r="BD859" t="str">
            <v>NA</v>
          </cell>
          <cell r="BE859" t="str">
            <v>NA</v>
          </cell>
        </row>
        <row r="860">
          <cell r="B860">
            <v>400</v>
          </cell>
          <cell r="C860">
            <v>2013</v>
          </cell>
          <cell r="F860" t="str">
            <v>FV (Adj.) / EBITDAR 2013</v>
          </cell>
          <cell r="G860" t="str">
            <v>x</v>
          </cell>
          <cell r="H860" t="str">
            <v>NA</v>
          </cell>
          <cell r="I860" t="str">
            <v>NA</v>
          </cell>
          <cell r="J860" t="str">
            <v>NA</v>
          </cell>
          <cell r="K860" t="str">
            <v>NA</v>
          </cell>
          <cell r="L860" t="str">
            <v>NA</v>
          </cell>
          <cell r="M860" t="str">
            <v>NA</v>
          </cell>
          <cell r="N860" t="str">
            <v>NA</v>
          </cell>
          <cell r="O860" t="str">
            <v>NA</v>
          </cell>
          <cell r="P860" t="str">
            <v>NA</v>
          </cell>
          <cell r="Q860" t="str">
            <v>NA</v>
          </cell>
          <cell r="R860" t="str">
            <v>NA</v>
          </cell>
          <cell r="S860" t="str">
            <v>NA</v>
          </cell>
          <cell r="T860" t="str">
            <v>NA</v>
          </cell>
          <cell r="U860" t="str">
            <v>NA</v>
          </cell>
          <cell r="V860" t="str">
            <v>NA</v>
          </cell>
          <cell r="W860" t="str">
            <v>NA</v>
          </cell>
          <cell r="X860" t="str">
            <v>NA</v>
          </cell>
          <cell r="Y860" t="str">
            <v>NA</v>
          </cell>
          <cell r="Z860" t="str">
            <v>NA</v>
          </cell>
          <cell r="AA860" t="str">
            <v>NA</v>
          </cell>
          <cell r="AB860" t="str">
            <v>NA</v>
          </cell>
          <cell r="AC860" t="str">
            <v>NA</v>
          </cell>
          <cell r="AD860" t="str">
            <v>NA</v>
          </cell>
          <cell r="AE860" t="str">
            <v>NA</v>
          </cell>
          <cell r="AF860" t="str">
            <v>NA</v>
          </cell>
          <cell r="AG860" t="str">
            <v>NA</v>
          </cell>
          <cell r="AH860" t="str">
            <v>NA</v>
          </cell>
          <cell r="AI860" t="str">
            <v>NA</v>
          </cell>
          <cell r="AJ860" t="str">
            <v>NA</v>
          </cell>
          <cell r="AK860" t="str">
            <v>NA</v>
          </cell>
          <cell r="AL860" t="str">
            <v>NA</v>
          </cell>
          <cell r="AM860" t="str">
            <v>NA</v>
          </cell>
          <cell r="AN860" t="str">
            <v>NA</v>
          </cell>
          <cell r="AO860" t="str">
            <v>NA</v>
          </cell>
          <cell r="AP860" t="str">
            <v>NA</v>
          </cell>
          <cell r="AQ860" t="str">
            <v>NA</v>
          </cell>
          <cell r="AR860" t="str">
            <v>NA</v>
          </cell>
          <cell r="AS860" t="str">
            <v>NA</v>
          </cell>
          <cell r="AT860" t="str">
            <v>NA</v>
          </cell>
          <cell r="AU860" t="str">
            <v>NA</v>
          </cell>
          <cell r="AV860" t="str">
            <v>NA</v>
          </cell>
          <cell r="AW860" t="str">
            <v>NA</v>
          </cell>
          <cell r="AX860" t="str">
            <v>NA</v>
          </cell>
          <cell r="AY860" t="str">
            <v>NA</v>
          </cell>
          <cell r="AZ860" t="str">
            <v>NA</v>
          </cell>
          <cell r="BA860" t="str">
            <v>NA</v>
          </cell>
          <cell r="BB860" t="str">
            <v>NA</v>
          </cell>
          <cell r="BC860" t="str">
            <v>NA</v>
          </cell>
          <cell r="BD860" t="str">
            <v>NA</v>
          </cell>
          <cell r="BE860" t="str">
            <v>NA</v>
          </cell>
        </row>
        <row r="861">
          <cell r="B861">
            <v>401</v>
          </cell>
          <cell r="C861">
            <v>2014</v>
          </cell>
          <cell r="F861" t="str">
            <v>FV (Adj.) / EBITDAR 2014</v>
          </cell>
          <cell r="G861" t="str">
            <v>x</v>
          </cell>
          <cell r="H861" t="str">
            <v>NA</v>
          </cell>
          <cell r="I861" t="str">
            <v>NA</v>
          </cell>
          <cell r="J861" t="str">
            <v>NA</v>
          </cell>
          <cell r="K861" t="str">
            <v>NA</v>
          </cell>
          <cell r="L861" t="str">
            <v>NA</v>
          </cell>
          <cell r="M861" t="str">
            <v>NA</v>
          </cell>
          <cell r="N861" t="str">
            <v>NA</v>
          </cell>
          <cell r="O861" t="str">
            <v>NA</v>
          </cell>
          <cell r="P861" t="str">
            <v>NA</v>
          </cell>
          <cell r="Q861" t="str">
            <v>NA</v>
          </cell>
          <cell r="R861" t="str">
            <v>NA</v>
          </cell>
          <cell r="S861" t="str">
            <v>NA</v>
          </cell>
          <cell r="T861" t="str">
            <v>NA</v>
          </cell>
          <cell r="U861" t="str">
            <v>NA</v>
          </cell>
          <cell r="V861" t="str">
            <v>NA</v>
          </cell>
          <cell r="W861" t="str">
            <v>NA</v>
          </cell>
          <cell r="X861" t="str">
            <v>NA</v>
          </cell>
          <cell r="Y861" t="str">
            <v>NA</v>
          </cell>
          <cell r="Z861" t="str">
            <v>NA</v>
          </cell>
          <cell r="AA861" t="str">
            <v>NA</v>
          </cell>
          <cell r="AB861" t="str">
            <v>NA</v>
          </cell>
          <cell r="AC861" t="str">
            <v>NA</v>
          </cell>
          <cell r="AD861" t="str">
            <v>NA</v>
          </cell>
          <cell r="AE861" t="str">
            <v>NA</v>
          </cell>
          <cell r="AF861" t="str">
            <v>NA</v>
          </cell>
          <cell r="AG861" t="str">
            <v>NA</v>
          </cell>
          <cell r="AH861" t="str">
            <v>NA</v>
          </cell>
          <cell r="AI861" t="str">
            <v>NA</v>
          </cell>
          <cell r="AJ861" t="str">
            <v>NA</v>
          </cell>
          <cell r="AK861" t="str">
            <v>NA</v>
          </cell>
          <cell r="AL861" t="str">
            <v>NA</v>
          </cell>
          <cell r="AM861" t="str">
            <v>NA</v>
          </cell>
          <cell r="AN861" t="str">
            <v>NA</v>
          </cell>
          <cell r="AO861" t="str">
            <v>NA</v>
          </cell>
          <cell r="AP861" t="str">
            <v>NA</v>
          </cell>
          <cell r="AQ861" t="str">
            <v>NA</v>
          </cell>
          <cell r="AR861" t="str">
            <v>NA</v>
          </cell>
          <cell r="AS861" t="str">
            <v>NA</v>
          </cell>
          <cell r="AT861" t="str">
            <v>NA</v>
          </cell>
          <cell r="AU861" t="str">
            <v>NA</v>
          </cell>
          <cell r="AV861" t="str">
            <v>NA</v>
          </cell>
          <cell r="AW861" t="str">
            <v>NA</v>
          </cell>
          <cell r="AX861" t="str">
            <v>NA</v>
          </cell>
          <cell r="AY861" t="str">
            <v>NA</v>
          </cell>
          <cell r="AZ861" t="str">
            <v>NA</v>
          </cell>
          <cell r="BA861" t="str">
            <v>NA</v>
          </cell>
          <cell r="BB861" t="str">
            <v>NA</v>
          </cell>
          <cell r="BC861" t="str">
            <v>NA</v>
          </cell>
          <cell r="BD861" t="str">
            <v>NA</v>
          </cell>
          <cell r="BE861" t="str">
            <v>NA</v>
          </cell>
        </row>
        <row r="862">
          <cell r="B862">
            <v>402</v>
          </cell>
          <cell r="C862">
            <v>2015</v>
          </cell>
          <cell r="F862" t="str">
            <v>FV (Adj.) / EBITDAR 2015</v>
          </cell>
          <cell r="G862" t="str">
            <v>x</v>
          </cell>
          <cell r="H862" t="str">
            <v>NA</v>
          </cell>
          <cell r="I862" t="str">
            <v>NA</v>
          </cell>
          <cell r="J862" t="str">
            <v>NA</v>
          </cell>
          <cell r="K862" t="str">
            <v>NA</v>
          </cell>
          <cell r="L862" t="str">
            <v>NA</v>
          </cell>
          <cell r="M862" t="str">
            <v>NA</v>
          </cell>
          <cell r="N862" t="str">
            <v>NA</v>
          </cell>
          <cell r="O862" t="str">
            <v>NA</v>
          </cell>
          <cell r="P862" t="str">
            <v>NA</v>
          </cell>
          <cell r="Q862" t="str">
            <v>NA</v>
          </cell>
          <cell r="R862" t="str">
            <v>NA</v>
          </cell>
          <cell r="S862" t="str">
            <v>NA</v>
          </cell>
          <cell r="T862" t="str">
            <v>NA</v>
          </cell>
          <cell r="U862" t="str">
            <v>NA</v>
          </cell>
          <cell r="V862" t="str">
            <v>NA</v>
          </cell>
          <cell r="W862" t="str">
            <v>NA</v>
          </cell>
          <cell r="X862" t="str">
            <v>NA</v>
          </cell>
          <cell r="Y862" t="str">
            <v>NA</v>
          </cell>
          <cell r="Z862" t="str">
            <v>NA</v>
          </cell>
          <cell r="AA862" t="str">
            <v>NA</v>
          </cell>
          <cell r="AB862" t="str">
            <v>NA</v>
          </cell>
          <cell r="AC862" t="str">
            <v>NA</v>
          </cell>
          <cell r="AD862" t="str">
            <v>NA</v>
          </cell>
          <cell r="AE862" t="str">
            <v>NA</v>
          </cell>
          <cell r="AF862" t="str">
            <v>NA</v>
          </cell>
          <cell r="AG862" t="str">
            <v>NA</v>
          </cell>
          <cell r="AH862" t="str">
            <v>NA</v>
          </cell>
          <cell r="AI862" t="str">
            <v>NA</v>
          </cell>
          <cell r="AJ862" t="str">
            <v>NA</v>
          </cell>
          <cell r="AK862" t="str">
            <v>NA</v>
          </cell>
          <cell r="AL862" t="str">
            <v>NA</v>
          </cell>
          <cell r="AM862" t="str">
            <v>NA</v>
          </cell>
          <cell r="AN862" t="str">
            <v>NA</v>
          </cell>
          <cell r="AO862" t="str">
            <v>NA</v>
          </cell>
          <cell r="AP862" t="str">
            <v>NA</v>
          </cell>
          <cell r="AQ862" t="str">
            <v>NA</v>
          </cell>
          <cell r="AR862" t="str">
            <v>NA</v>
          </cell>
          <cell r="AS862" t="str">
            <v>NA</v>
          </cell>
          <cell r="AT862" t="str">
            <v>NA</v>
          </cell>
          <cell r="AU862" t="str">
            <v>NA</v>
          </cell>
          <cell r="AV862" t="str">
            <v>NA</v>
          </cell>
          <cell r="AW862" t="str">
            <v>NA</v>
          </cell>
          <cell r="AX862" t="str">
            <v>NA</v>
          </cell>
          <cell r="AY862" t="str">
            <v>NA</v>
          </cell>
          <cell r="AZ862" t="str">
            <v>NA</v>
          </cell>
          <cell r="BA862" t="str">
            <v>NA</v>
          </cell>
          <cell r="BB862" t="str">
            <v>NA</v>
          </cell>
          <cell r="BC862" t="str">
            <v>NA</v>
          </cell>
          <cell r="BD862" t="str">
            <v>NA</v>
          </cell>
          <cell r="BE862" t="str">
            <v>NA</v>
          </cell>
        </row>
        <row r="863">
          <cell r="B863">
            <v>403</v>
          </cell>
          <cell r="C863">
            <v>2016</v>
          </cell>
          <cell r="F863" t="str">
            <v>FV (Adj.) / EBITDAR 2016</v>
          </cell>
          <cell r="G863" t="str">
            <v>x</v>
          </cell>
          <cell r="H863" t="str">
            <v>NA</v>
          </cell>
          <cell r="I863" t="str">
            <v>NA</v>
          </cell>
          <cell r="J863" t="str">
            <v>NA</v>
          </cell>
          <cell r="K863" t="str">
            <v>NA</v>
          </cell>
          <cell r="L863" t="str">
            <v>NA</v>
          </cell>
          <cell r="M863" t="str">
            <v>NA</v>
          </cell>
          <cell r="N863" t="str">
            <v>NA</v>
          </cell>
          <cell r="O863" t="str">
            <v>NA</v>
          </cell>
          <cell r="P863" t="str">
            <v>NA</v>
          </cell>
          <cell r="Q863" t="str">
            <v>NA</v>
          </cell>
          <cell r="R863" t="str">
            <v>NA</v>
          </cell>
          <cell r="S863" t="str">
            <v>NA</v>
          </cell>
          <cell r="T863" t="str">
            <v>NA</v>
          </cell>
          <cell r="U863" t="str">
            <v>NA</v>
          </cell>
          <cell r="V863" t="str">
            <v>NA</v>
          </cell>
          <cell r="W863" t="str">
            <v>NA</v>
          </cell>
          <cell r="X863" t="str">
            <v>NA</v>
          </cell>
          <cell r="Y863" t="str">
            <v>NA</v>
          </cell>
          <cell r="Z863" t="str">
            <v>NA</v>
          </cell>
          <cell r="AA863" t="str">
            <v>NA</v>
          </cell>
          <cell r="AB863" t="str">
            <v>NA</v>
          </cell>
          <cell r="AC863" t="str">
            <v>NA</v>
          </cell>
          <cell r="AD863" t="str">
            <v>NA</v>
          </cell>
          <cell r="AE863" t="str">
            <v>NA</v>
          </cell>
          <cell r="AF863" t="str">
            <v>NA</v>
          </cell>
          <cell r="AG863" t="str">
            <v>NA</v>
          </cell>
          <cell r="AH863" t="str">
            <v>NA</v>
          </cell>
          <cell r="AI863" t="str">
            <v>NA</v>
          </cell>
          <cell r="AJ863" t="str">
            <v>NA</v>
          </cell>
          <cell r="AK863" t="str">
            <v>NA</v>
          </cell>
          <cell r="AL863" t="str">
            <v>NA</v>
          </cell>
          <cell r="AM863" t="str">
            <v>NA</v>
          </cell>
          <cell r="AN863" t="str">
            <v>NA</v>
          </cell>
          <cell r="AO863" t="str">
            <v>NA</v>
          </cell>
          <cell r="AP863" t="str">
            <v>NA</v>
          </cell>
          <cell r="AQ863" t="str">
            <v>NA</v>
          </cell>
          <cell r="AR863" t="str">
            <v>NA</v>
          </cell>
          <cell r="AS863" t="str">
            <v>NA</v>
          </cell>
          <cell r="AT863" t="str">
            <v>NA</v>
          </cell>
          <cell r="AU863" t="str">
            <v>NA</v>
          </cell>
          <cell r="AV863" t="str">
            <v>NA</v>
          </cell>
          <cell r="AW863" t="str">
            <v>NA</v>
          </cell>
          <cell r="AX863" t="str">
            <v>NA</v>
          </cell>
          <cell r="AY863" t="str">
            <v>NA</v>
          </cell>
          <cell r="AZ863" t="str">
            <v>NA</v>
          </cell>
          <cell r="BA863" t="str">
            <v>NA</v>
          </cell>
          <cell r="BB863" t="str">
            <v>NA</v>
          </cell>
          <cell r="BC863" t="str">
            <v>NA</v>
          </cell>
          <cell r="BD863" t="str">
            <v>NA</v>
          </cell>
          <cell r="BE863" t="str">
            <v>NA</v>
          </cell>
        </row>
        <row r="864">
          <cell r="B864">
            <v>404</v>
          </cell>
          <cell r="C864">
            <v>2017</v>
          </cell>
          <cell r="F864" t="str">
            <v>FV (Adj.) / EBITDAR 2017</v>
          </cell>
          <cell r="G864" t="str">
            <v>x</v>
          </cell>
          <cell r="H864" t="str">
            <v>NA</v>
          </cell>
          <cell r="I864" t="str">
            <v>NA</v>
          </cell>
          <cell r="J864" t="str">
            <v>NA</v>
          </cell>
          <cell r="K864" t="str">
            <v>NA</v>
          </cell>
          <cell r="L864" t="str">
            <v>NA</v>
          </cell>
          <cell r="M864" t="str">
            <v>NA</v>
          </cell>
          <cell r="N864" t="str">
            <v>NA</v>
          </cell>
          <cell r="O864" t="str">
            <v>NA</v>
          </cell>
          <cell r="P864" t="str">
            <v>NA</v>
          </cell>
          <cell r="Q864" t="str">
            <v>NA</v>
          </cell>
          <cell r="R864" t="str">
            <v>NA</v>
          </cell>
          <cell r="S864" t="str">
            <v>NA</v>
          </cell>
          <cell r="T864" t="str">
            <v>NA</v>
          </cell>
          <cell r="U864" t="str">
            <v>NA</v>
          </cell>
          <cell r="V864" t="str">
            <v>NA</v>
          </cell>
          <cell r="W864" t="str">
            <v>NA</v>
          </cell>
          <cell r="X864" t="str">
            <v>NA</v>
          </cell>
          <cell r="Y864" t="str">
            <v>NA</v>
          </cell>
          <cell r="Z864" t="str">
            <v>NA</v>
          </cell>
          <cell r="AA864" t="str">
            <v>NA</v>
          </cell>
          <cell r="AB864" t="str">
            <v>NA</v>
          </cell>
          <cell r="AC864" t="str">
            <v>NA</v>
          </cell>
          <cell r="AD864" t="str">
            <v>NA</v>
          </cell>
          <cell r="AE864" t="str">
            <v>NA</v>
          </cell>
          <cell r="AF864" t="str">
            <v>NA</v>
          </cell>
          <cell r="AG864" t="str">
            <v>NA</v>
          </cell>
          <cell r="AH864" t="str">
            <v>NA</v>
          </cell>
          <cell r="AI864" t="str">
            <v>NA</v>
          </cell>
          <cell r="AJ864" t="str">
            <v>NA</v>
          </cell>
          <cell r="AK864" t="str">
            <v>NA</v>
          </cell>
          <cell r="AL864" t="str">
            <v>NA</v>
          </cell>
          <cell r="AM864" t="str">
            <v>NA</v>
          </cell>
          <cell r="AN864" t="str">
            <v>NA</v>
          </cell>
          <cell r="AO864" t="str">
            <v>NA</v>
          </cell>
          <cell r="AP864" t="str">
            <v>NA</v>
          </cell>
          <cell r="AQ864" t="str">
            <v>NA</v>
          </cell>
          <cell r="AR864" t="str">
            <v>NA</v>
          </cell>
          <cell r="AS864" t="str">
            <v>NA</v>
          </cell>
          <cell r="AT864" t="str">
            <v>NA</v>
          </cell>
          <cell r="AU864" t="str">
            <v>NA</v>
          </cell>
          <cell r="AV864" t="str">
            <v>NA</v>
          </cell>
          <cell r="AW864" t="str">
            <v>NA</v>
          </cell>
          <cell r="AX864" t="str">
            <v>NA</v>
          </cell>
          <cell r="AY864" t="str">
            <v>NA</v>
          </cell>
          <cell r="AZ864" t="str">
            <v>NA</v>
          </cell>
          <cell r="BA864" t="str">
            <v>NA</v>
          </cell>
          <cell r="BB864" t="str">
            <v>NA</v>
          </cell>
          <cell r="BC864" t="str">
            <v>NA</v>
          </cell>
          <cell r="BD864" t="str">
            <v>NA</v>
          </cell>
          <cell r="BE864" t="str">
            <v>NA</v>
          </cell>
        </row>
        <row r="865">
          <cell r="B865">
            <v>405</v>
          </cell>
          <cell r="C865">
            <v>2018</v>
          </cell>
          <cell r="F865" t="str">
            <v>FV (Adj.) / EBITDAR 2018</v>
          </cell>
          <cell r="G865" t="str">
            <v>x</v>
          </cell>
          <cell r="H865" t="str">
            <v>NA</v>
          </cell>
          <cell r="I865" t="str">
            <v>NA</v>
          </cell>
          <cell r="J865" t="str">
            <v>NA</v>
          </cell>
          <cell r="K865" t="str">
            <v>NA</v>
          </cell>
          <cell r="L865" t="str">
            <v>NA</v>
          </cell>
          <cell r="M865" t="str">
            <v>NA</v>
          </cell>
          <cell r="N865" t="str">
            <v>NA</v>
          </cell>
          <cell r="O865" t="str">
            <v>NA</v>
          </cell>
          <cell r="P865" t="str">
            <v>NA</v>
          </cell>
          <cell r="Q865" t="str">
            <v>NA</v>
          </cell>
          <cell r="R865" t="str">
            <v>NA</v>
          </cell>
          <cell r="S865" t="str">
            <v>NA</v>
          </cell>
          <cell r="T865" t="str">
            <v>NA</v>
          </cell>
          <cell r="U865" t="str">
            <v>NA</v>
          </cell>
          <cell r="V865" t="str">
            <v>NA</v>
          </cell>
          <cell r="W865" t="str">
            <v>NA</v>
          </cell>
          <cell r="X865" t="str">
            <v>NA</v>
          </cell>
          <cell r="Y865" t="str">
            <v>NA</v>
          </cell>
          <cell r="Z865" t="str">
            <v>NA</v>
          </cell>
          <cell r="AA865" t="str">
            <v>NA</v>
          </cell>
          <cell r="AB865" t="str">
            <v>NA</v>
          </cell>
          <cell r="AC865" t="str">
            <v>NA</v>
          </cell>
          <cell r="AD865" t="str">
            <v>NA</v>
          </cell>
          <cell r="AE865" t="str">
            <v>NA</v>
          </cell>
          <cell r="AF865" t="str">
            <v>NA</v>
          </cell>
          <cell r="AG865" t="str">
            <v>NA</v>
          </cell>
          <cell r="AH865" t="str">
            <v>NA</v>
          </cell>
          <cell r="AI865" t="str">
            <v>NA</v>
          </cell>
          <cell r="AJ865" t="str">
            <v>NA</v>
          </cell>
          <cell r="AK865" t="str">
            <v>NA</v>
          </cell>
          <cell r="AL865" t="str">
            <v>NA</v>
          </cell>
          <cell r="AM865" t="str">
            <v>NA</v>
          </cell>
          <cell r="AN865" t="str">
            <v>NA</v>
          </cell>
          <cell r="AO865" t="str">
            <v>NA</v>
          </cell>
          <cell r="AP865" t="str">
            <v>NA</v>
          </cell>
          <cell r="AQ865" t="str">
            <v>NA</v>
          </cell>
          <cell r="AR865" t="str">
            <v>NA</v>
          </cell>
          <cell r="AS865" t="str">
            <v>NA</v>
          </cell>
          <cell r="AT865" t="str">
            <v>NA</v>
          </cell>
          <cell r="AU865" t="str">
            <v>NA</v>
          </cell>
          <cell r="AV865" t="str">
            <v>NA</v>
          </cell>
          <cell r="AW865" t="str">
            <v>NA</v>
          </cell>
          <cell r="AX865" t="str">
            <v>NA</v>
          </cell>
          <cell r="AY865" t="str">
            <v>NA</v>
          </cell>
          <cell r="AZ865" t="str">
            <v>NA</v>
          </cell>
          <cell r="BA865" t="str">
            <v>NA</v>
          </cell>
          <cell r="BB865" t="str">
            <v>NA</v>
          </cell>
          <cell r="BC865" t="str">
            <v>NA</v>
          </cell>
          <cell r="BD865" t="str">
            <v>NA</v>
          </cell>
          <cell r="BE865" t="str">
            <v>NA</v>
          </cell>
        </row>
        <row r="866">
          <cell r="B866">
            <v>406</v>
          </cell>
          <cell r="C866">
            <v>2019</v>
          </cell>
          <cell r="F866" t="str">
            <v>FV (Adj.) / EBITDAR 2019</v>
          </cell>
          <cell r="G866" t="str">
            <v>x</v>
          </cell>
          <cell r="H866" t="str">
            <v>NA</v>
          </cell>
          <cell r="I866" t="str">
            <v>NA</v>
          </cell>
          <cell r="J866" t="str">
            <v>NA</v>
          </cell>
          <cell r="K866" t="str">
            <v>NA</v>
          </cell>
          <cell r="L866" t="str">
            <v>NA</v>
          </cell>
          <cell r="M866" t="str">
            <v>NA</v>
          </cell>
          <cell r="N866" t="str">
            <v>NA</v>
          </cell>
          <cell r="O866" t="str">
            <v>NA</v>
          </cell>
          <cell r="P866" t="str">
            <v>NA</v>
          </cell>
          <cell r="Q866" t="str">
            <v>NA</v>
          </cell>
          <cell r="R866" t="str">
            <v>NA</v>
          </cell>
          <cell r="S866" t="str">
            <v>NA</v>
          </cell>
          <cell r="T866" t="str">
            <v>NA</v>
          </cell>
          <cell r="U866" t="str">
            <v>NA</v>
          </cell>
          <cell r="V866" t="str">
            <v>NA</v>
          </cell>
          <cell r="W866" t="str">
            <v>NA</v>
          </cell>
          <cell r="X866" t="str">
            <v>NA</v>
          </cell>
          <cell r="Y866" t="str">
            <v>NA</v>
          </cell>
          <cell r="Z866" t="str">
            <v>NA</v>
          </cell>
          <cell r="AA866" t="str">
            <v>NA</v>
          </cell>
          <cell r="AB866" t="str">
            <v>NA</v>
          </cell>
          <cell r="AC866" t="str">
            <v>NA</v>
          </cell>
          <cell r="AD866" t="str">
            <v>NA</v>
          </cell>
          <cell r="AE866" t="str">
            <v>NA</v>
          </cell>
          <cell r="AF866" t="str">
            <v>NA</v>
          </cell>
          <cell r="AG866" t="str">
            <v>NA</v>
          </cell>
          <cell r="AH866" t="str">
            <v>NA</v>
          </cell>
          <cell r="AI866" t="str">
            <v>NA</v>
          </cell>
          <cell r="AJ866" t="str">
            <v>NA</v>
          </cell>
          <cell r="AK866" t="str">
            <v>NA</v>
          </cell>
          <cell r="AL866" t="str">
            <v>NA</v>
          </cell>
          <cell r="AM866" t="str">
            <v>NA</v>
          </cell>
          <cell r="AN866" t="str">
            <v>NA</v>
          </cell>
          <cell r="AO866" t="str">
            <v>NA</v>
          </cell>
          <cell r="AP866" t="str">
            <v>NA</v>
          </cell>
          <cell r="AQ866" t="str">
            <v>NA</v>
          </cell>
          <cell r="AR866" t="str">
            <v>NA</v>
          </cell>
          <cell r="AS866" t="str">
            <v>NA</v>
          </cell>
          <cell r="AT866" t="str">
            <v>NA</v>
          </cell>
          <cell r="AU866" t="str">
            <v>NA</v>
          </cell>
          <cell r="AV866" t="str">
            <v>NA</v>
          </cell>
          <cell r="AW866" t="str">
            <v>NA</v>
          </cell>
          <cell r="AX866" t="str">
            <v>NA</v>
          </cell>
          <cell r="AY866" t="str">
            <v>NA</v>
          </cell>
          <cell r="AZ866" t="str">
            <v>NA</v>
          </cell>
          <cell r="BA866" t="str">
            <v>NA</v>
          </cell>
          <cell r="BB866" t="str">
            <v>NA</v>
          </cell>
          <cell r="BC866" t="str">
            <v>NA</v>
          </cell>
          <cell r="BD866" t="str">
            <v>NA</v>
          </cell>
          <cell r="BE866" t="str">
            <v>NA</v>
          </cell>
        </row>
        <row r="867">
          <cell r="B867">
            <v>407</v>
          </cell>
          <cell r="C867">
            <v>2012</v>
          </cell>
          <cell r="D867">
            <v>2015</v>
          </cell>
          <cell r="F867" t="str">
            <v>2012 - 2015 FV (Adj.) / EBITDAR Avg.</v>
          </cell>
          <cell r="G867" t="str">
            <v>x</v>
          </cell>
          <cell r="H867" t="str">
            <v>NA</v>
          </cell>
          <cell r="I867" t="str">
            <v>NA</v>
          </cell>
          <cell r="J867" t="str">
            <v>NA</v>
          </cell>
          <cell r="K867" t="str">
            <v>NA</v>
          </cell>
          <cell r="L867" t="str">
            <v>NA</v>
          </cell>
          <cell r="M867" t="str">
            <v>NA</v>
          </cell>
          <cell r="N867" t="str">
            <v>NA</v>
          </cell>
          <cell r="O867" t="str">
            <v>NA</v>
          </cell>
          <cell r="P867" t="str">
            <v>NA</v>
          </cell>
          <cell r="Q867" t="str">
            <v>NA</v>
          </cell>
          <cell r="R867" t="str">
            <v>NA</v>
          </cell>
          <cell r="S867" t="str">
            <v>NA</v>
          </cell>
          <cell r="T867" t="str">
            <v>NA</v>
          </cell>
          <cell r="U867" t="str">
            <v>NA</v>
          </cell>
          <cell r="V867" t="str">
            <v>NA</v>
          </cell>
          <cell r="W867" t="str">
            <v>NA</v>
          </cell>
          <cell r="X867" t="str">
            <v>NA</v>
          </cell>
          <cell r="Y867" t="str">
            <v>NA</v>
          </cell>
          <cell r="Z867" t="str">
            <v>NA</v>
          </cell>
          <cell r="AA867" t="str">
            <v>NA</v>
          </cell>
          <cell r="AB867" t="str">
            <v>NA</v>
          </cell>
          <cell r="AC867" t="str">
            <v>NA</v>
          </cell>
          <cell r="AD867" t="str">
            <v>NA</v>
          </cell>
          <cell r="AE867" t="str">
            <v>NA</v>
          </cell>
          <cell r="AF867" t="str">
            <v>NA</v>
          </cell>
          <cell r="AG867" t="str">
            <v>NA</v>
          </cell>
          <cell r="AH867" t="str">
            <v>NA</v>
          </cell>
          <cell r="AI867" t="str">
            <v>NA</v>
          </cell>
          <cell r="AJ867" t="str">
            <v>NA</v>
          </cell>
          <cell r="AK867" t="str">
            <v>NA</v>
          </cell>
          <cell r="AL867" t="str">
            <v>NA</v>
          </cell>
          <cell r="AM867" t="str">
            <v>NA</v>
          </cell>
          <cell r="AN867" t="str">
            <v>NA</v>
          </cell>
          <cell r="AO867" t="str">
            <v>NA</v>
          </cell>
          <cell r="AP867" t="str">
            <v>NA</v>
          </cell>
          <cell r="AQ867" t="str">
            <v>NA</v>
          </cell>
          <cell r="AR867" t="str">
            <v>NA</v>
          </cell>
          <cell r="AS867" t="str">
            <v>NA</v>
          </cell>
          <cell r="AT867" t="str">
            <v>NA</v>
          </cell>
          <cell r="AU867" t="str">
            <v>NA</v>
          </cell>
          <cell r="AV867" t="str">
            <v>NA</v>
          </cell>
          <cell r="AW867" t="str">
            <v>NA</v>
          </cell>
          <cell r="AX867" t="str">
            <v>NA</v>
          </cell>
          <cell r="AY867" t="str">
            <v>NA</v>
          </cell>
          <cell r="AZ867" t="str">
            <v>NA</v>
          </cell>
          <cell r="BA867" t="str">
            <v>NA</v>
          </cell>
          <cell r="BB867" t="str">
            <v>NA</v>
          </cell>
          <cell r="BC867" t="str">
            <v>NA</v>
          </cell>
          <cell r="BD867" t="str">
            <v>NA</v>
          </cell>
          <cell r="BE867" t="str">
            <v>NA</v>
          </cell>
        </row>
        <row r="868">
          <cell r="B868">
            <v>408</v>
          </cell>
          <cell r="C868">
            <v>2016</v>
          </cell>
          <cell r="D868">
            <v>2018</v>
          </cell>
          <cell r="F868" t="str">
            <v>2016 - 2018 FV (Adj.) / EBITDAR Avg.</v>
          </cell>
          <cell r="G868" t="str">
            <v>x</v>
          </cell>
          <cell r="H868" t="str">
            <v>NA</v>
          </cell>
          <cell r="I868" t="str">
            <v>NA</v>
          </cell>
          <cell r="J868" t="str">
            <v>NA</v>
          </cell>
          <cell r="K868" t="str">
            <v>NA</v>
          </cell>
          <cell r="L868" t="str">
            <v>NA</v>
          </cell>
          <cell r="M868" t="str">
            <v>NA</v>
          </cell>
          <cell r="N868" t="str">
            <v>NA</v>
          </cell>
          <cell r="O868" t="str">
            <v>NA</v>
          </cell>
          <cell r="P868" t="str">
            <v>NA</v>
          </cell>
          <cell r="Q868" t="str">
            <v>NA</v>
          </cell>
          <cell r="R868" t="str">
            <v>NA</v>
          </cell>
          <cell r="S868" t="str">
            <v>NA</v>
          </cell>
          <cell r="T868" t="str">
            <v>NA</v>
          </cell>
          <cell r="U868" t="str">
            <v>NA</v>
          </cell>
          <cell r="V868" t="str">
            <v>NA</v>
          </cell>
          <cell r="W868" t="str">
            <v>NA</v>
          </cell>
          <cell r="X868" t="str">
            <v>NA</v>
          </cell>
          <cell r="Y868" t="str">
            <v>NA</v>
          </cell>
          <cell r="Z868" t="str">
            <v>NA</v>
          </cell>
          <cell r="AA868" t="str">
            <v>NA</v>
          </cell>
          <cell r="AB868" t="str">
            <v>NA</v>
          </cell>
          <cell r="AC868" t="str">
            <v>NA</v>
          </cell>
          <cell r="AD868" t="str">
            <v>NA</v>
          </cell>
          <cell r="AE868" t="str">
            <v>NA</v>
          </cell>
          <cell r="AF868" t="str">
            <v>NA</v>
          </cell>
          <cell r="AG868" t="str">
            <v>NA</v>
          </cell>
          <cell r="AH868" t="str">
            <v>NA</v>
          </cell>
          <cell r="AI868" t="str">
            <v>NA</v>
          </cell>
          <cell r="AJ868" t="str">
            <v>NA</v>
          </cell>
          <cell r="AK868" t="str">
            <v>NA</v>
          </cell>
          <cell r="AL868" t="str">
            <v>NA</v>
          </cell>
          <cell r="AM868" t="str">
            <v>NA</v>
          </cell>
          <cell r="AN868" t="str">
            <v>NA</v>
          </cell>
          <cell r="AO868" t="str">
            <v>NA</v>
          </cell>
          <cell r="AP868" t="str">
            <v>NA</v>
          </cell>
          <cell r="AQ868" t="str">
            <v>NA</v>
          </cell>
          <cell r="AR868" t="str">
            <v>NA</v>
          </cell>
          <cell r="AS868" t="str">
            <v>NA</v>
          </cell>
          <cell r="AT868" t="str">
            <v>NA</v>
          </cell>
          <cell r="AU868" t="str">
            <v>NA</v>
          </cell>
          <cell r="AV868" t="str">
            <v>NA</v>
          </cell>
          <cell r="AW868" t="str">
            <v>NA</v>
          </cell>
          <cell r="AX868" t="str">
            <v>NA</v>
          </cell>
          <cell r="AY868" t="str">
            <v>NA</v>
          </cell>
          <cell r="AZ868" t="str">
            <v>NA</v>
          </cell>
          <cell r="BA868" t="str">
            <v>NA</v>
          </cell>
          <cell r="BB868" t="str">
            <v>NA</v>
          </cell>
          <cell r="BC868" t="str">
            <v>NA</v>
          </cell>
          <cell r="BD868" t="str">
            <v>NA</v>
          </cell>
          <cell r="BE868" t="str">
            <v>NA</v>
          </cell>
        </row>
        <row r="869">
          <cell r="B869">
            <v>409</v>
          </cell>
          <cell r="C869">
            <v>2017</v>
          </cell>
          <cell r="D869">
            <v>2019</v>
          </cell>
          <cell r="F869" t="str">
            <v>2017 - 2019 FV (Adj.) / EBITDAR Avg.</v>
          </cell>
          <cell r="G869" t="str">
            <v>x</v>
          </cell>
          <cell r="H869" t="str">
            <v>NA</v>
          </cell>
          <cell r="I869" t="str">
            <v>NA</v>
          </cell>
          <cell r="J869" t="str">
            <v>NA</v>
          </cell>
          <cell r="K869" t="str">
            <v>NA</v>
          </cell>
          <cell r="L869" t="str">
            <v>NA</v>
          </cell>
          <cell r="M869" t="str">
            <v>NA</v>
          </cell>
          <cell r="N869" t="str">
            <v>NA</v>
          </cell>
          <cell r="O869" t="str">
            <v>NA</v>
          </cell>
          <cell r="P869" t="str">
            <v>NA</v>
          </cell>
          <cell r="Q869" t="str">
            <v>NA</v>
          </cell>
          <cell r="R869" t="str">
            <v>NA</v>
          </cell>
          <cell r="S869" t="str">
            <v>NA</v>
          </cell>
          <cell r="T869" t="str">
            <v>NA</v>
          </cell>
          <cell r="U869" t="str">
            <v>NA</v>
          </cell>
          <cell r="V869" t="str">
            <v>NA</v>
          </cell>
          <cell r="W869" t="str">
            <v>NA</v>
          </cell>
          <cell r="X869" t="str">
            <v>NA</v>
          </cell>
          <cell r="Y869" t="str">
            <v>NA</v>
          </cell>
          <cell r="Z869" t="str">
            <v>NA</v>
          </cell>
          <cell r="AA869" t="str">
            <v>NA</v>
          </cell>
          <cell r="AB869" t="str">
            <v>NA</v>
          </cell>
          <cell r="AC869" t="str">
            <v>NA</v>
          </cell>
          <cell r="AD869" t="str">
            <v>NA</v>
          </cell>
          <cell r="AE869" t="str">
            <v>NA</v>
          </cell>
          <cell r="AF869" t="str">
            <v>NA</v>
          </cell>
          <cell r="AG869" t="str">
            <v>NA</v>
          </cell>
          <cell r="AH869" t="str">
            <v>NA</v>
          </cell>
          <cell r="AI869" t="str">
            <v>NA</v>
          </cell>
          <cell r="AJ869" t="str">
            <v>NA</v>
          </cell>
          <cell r="AK869" t="str">
            <v>NA</v>
          </cell>
          <cell r="AL869" t="str">
            <v>NA</v>
          </cell>
          <cell r="AM869" t="str">
            <v>NA</v>
          </cell>
          <cell r="AN869" t="str">
            <v>NA</v>
          </cell>
          <cell r="AO869" t="str">
            <v>NA</v>
          </cell>
          <cell r="AP869" t="str">
            <v>NA</v>
          </cell>
          <cell r="AQ869" t="str">
            <v>NA</v>
          </cell>
          <cell r="AR869" t="str">
            <v>NA</v>
          </cell>
          <cell r="AS869" t="str">
            <v>NA</v>
          </cell>
          <cell r="AT869" t="str">
            <v>NA</v>
          </cell>
          <cell r="AU869" t="str">
            <v>NA</v>
          </cell>
          <cell r="AV869" t="str">
            <v>NA</v>
          </cell>
          <cell r="AW869" t="str">
            <v>NA</v>
          </cell>
          <cell r="AX869" t="str">
            <v>NA</v>
          </cell>
          <cell r="AY869" t="str">
            <v>NA</v>
          </cell>
          <cell r="AZ869" t="str">
            <v>NA</v>
          </cell>
          <cell r="BA869" t="str">
            <v>NA</v>
          </cell>
          <cell r="BB869" t="str">
            <v>NA</v>
          </cell>
          <cell r="BC869" t="str">
            <v>NA</v>
          </cell>
          <cell r="BD869" t="str">
            <v>NA</v>
          </cell>
          <cell r="BE869" t="str">
            <v>NA</v>
          </cell>
        </row>
        <row r="870">
          <cell r="B870">
            <v>410</v>
          </cell>
        </row>
        <row r="871">
          <cell r="B871">
            <v>411</v>
          </cell>
          <cell r="E871" t="str">
            <v>FV / EBITDA (Capitalised R&amp;D Expense Adj.)</v>
          </cell>
        </row>
        <row r="872">
          <cell r="B872">
            <v>412</v>
          </cell>
          <cell r="C872">
            <v>2013</v>
          </cell>
          <cell r="F872" t="str">
            <v>FV / EBITDA (Capitalised R&amp;D Expense Adj.) 2013</v>
          </cell>
          <cell r="G872" t="str">
            <v>x</v>
          </cell>
          <cell r="H872">
            <v>12.481524133454146</v>
          </cell>
          <cell r="I872">
            <v>25.36310583443116</v>
          </cell>
          <cell r="J872">
            <v>14.632611089898457</v>
          </cell>
          <cell r="K872">
            <v>20.18993946968866</v>
          </cell>
          <cell r="L872">
            <v>52.008750599506719</v>
          </cell>
          <cell r="M872">
            <v>7.109030686909092</v>
          </cell>
          <cell r="N872">
            <v>6.1201244462731621</v>
          </cell>
          <cell r="O872">
            <v>25.549248479351181</v>
          </cell>
          <cell r="P872">
            <v>18.529667641419952</v>
          </cell>
          <cell r="Q872">
            <v>8.9420728421849756</v>
          </cell>
          <cell r="R872">
            <v>17.239028985534777</v>
          </cell>
          <cell r="S872">
            <v>9.1377352902684592</v>
          </cell>
          <cell r="T872">
            <v>17.93474837724472</v>
          </cell>
          <cell r="U872">
            <v>13.506594333668051</v>
          </cell>
          <cell r="V872">
            <v>21.559618268486162</v>
          </cell>
          <cell r="W872">
            <v>14.279481188548901</v>
          </cell>
          <cell r="X872">
            <v>17.623891306697992</v>
          </cell>
          <cell r="Y872">
            <v>9.2729750774434656</v>
          </cell>
          <cell r="Z872">
            <v>10.912892338968483</v>
          </cell>
          <cell r="AA872">
            <v>17.932547176369866</v>
          </cell>
          <cell r="AB872">
            <v>21.011293029149591</v>
          </cell>
          <cell r="AC872">
            <v>21.37206879649257</v>
          </cell>
          <cell r="AD872">
            <v>21.077075423402956</v>
          </cell>
          <cell r="AE872" t="str">
            <v>NA</v>
          </cell>
          <cell r="AF872" t="str">
            <v>NA</v>
          </cell>
          <cell r="AG872" t="str">
            <v>NA</v>
          </cell>
          <cell r="AH872" t="str">
            <v>NA</v>
          </cell>
          <cell r="AI872" t="str">
            <v>NA</v>
          </cell>
          <cell r="AJ872" t="str">
            <v>NA</v>
          </cell>
          <cell r="AK872" t="str">
            <v>NA</v>
          </cell>
          <cell r="AL872" t="str">
            <v>NA</v>
          </cell>
          <cell r="AM872" t="str">
            <v>NA</v>
          </cell>
          <cell r="AN872" t="str">
            <v>NA</v>
          </cell>
          <cell r="AO872" t="str">
            <v>NA</v>
          </cell>
          <cell r="AP872" t="str">
            <v>NA</v>
          </cell>
          <cell r="AQ872" t="str">
            <v>NA</v>
          </cell>
          <cell r="AR872" t="str">
            <v>NA</v>
          </cell>
          <cell r="AS872" t="str">
            <v>NA</v>
          </cell>
          <cell r="AT872" t="str">
            <v>NA</v>
          </cell>
          <cell r="AU872" t="str">
            <v>NA</v>
          </cell>
          <cell r="AV872" t="str">
            <v>NA</v>
          </cell>
          <cell r="AW872" t="str">
            <v>NA</v>
          </cell>
          <cell r="AX872" t="str">
            <v>NA</v>
          </cell>
          <cell r="AY872" t="str">
            <v>NA</v>
          </cell>
          <cell r="AZ872" t="str">
            <v>NA</v>
          </cell>
          <cell r="BA872" t="str">
            <v>NA</v>
          </cell>
          <cell r="BB872" t="str">
            <v>NA</v>
          </cell>
          <cell r="BC872" t="str">
            <v>NA</v>
          </cell>
          <cell r="BD872" t="str">
            <v>NA</v>
          </cell>
          <cell r="BE872" t="str">
            <v>NA</v>
          </cell>
        </row>
        <row r="873">
          <cell r="B873">
            <v>413</v>
          </cell>
          <cell r="C873">
            <v>2014</v>
          </cell>
          <cell r="F873" t="str">
            <v>FV / EBITDA (Capitalised R&amp;D Expense Adj.) 2014</v>
          </cell>
          <cell r="G873" t="str">
            <v>x</v>
          </cell>
          <cell r="H873">
            <v>12.761633559181414</v>
          </cell>
          <cell r="I873">
            <v>22.298521688162538</v>
          </cell>
          <cell r="J873">
            <v>12.410018492279137</v>
          </cell>
          <cell r="K873">
            <v>19.481485823018872</v>
          </cell>
          <cell r="L873">
            <v>31.148622032468456</v>
          </cell>
          <cell r="M873">
            <v>9.7383982012453298</v>
          </cell>
          <cell r="N873">
            <v>8.8115756439065436</v>
          </cell>
          <cell r="O873">
            <v>24.866617246124687</v>
          </cell>
          <cell r="P873">
            <v>18.958100481414618</v>
          </cell>
          <cell r="Q873">
            <v>8.1030786893466615</v>
          </cell>
          <cell r="R873">
            <v>14.497411533757798</v>
          </cell>
          <cell r="S873">
            <v>10.304806495742675</v>
          </cell>
          <cell r="T873">
            <v>16.196782772106868</v>
          </cell>
          <cell r="U873">
            <v>12.628331130912954</v>
          </cell>
          <cell r="V873">
            <v>21.397601701081097</v>
          </cell>
          <cell r="W873">
            <v>13.047461900995257</v>
          </cell>
          <cell r="X873">
            <v>16.291474583966977</v>
          </cell>
          <cell r="Y873">
            <v>9.9898710769881252</v>
          </cell>
          <cell r="Z873">
            <v>5.2402303608970833</v>
          </cell>
          <cell r="AA873">
            <v>17.281530612211224</v>
          </cell>
          <cell r="AB873">
            <v>18.588671135288259</v>
          </cell>
          <cell r="AC873">
            <v>20.140476581494813</v>
          </cell>
          <cell r="AD873">
            <v>19.483499632560672</v>
          </cell>
          <cell r="AE873" t="str">
            <v>NA</v>
          </cell>
          <cell r="AF873" t="str">
            <v>NA</v>
          </cell>
          <cell r="AG873" t="str">
            <v>NA</v>
          </cell>
          <cell r="AH873" t="str">
            <v>NA</v>
          </cell>
          <cell r="AI873" t="str">
            <v>NA</v>
          </cell>
          <cell r="AJ873" t="str">
            <v>NA</v>
          </cell>
          <cell r="AK873" t="str">
            <v>NA</v>
          </cell>
          <cell r="AL873" t="str">
            <v>NA</v>
          </cell>
          <cell r="AM873" t="str">
            <v>NA</v>
          </cell>
          <cell r="AN873" t="str">
            <v>NA</v>
          </cell>
          <cell r="AO873" t="str">
            <v>NA</v>
          </cell>
          <cell r="AP873" t="str">
            <v>NA</v>
          </cell>
          <cell r="AQ873" t="str">
            <v>NA</v>
          </cell>
          <cell r="AR873" t="str">
            <v>NA</v>
          </cell>
          <cell r="AS873" t="str">
            <v>NA</v>
          </cell>
          <cell r="AT873" t="str">
            <v>NA</v>
          </cell>
          <cell r="AU873" t="str">
            <v>NA</v>
          </cell>
          <cell r="AV873" t="str">
            <v>NA</v>
          </cell>
          <cell r="AW873" t="str">
            <v>NA</v>
          </cell>
          <cell r="AX873" t="str">
            <v>NA</v>
          </cell>
          <cell r="AY873" t="str">
            <v>NA</v>
          </cell>
          <cell r="AZ873" t="str">
            <v>NA</v>
          </cell>
          <cell r="BA873" t="str">
            <v>NA</v>
          </cell>
          <cell r="BB873" t="str">
            <v>NA</v>
          </cell>
          <cell r="BC873" t="str">
            <v>NA</v>
          </cell>
          <cell r="BD873" t="str">
            <v>NA</v>
          </cell>
          <cell r="BE873" t="str">
            <v>NA</v>
          </cell>
        </row>
        <row r="874">
          <cell r="B874">
            <v>414</v>
          </cell>
          <cell r="C874">
            <v>2015</v>
          </cell>
          <cell r="F874" t="str">
            <v>FV / EBITDA (Capitalised R&amp;D Expense Adj.) 2015</v>
          </cell>
          <cell r="G874" t="str">
            <v>x</v>
          </cell>
          <cell r="H874">
            <v>10.761676061100745</v>
          </cell>
          <cell r="I874">
            <v>18.685420213768705</v>
          </cell>
          <cell r="J874">
            <v>10.376346933022965</v>
          </cell>
          <cell r="K874">
            <v>16.656319375626417</v>
          </cell>
          <cell r="L874">
            <v>21.663304936460332</v>
          </cell>
          <cell r="M874">
            <v>10.629724180697782</v>
          </cell>
          <cell r="N874">
            <v>9.2998355540509117</v>
          </cell>
          <cell r="O874">
            <v>16.086404911479153</v>
          </cell>
          <cell r="P874">
            <v>15.148966796155978</v>
          </cell>
          <cell r="Q874">
            <v>7.1874577152047312</v>
          </cell>
          <cell r="R874">
            <v>13.230299411818525</v>
          </cell>
          <cell r="S874">
            <v>10.87043958682635</v>
          </cell>
          <cell r="T874">
            <v>16.698760948142247</v>
          </cell>
          <cell r="U874">
            <v>11.227368807968487</v>
          </cell>
          <cell r="V874">
            <v>21.355050377550388</v>
          </cell>
          <cell r="W874">
            <v>12.038749220965078</v>
          </cell>
          <cell r="X874">
            <v>12.561081659966499</v>
          </cell>
          <cell r="Y874">
            <v>16.430360807748336</v>
          </cell>
          <cell r="Z874">
            <v>12.207049443269236</v>
          </cell>
          <cell r="AA874">
            <v>15.003735746418339</v>
          </cell>
          <cell r="AB874">
            <v>15.479334236450802</v>
          </cell>
          <cell r="AC874">
            <v>19.453743854779432</v>
          </cell>
          <cell r="AD874">
            <v>11.639993845763263</v>
          </cell>
          <cell r="AE874" t="str">
            <v>NA</v>
          </cell>
          <cell r="AF874" t="str">
            <v>NA</v>
          </cell>
          <cell r="AG874" t="str">
            <v>NA</v>
          </cell>
          <cell r="AH874" t="str">
            <v>NA</v>
          </cell>
          <cell r="AI874" t="str">
            <v>NA</v>
          </cell>
          <cell r="AJ874" t="str">
            <v>NA</v>
          </cell>
          <cell r="AK874" t="str">
            <v>NA</v>
          </cell>
          <cell r="AL874" t="str">
            <v>NA</v>
          </cell>
          <cell r="AM874" t="str">
            <v>NA</v>
          </cell>
          <cell r="AN874" t="str">
            <v>NA</v>
          </cell>
          <cell r="AO874" t="str">
            <v>NA</v>
          </cell>
          <cell r="AP874" t="str">
            <v>NA</v>
          </cell>
          <cell r="AQ874" t="str">
            <v>NA</v>
          </cell>
          <cell r="AR874" t="str">
            <v>NA</v>
          </cell>
          <cell r="AS874" t="str">
            <v>NA</v>
          </cell>
          <cell r="AT874" t="str">
            <v>NA</v>
          </cell>
          <cell r="AU874" t="str">
            <v>NA</v>
          </cell>
          <cell r="AV874" t="str">
            <v>NA</v>
          </cell>
          <cell r="AW874" t="str">
            <v>NA</v>
          </cell>
          <cell r="AX874" t="str">
            <v>NA</v>
          </cell>
          <cell r="AY874" t="str">
            <v>NA</v>
          </cell>
          <cell r="AZ874" t="str">
            <v>NA</v>
          </cell>
          <cell r="BA874" t="str">
            <v>NA</v>
          </cell>
          <cell r="BB874" t="str">
            <v>NA</v>
          </cell>
          <cell r="BC874" t="str">
            <v>NA</v>
          </cell>
          <cell r="BD874" t="str">
            <v>NA</v>
          </cell>
          <cell r="BE874" t="str">
            <v>NA</v>
          </cell>
        </row>
        <row r="875">
          <cell r="B875">
            <v>415</v>
          </cell>
          <cell r="C875">
            <v>2016</v>
          </cell>
          <cell r="F875" t="str">
            <v>FV / EBITDA (Capitalised R&amp;D Expense Adj.) 2016</v>
          </cell>
          <cell r="G875" t="str">
            <v>x</v>
          </cell>
          <cell r="H875">
            <v>12.368283824711872</v>
          </cell>
          <cell r="I875">
            <v>17.632516218488039</v>
          </cell>
          <cell r="J875">
            <v>12.764428000229076</v>
          </cell>
          <cell r="K875">
            <v>16.687084133099656</v>
          </cell>
          <cell r="L875">
            <v>18.859914939430773</v>
          </cell>
          <cell r="M875">
            <v>11.797648630661575</v>
          </cell>
          <cell r="N875">
            <v>11.223967792010832</v>
          </cell>
          <cell r="O875">
            <v>13.99637597918859</v>
          </cell>
          <cell r="P875">
            <v>14.448244051564942</v>
          </cell>
          <cell r="Q875">
            <v>6.411175960825668</v>
          </cell>
          <cell r="R875">
            <v>12.277147177033383</v>
          </cell>
          <cell r="S875">
            <v>10.389626252162696</v>
          </cell>
          <cell r="T875">
            <v>15.797571276983264</v>
          </cell>
          <cell r="U875">
            <v>9.3681378140391054</v>
          </cell>
          <cell r="V875">
            <v>18.096066112662498</v>
          </cell>
          <cell r="W875">
            <v>13.927472712976384</v>
          </cell>
          <cell r="X875">
            <v>11.170811486667668</v>
          </cell>
          <cell r="Y875">
            <v>19.299762597977434</v>
          </cell>
          <cell r="Z875">
            <v>13.087970537113415</v>
          </cell>
          <cell r="AA875">
            <v>15.133825940751446</v>
          </cell>
          <cell r="AB875">
            <v>14.899027896287432</v>
          </cell>
          <cell r="AC875">
            <v>17.485465575268844</v>
          </cell>
          <cell r="AD875">
            <v>10.796361264281352</v>
          </cell>
          <cell r="AE875" t="str">
            <v>NA</v>
          </cell>
          <cell r="AF875" t="str">
            <v>NA</v>
          </cell>
          <cell r="AG875" t="str">
            <v>NA</v>
          </cell>
          <cell r="AH875" t="str">
            <v>NA</v>
          </cell>
          <cell r="AI875" t="str">
            <v>NA</v>
          </cell>
          <cell r="AJ875" t="str">
            <v>NA</v>
          </cell>
          <cell r="AK875" t="str">
            <v>NA</v>
          </cell>
          <cell r="AL875" t="str">
            <v>NA</v>
          </cell>
          <cell r="AM875" t="str">
            <v>NA</v>
          </cell>
          <cell r="AN875" t="str">
            <v>NA</v>
          </cell>
          <cell r="AO875" t="str">
            <v>NA</v>
          </cell>
          <cell r="AP875" t="str">
            <v>NA</v>
          </cell>
          <cell r="AQ875" t="str">
            <v>NA</v>
          </cell>
          <cell r="AR875" t="str">
            <v>NA</v>
          </cell>
          <cell r="AS875" t="str">
            <v>NA</v>
          </cell>
          <cell r="AT875" t="str">
            <v>NA</v>
          </cell>
          <cell r="AU875" t="str">
            <v>NA</v>
          </cell>
          <cell r="AV875" t="str">
            <v>NA</v>
          </cell>
          <cell r="AW875" t="str">
            <v>NA</v>
          </cell>
          <cell r="AX875" t="str">
            <v>NA</v>
          </cell>
          <cell r="AY875" t="str">
            <v>NA</v>
          </cell>
          <cell r="AZ875" t="str">
            <v>NA</v>
          </cell>
          <cell r="BA875" t="str">
            <v>NA</v>
          </cell>
          <cell r="BB875" t="str">
            <v>NA</v>
          </cell>
          <cell r="BC875" t="str">
            <v>NA</v>
          </cell>
          <cell r="BD875" t="str">
            <v>NA</v>
          </cell>
          <cell r="BE875" t="str">
            <v>NA</v>
          </cell>
        </row>
        <row r="876">
          <cell r="B876">
            <v>416</v>
          </cell>
          <cell r="C876">
            <v>2017</v>
          </cell>
          <cell r="F876" t="str">
            <v>FV / EBITDA (Capitalised R&amp;D Expense Adj.) 2017</v>
          </cell>
          <cell r="G876" t="str">
            <v>x</v>
          </cell>
          <cell r="H876">
            <v>10.694765810149175</v>
          </cell>
          <cell r="I876">
            <v>16.026676563867941</v>
          </cell>
          <cell r="J876">
            <v>13.980341983022495</v>
          </cell>
          <cell r="K876">
            <v>14.252795048473235</v>
          </cell>
          <cell r="L876">
            <v>15.270727258755061</v>
          </cell>
          <cell r="M876">
            <v>10.116823681502789</v>
          </cell>
          <cell r="N876">
            <v>10.504323353261231</v>
          </cell>
          <cell r="O876">
            <v>13.879536666666665</v>
          </cell>
          <cell r="P876">
            <v>12.784063349912156</v>
          </cell>
          <cell r="Q876">
            <v>5.9379709427364578</v>
          </cell>
          <cell r="R876">
            <v>8.9932682304369749</v>
          </cell>
          <cell r="S876">
            <v>9.4141952602696364</v>
          </cell>
          <cell r="T876">
            <v>15.097904421225577</v>
          </cell>
          <cell r="U876">
            <v>8.6653523474259408</v>
          </cell>
          <cell r="V876">
            <v>15.490882955941146</v>
          </cell>
          <cell r="W876">
            <v>10.017475166315153</v>
          </cell>
          <cell r="X876">
            <v>11.248814212961921</v>
          </cell>
          <cell r="Y876">
            <v>14.221954926095245</v>
          </cell>
          <cell r="Z876">
            <v>11.735775312221714</v>
          </cell>
          <cell r="AA876">
            <v>14.298080412479514</v>
          </cell>
          <cell r="AB876">
            <v>14.90335900904797</v>
          </cell>
          <cell r="AC876">
            <v>11.902101356691352</v>
          </cell>
          <cell r="AD876">
            <v>10.305630463232438</v>
          </cell>
          <cell r="AE876" t="str">
            <v>NA</v>
          </cell>
          <cell r="AF876" t="str">
            <v>NA</v>
          </cell>
          <cell r="AG876" t="str">
            <v>NA</v>
          </cell>
          <cell r="AH876" t="str">
            <v>NA</v>
          </cell>
          <cell r="AI876" t="str">
            <v>NA</v>
          </cell>
          <cell r="AJ876" t="str">
            <v>NA</v>
          </cell>
          <cell r="AK876" t="str">
            <v>NA</v>
          </cell>
          <cell r="AL876" t="str">
            <v>NA</v>
          </cell>
          <cell r="AM876" t="str">
            <v>NA</v>
          </cell>
          <cell r="AN876" t="str">
            <v>NA</v>
          </cell>
          <cell r="AO876" t="str">
            <v>NA</v>
          </cell>
          <cell r="AP876" t="str">
            <v>NA</v>
          </cell>
          <cell r="AQ876" t="str">
            <v>NA</v>
          </cell>
          <cell r="AR876" t="str">
            <v>NA</v>
          </cell>
          <cell r="AS876" t="str">
            <v>NA</v>
          </cell>
          <cell r="AT876" t="str">
            <v>NA</v>
          </cell>
          <cell r="AU876" t="str">
            <v>NA</v>
          </cell>
          <cell r="AV876" t="str">
            <v>NA</v>
          </cell>
          <cell r="AW876" t="str">
            <v>NA</v>
          </cell>
          <cell r="AX876" t="str">
            <v>NA</v>
          </cell>
          <cell r="AY876" t="str">
            <v>NA</v>
          </cell>
          <cell r="AZ876" t="str">
            <v>NA</v>
          </cell>
          <cell r="BA876" t="str">
            <v>NA</v>
          </cell>
          <cell r="BB876" t="str">
            <v>NA</v>
          </cell>
          <cell r="BC876" t="str">
            <v>NA</v>
          </cell>
          <cell r="BD876" t="str">
            <v>NA</v>
          </cell>
          <cell r="BE876" t="str">
            <v>NA</v>
          </cell>
        </row>
        <row r="877">
          <cell r="B877">
            <v>417</v>
          </cell>
          <cell r="C877">
            <v>2018</v>
          </cell>
          <cell r="F877" t="str">
            <v>FV / EBITDA (Capitalised R&amp;D Expense Adj.) 2018</v>
          </cell>
          <cell r="G877" t="str">
            <v>x</v>
          </cell>
          <cell r="H877">
            <v>10.122265442020412</v>
          </cell>
          <cell r="I877">
            <v>15.00258139870761</v>
          </cell>
          <cell r="J877">
            <v>13.337111084861814</v>
          </cell>
          <cell r="K877">
            <v>13.574731360639673</v>
          </cell>
          <cell r="L877">
            <v>13.496235024865822</v>
          </cell>
          <cell r="M877">
            <v>9.1788646699923699</v>
          </cell>
          <cell r="N877">
            <v>9.4110891423456788</v>
          </cell>
          <cell r="O877">
            <v>13.11901410958904</v>
          </cell>
          <cell r="P877">
            <v>11.869180582934334</v>
          </cell>
          <cell r="Q877">
            <v>5.6354919236417036</v>
          </cell>
          <cell r="R877">
            <v>8.1229519500721068</v>
          </cell>
          <cell r="S877">
            <v>8.7793871753727863</v>
          </cell>
          <cell r="T877">
            <v>14.295526722418433</v>
          </cell>
          <cell r="U877">
            <v>8.1057152997261266</v>
          </cell>
          <cell r="V877">
            <v>14.378549853098702</v>
          </cell>
          <cell r="W877">
            <v>9.1840863177683616</v>
          </cell>
          <cell r="X877">
            <v>10.524864211929826</v>
          </cell>
          <cell r="Y877">
            <v>12.095725428581876</v>
          </cell>
          <cell r="Z877">
            <v>9.9504365100867407</v>
          </cell>
          <cell r="AA877">
            <v>12.965400225321424</v>
          </cell>
          <cell r="AB877">
            <v>14.38080083902525</v>
          </cell>
          <cell r="AC877">
            <v>8.9167816615633697</v>
          </cell>
          <cell r="AD877">
            <v>9.2177810272062644</v>
          </cell>
          <cell r="AE877" t="str">
            <v>NA</v>
          </cell>
          <cell r="AF877" t="str">
            <v>NA</v>
          </cell>
          <cell r="AG877" t="str">
            <v>NA</v>
          </cell>
          <cell r="AH877" t="str">
            <v>NA</v>
          </cell>
          <cell r="AI877" t="str">
            <v>NA</v>
          </cell>
          <cell r="AJ877" t="str">
            <v>NA</v>
          </cell>
          <cell r="AK877" t="str">
            <v>NA</v>
          </cell>
          <cell r="AL877" t="str">
            <v>NA</v>
          </cell>
          <cell r="AM877" t="str">
            <v>NA</v>
          </cell>
          <cell r="AN877" t="str">
            <v>NA</v>
          </cell>
          <cell r="AO877" t="str">
            <v>NA</v>
          </cell>
          <cell r="AP877" t="str">
            <v>NA</v>
          </cell>
          <cell r="AQ877" t="str">
            <v>NA</v>
          </cell>
          <cell r="AR877" t="str">
            <v>NA</v>
          </cell>
          <cell r="AS877" t="str">
            <v>NA</v>
          </cell>
          <cell r="AT877" t="str">
            <v>NA</v>
          </cell>
          <cell r="AU877" t="str">
            <v>NA</v>
          </cell>
          <cell r="AV877" t="str">
            <v>NA</v>
          </cell>
          <cell r="AW877" t="str">
            <v>NA</v>
          </cell>
          <cell r="AX877" t="str">
            <v>NA</v>
          </cell>
          <cell r="AY877" t="str">
            <v>NA</v>
          </cell>
          <cell r="AZ877" t="str">
            <v>NA</v>
          </cell>
          <cell r="BA877" t="str">
            <v>NA</v>
          </cell>
          <cell r="BB877" t="str">
            <v>NA</v>
          </cell>
          <cell r="BC877" t="str">
            <v>NA</v>
          </cell>
          <cell r="BD877" t="str">
            <v>NA</v>
          </cell>
          <cell r="BE877" t="str">
            <v>NA</v>
          </cell>
        </row>
        <row r="878">
          <cell r="B878">
            <v>418</v>
          </cell>
          <cell r="C878">
            <v>2019</v>
          </cell>
          <cell r="F878" t="str">
            <v>FV / EBITDA (Capitalised R&amp;D Expense Adj.) 2019</v>
          </cell>
          <cell r="G878" t="str">
            <v>x</v>
          </cell>
          <cell r="H878">
            <v>9.5515475550300888</v>
          </cell>
          <cell r="I878">
            <v>14.219958059395523</v>
          </cell>
          <cell r="J878">
            <v>12.423853518468968</v>
          </cell>
          <cell r="K878">
            <v>12.86679780607542</v>
          </cell>
          <cell r="L878">
            <v>12.776757525290334</v>
          </cell>
          <cell r="M878">
            <v>8.0046818118167309</v>
          </cell>
          <cell r="N878">
            <v>7.6001816603190431</v>
          </cell>
          <cell r="O878">
            <v>12.278051666666666</v>
          </cell>
          <cell r="P878">
            <v>12.062343966823574</v>
          </cell>
          <cell r="Q878">
            <v>5.2037559322033893</v>
          </cell>
          <cell r="R878">
            <v>7.4298730867953351</v>
          </cell>
          <cell r="S878">
            <v>8.2615214013244245</v>
          </cell>
          <cell r="T878">
            <v>13.059026254647414</v>
          </cell>
          <cell r="U878">
            <v>7.3993177940627506</v>
          </cell>
          <cell r="V878">
            <v>13.692360406557377</v>
          </cell>
          <cell r="W878">
            <v>8.6467195651329778</v>
          </cell>
          <cell r="X878">
            <v>10.209619810755617</v>
          </cell>
          <cell r="Y878">
            <v>10.748952959302525</v>
          </cell>
          <cell r="Z878">
            <v>9.0656439897789554</v>
          </cell>
          <cell r="AA878">
            <v>12.12107355439815</v>
          </cell>
          <cell r="AB878">
            <v>13.70927699732594</v>
          </cell>
          <cell r="AC878">
            <v>8.08632319039687</v>
          </cell>
          <cell r="AD878">
            <v>8.3757059233655458</v>
          </cell>
          <cell r="AE878" t="str">
            <v>NA</v>
          </cell>
          <cell r="AF878" t="str">
            <v>NA</v>
          </cell>
          <cell r="AG878" t="str">
            <v>NA</v>
          </cell>
          <cell r="AH878" t="str">
            <v>NA</v>
          </cell>
          <cell r="AI878" t="str">
            <v>NA</v>
          </cell>
          <cell r="AJ878" t="str">
            <v>NA</v>
          </cell>
          <cell r="AK878" t="str">
            <v>NA</v>
          </cell>
          <cell r="AL878" t="str">
            <v>NA</v>
          </cell>
          <cell r="AM878" t="str">
            <v>NA</v>
          </cell>
          <cell r="AN878" t="str">
            <v>NA</v>
          </cell>
          <cell r="AO878" t="str">
            <v>NA</v>
          </cell>
          <cell r="AP878" t="str">
            <v>NA</v>
          </cell>
          <cell r="AQ878" t="str">
            <v>NA</v>
          </cell>
          <cell r="AR878" t="str">
            <v>NA</v>
          </cell>
          <cell r="AS878" t="str">
            <v>NA</v>
          </cell>
          <cell r="AT878" t="str">
            <v>NA</v>
          </cell>
          <cell r="AU878" t="str">
            <v>NA</v>
          </cell>
          <cell r="AV878" t="str">
            <v>NA</v>
          </cell>
          <cell r="AW878" t="str">
            <v>NA</v>
          </cell>
          <cell r="AX878" t="str">
            <v>NA</v>
          </cell>
          <cell r="AY878" t="str">
            <v>NA</v>
          </cell>
          <cell r="AZ878" t="str">
            <v>NA</v>
          </cell>
          <cell r="BA878" t="str">
            <v>NA</v>
          </cell>
          <cell r="BB878" t="str">
            <v>NA</v>
          </cell>
          <cell r="BC878" t="str">
            <v>NA</v>
          </cell>
          <cell r="BD878" t="str">
            <v>NA</v>
          </cell>
          <cell r="BE878" t="str">
            <v>NA</v>
          </cell>
        </row>
        <row r="879">
          <cell r="B879">
            <v>419</v>
          </cell>
          <cell r="C879">
            <v>2012</v>
          </cell>
          <cell r="D879">
            <v>2015</v>
          </cell>
          <cell r="F879" t="str">
            <v>2012 - 2015 FV / EBITDA (Capitalised R&amp;D Expense Adj.) Avg.</v>
          </cell>
          <cell r="G879" t="str">
            <v>x</v>
          </cell>
          <cell r="H879">
            <v>12.001611251245436</v>
          </cell>
          <cell r="I879">
            <v>22.115682578787467</v>
          </cell>
          <cell r="J879">
            <v>12.472992171733521</v>
          </cell>
          <cell r="K879">
            <v>18.77591488944465</v>
          </cell>
          <cell r="L879">
            <v>34.940225856145169</v>
          </cell>
          <cell r="M879">
            <v>9.1590510229507345</v>
          </cell>
          <cell r="N879">
            <v>8.0771785480768727</v>
          </cell>
          <cell r="O879">
            <v>22.167423545651673</v>
          </cell>
          <cell r="P879">
            <v>17.545578306330182</v>
          </cell>
          <cell r="Q879">
            <v>8.0775364155787894</v>
          </cell>
          <cell r="R879">
            <v>14.988913310370366</v>
          </cell>
          <cell r="S879">
            <v>10.104327124279161</v>
          </cell>
          <cell r="T879">
            <v>16.943430699164612</v>
          </cell>
          <cell r="U879">
            <v>12.454098090849831</v>
          </cell>
          <cell r="V879">
            <v>21.437423449039215</v>
          </cell>
          <cell r="W879">
            <v>13.121897436836413</v>
          </cell>
          <cell r="X879">
            <v>15.492149183543823</v>
          </cell>
          <cell r="Y879">
            <v>11.897735654059977</v>
          </cell>
          <cell r="Z879">
            <v>9.4533907143782674</v>
          </cell>
          <cell r="AA879">
            <v>16.739271178333144</v>
          </cell>
          <cell r="AB879">
            <v>18.359766133629552</v>
          </cell>
          <cell r="AC879">
            <v>20.322096410922271</v>
          </cell>
          <cell r="AD879">
            <v>17.400189633908962</v>
          </cell>
          <cell r="AE879" t="str">
            <v>NA</v>
          </cell>
          <cell r="AF879" t="str">
            <v>NA</v>
          </cell>
          <cell r="AG879" t="str">
            <v>NA</v>
          </cell>
          <cell r="AH879" t="str">
            <v>NA</v>
          </cell>
          <cell r="AI879" t="str">
            <v>NA</v>
          </cell>
          <cell r="AJ879" t="str">
            <v>NA</v>
          </cell>
          <cell r="AK879" t="str">
            <v>NA</v>
          </cell>
          <cell r="AL879" t="str">
            <v>NA</v>
          </cell>
          <cell r="AM879" t="str">
            <v>NA</v>
          </cell>
          <cell r="AN879" t="str">
            <v>NA</v>
          </cell>
          <cell r="AO879" t="str">
            <v>NA</v>
          </cell>
          <cell r="AP879" t="str">
            <v>NA</v>
          </cell>
          <cell r="AQ879" t="str">
            <v>NA</v>
          </cell>
          <cell r="AR879" t="str">
            <v>NA</v>
          </cell>
          <cell r="AS879" t="str">
            <v>NA</v>
          </cell>
          <cell r="AT879" t="str">
            <v>NA</v>
          </cell>
          <cell r="AU879" t="str">
            <v>NA</v>
          </cell>
          <cell r="AV879" t="str">
            <v>NA</v>
          </cell>
          <cell r="AW879" t="str">
            <v>NA</v>
          </cell>
          <cell r="AX879" t="str">
            <v>NA</v>
          </cell>
          <cell r="AY879" t="str">
            <v>NA</v>
          </cell>
          <cell r="AZ879" t="str">
            <v>NA</v>
          </cell>
          <cell r="BA879" t="str">
            <v>NA</v>
          </cell>
          <cell r="BB879" t="str">
            <v>NA</v>
          </cell>
          <cell r="BC879" t="str">
            <v>NA</v>
          </cell>
          <cell r="BD879" t="str">
            <v>NA</v>
          </cell>
          <cell r="BE879" t="str">
            <v>NA</v>
          </cell>
        </row>
        <row r="880">
          <cell r="B880">
            <v>420</v>
          </cell>
          <cell r="C880">
            <v>2016</v>
          </cell>
          <cell r="D880">
            <v>2018</v>
          </cell>
          <cell r="F880" t="str">
            <v>2016 - 2018 FV / EBITDA (Capitalised R&amp;D Expense Adj.) Avg.</v>
          </cell>
          <cell r="G880" t="str">
            <v>x</v>
          </cell>
          <cell r="H880">
            <v>11.061771692293819</v>
          </cell>
          <cell r="I880">
            <v>16.220591393687865</v>
          </cell>
          <cell r="J880">
            <v>13.360627022704463</v>
          </cell>
          <cell r="K880">
            <v>14.838203514070855</v>
          </cell>
          <cell r="L880">
            <v>15.875625741017217</v>
          </cell>
          <cell r="M880">
            <v>10.364445660718912</v>
          </cell>
          <cell r="N880">
            <v>10.379793429205913</v>
          </cell>
          <cell r="O880">
            <v>13.664975585148099</v>
          </cell>
          <cell r="P880">
            <v>13.033829328137145</v>
          </cell>
          <cell r="Q880">
            <v>5.9948796090679437</v>
          </cell>
          <cell r="R880">
            <v>9.7977891191808215</v>
          </cell>
          <cell r="S880">
            <v>9.5277362292683723</v>
          </cell>
          <cell r="T880">
            <v>15.063667473542424</v>
          </cell>
          <cell r="U880">
            <v>8.7130684870637243</v>
          </cell>
          <cell r="V880">
            <v>15.988499640567449</v>
          </cell>
          <cell r="W880">
            <v>11.043011399019965</v>
          </cell>
          <cell r="X880">
            <v>10.981496637186472</v>
          </cell>
          <cell r="Y880">
            <v>15.205814317551519</v>
          </cell>
          <cell r="Z880">
            <v>11.591394119807291</v>
          </cell>
          <cell r="AA880">
            <v>14.13243552618413</v>
          </cell>
          <cell r="AB880">
            <v>14.727729248120218</v>
          </cell>
          <cell r="AC880">
            <v>12.768116197841188</v>
          </cell>
          <cell r="AD880">
            <v>10.106590918240018</v>
          </cell>
          <cell r="AE880" t="str">
            <v>NA</v>
          </cell>
          <cell r="AF880" t="str">
            <v>NA</v>
          </cell>
          <cell r="AG880" t="str">
            <v>NA</v>
          </cell>
          <cell r="AH880" t="str">
            <v>NA</v>
          </cell>
          <cell r="AI880" t="str">
            <v>NA</v>
          </cell>
          <cell r="AJ880" t="str">
            <v>NA</v>
          </cell>
          <cell r="AK880" t="str">
            <v>NA</v>
          </cell>
          <cell r="AL880" t="str">
            <v>NA</v>
          </cell>
          <cell r="AM880" t="str">
            <v>NA</v>
          </cell>
          <cell r="AN880" t="str">
            <v>NA</v>
          </cell>
          <cell r="AO880" t="str">
            <v>NA</v>
          </cell>
          <cell r="AP880" t="str">
            <v>NA</v>
          </cell>
          <cell r="AQ880" t="str">
            <v>NA</v>
          </cell>
          <cell r="AR880" t="str">
            <v>NA</v>
          </cell>
          <cell r="AS880" t="str">
            <v>NA</v>
          </cell>
          <cell r="AT880" t="str">
            <v>NA</v>
          </cell>
          <cell r="AU880" t="str">
            <v>NA</v>
          </cell>
          <cell r="AV880" t="str">
            <v>NA</v>
          </cell>
          <cell r="AW880" t="str">
            <v>NA</v>
          </cell>
          <cell r="AX880" t="str">
            <v>NA</v>
          </cell>
          <cell r="AY880" t="str">
            <v>NA</v>
          </cell>
          <cell r="AZ880" t="str">
            <v>NA</v>
          </cell>
          <cell r="BA880" t="str">
            <v>NA</v>
          </cell>
          <cell r="BB880" t="str">
            <v>NA</v>
          </cell>
          <cell r="BC880" t="str">
            <v>NA</v>
          </cell>
          <cell r="BD880" t="str">
            <v>NA</v>
          </cell>
          <cell r="BE880" t="str">
            <v>NA</v>
          </cell>
        </row>
        <row r="881">
          <cell r="B881">
            <v>421</v>
          </cell>
          <cell r="C881">
            <v>2017</v>
          </cell>
          <cell r="D881">
            <v>2019</v>
          </cell>
          <cell r="F881" t="str">
            <v>2017 - 2019 FV / EBITDA (Capitalised R&amp;D Expense Adj.) Avg.</v>
          </cell>
          <cell r="G881" t="str">
            <v>x</v>
          </cell>
          <cell r="H881">
            <v>10.122859602399892</v>
          </cell>
          <cell r="I881">
            <v>15.083072007323691</v>
          </cell>
          <cell r="J881">
            <v>13.247102195451092</v>
          </cell>
          <cell r="K881">
            <v>13.564774738396109</v>
          </cell>
          <cell r="L881">
            <v>13.847906602970406</v>
          </cell>
          <cell r="M881">
            <v>9.1001233877706298</v>
          </cell>
          <cell r="N881">
            <v>9.1718647186419844</v>
          </cell>
          <cell r="O881">
            <v>13.092200814307455</v>
          </cell>
          <cell r="P881">
            <v>12.23852929989002</v>
          </cell>
          <cell r="Q881">
            <v>5.5924062661938505</v>
          </cell>
          <cell r="R881">
            <v>8.1820310891014731</v>
          </cell>
          <cell r="S881">
            <v>8.8183679456556163</v>
          </cell>
          <cell r="T881">
            <v>14.150819132763807</v>
          </cell>
          <cell r="U881">
            <v>8.0567951470716057</v>
          </cell>
          <cell r="V881">
            <v>14.520597738532409</v>
          </cell>
          <cell r="W881">
            <v>9.2827603497388296</v>
          </cell>
          <cell r="X881">
            <v>10.661099411882455</v>
          </cell>
          <cell r="Y881">
            <v>12.355544437993217</v>
          </cell>
          <cell r="Z881">
            <v>10.250618604029137</v>
          </cell>
          <cell r="AA881">
            <v>13.128184730733031</v>
          </cell>
          <cell r="AB881">
            <v>14.331145615133053</v>
          </cell>
          <cell r="AC881">
            <v>9.6350687362171978</v>
          </cell>
          <cell r="AD881">
            <v>9.299705804601416</v>
          </cell>
          <cell r="AE881" t="str">
            <v>NA</v>
          </cell>
          <cell r="AF881" t="str">
            <v>NA</v>
          </cell>
          <cell r="AG881" t="str">
            <v>NA</v>
          </cell>
          <cell r="AH881" t="str">
            <v>NA</v>
          </cell>
          <cell r="AI881" t="str">
            <v>NA</v>
          </cell>
          <cell r="AJ881" t="str">
            <v>NA</v>
          </cell>
          <cell r="AK881" t="str">
            <v>NA</v>
          </cell>
          <cell r="AL881" t="str">
            <v>NA</v>
          </cell>
          <cell r="AM881" t="str">
            <v>NA</v>
          </cell>
          <cell r="AN881" t="str">
            <v>NA</v>
          </cell>
          <cell r="AO881" t="str">
            <v>NA</v>
          </cell>
          <cell r="AP881" t="str">
            <v>NA</v>
          </cell>
          <cell r="AQ881" t="str">
            <v>NA</v>
          </cell>
          <cell r="AR881" t="str">
            <v>NA</v>
          </cell>
          <cell r="AS881" t="str">
            <v>NA</v>
          </cell>
          <cell r="AT881" t="str">
            <v>NA</v>
          </cell>
          <cell r="AU881" t="str">
            <v>NA</v>
          </cell>
          <cell r="AV881" t="str">
            <v>NA</v>
          </cell>
          <cell r="AW881" t="str">
            <v>NA</v>
          </cell>
          <cell r="AX881" t="str">
            <v>NA</v>
          </cell>
          <cell r="AY881" t="str">
            <v>NA</v>
          </cell>
          <cell r="AZ881" t="str">
            <v>NA</v>
          </cell>
          <cell r="BA881" t="str">
            <v>NA</v>
          </cell>
          <cell r="BB881" t="str">
            <v>NA</v>
          </cell>
          <cell r="BC881" t="str">
            <v>NA</v>
          </cell>
          <cell r="BD881" t="str">
            <v>NA</v>
          </cell>
          <cell r="BE881" t="str">
            <v>NA</v>
          </cell>
        </row>
        <row r="882">
          <cell r="B882">
            <v>422</v>
          </cell>
        </row>
        <row r="883">
          <cell r="B883">
            <v>423</v>
          </cell>
          <cell r="E883" t="str">
            <v>P / E</v>
          </cell>
        </row>
        <row r="884">
          <cell r="B884">
            <v>424</v>
          </cell>
          <cell r="C884">
            <v>2013</v>
          </cell>
          <cell r="F884" t="str">
            <v>P / E 2013</v>
          </cell>
          <cell r="G884" t="str">
            <v>x</v>
          </cell>
          <cell r="H884">
            <v>23.693611537044809</v>
          </cell>
          <cell r="I884">
            <v>38.241132701671958</v>
          </cell>
          <cell r="J884">
            <v>24.341405867655318</v>
          </cell>
          <cell r="K884">
            <v>31.917377807105208</v>
          </cell>
          <cell r="L884">
            <v>-87.575753167971754</v>
          </cell>
          <cell r="M884">
            <v>14.647957565836448</v>
          </cell>
          <cell r="N884">
            <v>8.9368107188279069</v>
          </cell>
          <cell r="O884">
            <v>46.884015267617038</v>
          </cell>
          <cell r="P884">
            <v>23.809456453971883</v>
          </cell>
          <cell r="Q884">
            <v>29.201021628372189</v>
          </cell>
          <cell r="R884">
            <v>27.013719890069545</v>
          </cell>
          <cell r="S884">
            <v>20.124594775797846</v>
          </cell>
          <cell r="T884">
            <v>32.916540683858038</v>
          </cell>
          <cell r="U884">
            <v>27.474103178675829</v>
          </cell>
          <cell r="V884">
            <v>37.422267270035093</v>
          </cell>
          <cell r="W884">
            <v>21.647143397213128</v>
          </cell>
          <cell r="X884">
            <v>38.675425423413849</v>
          </cell>
          <cell r="Y884">
            <v>13.401722001174095</v>
          </cell>
          <cell r="Z884">
            <v>15.655202799536308</v>
          </cell>
          <cell r="AA884">
            <v>25.577265501968508</v>
          </cell>
          <cell r="AB884">
            <v>30.826486672635848</v>
          </cell>
          <cell r="AC884">
            <v>37.45852158956319</v>
          </cell>
          <cell r="AD884">
            <v>34.274676923076925</v>
          </cell>
          <cell r="AE884" t="str">
            <v>NA</v>
          </cell>
          <cell r="AF884" t="str">
            <v>NA</v>
          </cell>
          <cell r="AG884" t="str">
            <v>NA</v>
          </cell>
          <cell r="AH884" t="str">
            <v>NA</v>
          </cell>
          <cell r="AI884" t="str">
            <v>NA</v>
          </cell>
          <cell r="AJ884" t="str">
            <v>NA</v>
          </cell>
          <cell r="AK884" t="str">
            <v>NA</v>
          </cell>
          <cell r="AL884" t="str">
            <v>NA</v>
          </cell>
          <cell r="AM884" t="str">
            <v>NA</v>
          </cell>
          <cell r="AN884" t="str">
            <v>NA</v>
          </cell>
          <cell r="AO884" t="str">
            <v>NA</v>
          </cell>
          <cell r="AP884" t="str">
            <v>NA</v>
          </cell>
          <cell r="AQ884" t="str">
            <v>NA</v>
          </cell>
          <cell r="AR884" t="str">
            <v>NA</v>
          </cell>
          <cell r="AS884" t="str">
            <v>NA</v>
          </cell>
          <cell r="AT884" t="str">
            <v>NA</v>
          </cell>
          <cell r="AU884" t="str">
            <v>NA</v>
          </cell>
          <cell r="AV884" t="str">
            <v>NA</v>
          </cell>
          <cell r="AW884" t="str">
            <v>NA</v>
          </cell>
          <cell r="AX884" t="str">
            <v>NA</v>
          </cell>
          <cell r="AY884" t="str">
            <v>NA</v>
          </cell>
          <cell r="AZ884" t="str">
            <v>NA</v>
          </cell>
          <cell r="BA884" t="str">
            <v>NA</v>
          </cell>
          <cell r="BB884" t="str">
            <v>NA</v>
          </cell>
          <cell r="BC884" t="str">
            <v>NA</v>
          </cell>
          <cell r="BD884" t="str">
            <v>NA</v>
          </cell>
          <cell r="BE884" t="str">
            <v>NA</v>
          </cell>
        </row>
        <row r="885">
          <cell r="B885">
            <v>425</v>
          </cell>
          <cell r="C885">
            <v>2014</v>
          </cell>
          <cell r="F885" t="str">
            <v>P / E 2014</v>
          </cell>
          <cell r="G885" t="str">
            <v>x</v>
          </cell>
          <cell r="H885">
            <v>27.331686589041325</v>
          </cell>
          <cell r="I885">
            <v>31.688486399010895</v>
          </cell>
          <cell r="J885">
            <v>23.362224860679643</v>
          </cell>
          <cell r="K885">
            <v>31.14781923131148</v>
          </cell>
          <cell r="L885">
            <v>4.2736984464073098</v>
          </cell>
          <cell r="M885">
            <v>22.194586991617708</v>
          </cell>
          <cell r="N885">
            <v>13.062765097794832</v>
          </cell>
          <cell r="O885">
            <v>51.773801707156906</v>
          </cell>
          <cell r="P885">
            <v>31.360369377373505</v>
          </cell>
          <cell r="Q885">
            <v>25.234521182041696</v>
          </cell>
          <cell r="R885">
            <v>27.278918660833451</v>
          </cell>
          <cell r="S885">
            <v>23.095822495179306</v>
          </cell>
          <cell r="T885">
            <v>28.135537613105186</v>
          </cell>
          <cell r="U885">
            <v>24.454662421790811</v>
          </cell>
          <cell r="V885">
            <v>37.487479178551943</v>
          </cell>
          <cell r="W885">
            <v>20.256621699954902</v>
          </cell>
          <cell r="X885">
            <v>32.127972642029789</v>
          </cell>
          <cell r="Y885">
            <v>18.34601276272927</v>
          </cell>
          <cell r="Z885">
            <v>7.2616234650613496</v>
          </cell>
          <cell r="AA885">
            <v>26.422472547025926</v>
          </cell>
          <cell r="AB885">
            <v>28.57176753747542</v>
          </cell>
          <cell r="AC885">
            <v>63.663133490612687</v>
          </cell>
          <cell r="AD885">
            <v>34.87166501704607</v>
          </cell>
          <cell r="AE885" t="str">
            <v>NA</v>
          </cell>
          <cell r="AF885" t="str">
            <v>NA</v>
          </cell>
          <cell r="AG885" t="str">
            <v>NA</v>
          </cell>
          <cell r="AH885" t="str">
            <v>NA</v>
          </cell>
          <cell r="AI885" t="str">
            <v>NA</v>
          </cell>
          <cell r="AJ885" t="str">
            <v>NA</v>
          </cell>
          <cell r="AK885" t="str">
            <v>NA</v>
          </cell>
          <cell r="AL885" t="str">
            <v>NA</v>
          </cell>
          <cell r="AM885" t="str">
            <v>NA</v>
          </cell>
          <cell r="AN885" t="str">
            <v>NA</v>
          </cell>
          <cell r="AO885" t="str">
            <v>NA</v>
          </cell>
          <cell r="AP885" t="str">
            <v>NA</v>
          </cell>
          <cell r="AQ885" t="str">
            <v>NA</v>
          </cell>
          <cell r="AR885" t="str">
            <v>NA</v>
          </cell>
          <cell r="AS885" t="str">
            <v>NA</v>
          </cell>
          <cell r="AT885" t="str">
            <v>NA</v>
          </cell>
          <cell r="AU885" t="str">
            <v>NA</v>
          </cell>
          <cell r="AV885" t="str">
            <v>NA</v>
          </cell>
          <cell r="AW885" t="str">
            <v>NA</v>
          </cell>
          <cell r="AX885" t="str">
            <v>NA</v>
          </cell>
          <cell r="AY885" t="str">
            <v>NA</v>
          </cell>
          <cell r="AZ885" t="str">
            <v>NA</v>
          </cell>
          <cell r="BA885" t="str">
            <v>NA</v>
          </cell>
          <cell r="BB885" t="str">
            <v>NA</v>
          </cell>
          <cell r="BC885" t="str">
            <v>NA</v>
          </cell>
          <cell r="BD885" t="str">
            <v>NA</v>
          </cell>
          <cell r="BE885" t="str">
            <v>NA</v>
          </cell>
        </row>
        <row r="886">
          <cell r="B886">
            <v>426</v>
          </cell>
          <cell r="C886">
            <v>2015</v>
          </cell>
          <cell r="F886" t="str">
            <v>P / E 2015</v>
          </cell>
          <cell r="G886" t="str">
            <v>x</v>
          </cell>
          <cell r="H886">
            <v>27.551302033701337</v>
          </cell>
          <cell r="I886">
            <v>28.160055410603331</v>
          </cell>
          <cell r="J886">
            <v>19.313523558138314</v>
          </cell>
          <cell r="K886">
            <v>32.256260916802468</v>
          </cell>
          <cell r="L886">
            <v>40.30839298162698</v>
          </cell>
          <cell r="M886">
            <v>63.831892150767203</v>
          </cell>
          <cell r="N886">
            <v>10.66099346640317</v>
          </cell>
          <cell r="O886">
            <v>34.370300732371355</v>
          </cell>
          <cell r="P886">
            <v>25.988606339377782</v>
          </cell>
          <cell r="Q886">
            <v>22.802343356054276</v>
          </cell>
          <cell r="R886">
            <v>24.483649726880731</v>
          </cell>
          <cell r="S886">
            <v>26.698387017233564</v>
          </cell>
          <cell r="T886">
            <v>26.885089678336406</v>
          </cell>
          <cell r="U886">
            <v>22.266929358351796</v>
          </cell>
          <cell r="V886">
            <v>38.59185235578488</v>
          </cell>
          <cell r="W886">
            <v>15.991553988501813</v>
          </cell>
          <cell r="X886">
            <v>24.128300536903858</v>
          </cell>
          <cell r="Y886">
            <v>67.123941820558912</v>
          </cell>
          <cell r="Z886">
            <v>31.16337734250185</v>
          </cell>
          <cell r="AA886">
            <v>22.810183673469393</v>
          </cell>
          <cell r="AB886">
            <v>21.199183769142621</v>
          </cell>
          <cell r="AC886">
            <v>47.974823895049539</v>
          </cell>
          <cell r="AD886">
            <v>20.199509282807732</v>
          </cell>
          <cell r="AE886" t="str">
            <v>NA</v>
          </cell>
          <cell r="AF886" t="str">
            <v>NA</v>
          </cell>
          <cell r="AG886" t="str">
            <v>NA</v>
          </cell>
          <cell r="AH886" t="str">
            <v>NA</v>
          </cell>
          <cell r="AI886" t="str">
            <v>NA</v>
          </cell>
          <cell r="AJ886" t="str">
            <v>NA</v>
          </cell>
          <cell r="AK886" t="str">
            <v>NA</v>
          </cell>
          <cell r="AL886" t="str">
            <v>NA</v>
          </cell>
          <cell r="AM886" t="str">
            <v>NA</v>
          </cell>
          <cell r="AN886" t="str">
            <v>NA</v>
          </cell>
          <cell r="AO886" t="str">
            <v>NA</v>
          </cell>
          <cell r="AP886" t="str">
            <v>NA</v>
          </cell>
          <cell r="AQ886" t="str">
            <v>NA</v>
          </cell>
          <cell r="AR886" t="str">
            <v>NA</v>
          </cell>
          <cell r="AS886" t="str">
            <v>NA</v>
          </cell>
          <cell r="AT886" t="str">
            <v>NA</v>
          </cell>
          <cell r="AU886" t="str">
            <v>NA</v>
          </cell>
          <cell r="AV886" t="str">
            <v>NA</v>
          </cell>
          <cell r="AW886" t="str">
            <v>NA</v>
          </cell>
          <cell r="AX886" t="str">
            <v>NA</v>
          </cell>
          <cell r="AY886" t="str">
            <v>NA</v>
          </cell>
          <cell r="AZ886" t="str">
            <v>NA</v>
          </cell>
          <cell r="BA886" t="str">
            <v>NA</v>
          </cell>
          <cell r="BB886" t="str">
            <v>NA</v>
          </cell>
          <cell r="BC886" t="str">
            <v>NA</v>
          </cell>
          <cell r="BD886" t="str">
            <v>NA</v>
          </cell>
          <cell r="BE886" t="str">
            <v>NA</v>
          </cell>
        </row>
        <row r="887">
          <cell r="B887">
            <v>427</v>
          </cell>
          <cell r="C887">
            <v>2016</v>
          </cell>
          <cell r="F887" t="str">
            <v>P / E 2016</v>
          </cell>
          <cell r="G887" t="str">
            <v>x</v>
          </cell>
          <cell r="H887">
            <v>31.49603590132828</v>
          </cell>
          <cell r="I887">
            <v>27.865117046619023</v>
          </cell>
          <cell r="J887">
            <v>22.291665268896889</v>
          </cell>
          <cell r="K887">
            <v>31.190345582078798</v>
          </cell>
          <cell r="L887">
            <v>32.235333658536589</v>
          </cell>
          <cell r="M887">
            <v>59.939102256079977</v>
          </cell>
          <cell r="N887">
            <v>314.64713174532528</v>
          </cell>
          <cell r="O887">
            <v>27.75562521439149</v>
          </cell>
          <cell r="P887">
            <v>24.866822598040482</v>
          </cell>
          <cell r="Q887">
            <v>19.854672850497572</v>
          </cell>
          <cell r="R887">
            <v>23.044596129817297</v>
          </cell>
          <cell r="S887">
            <v>19.868421052631575</v>
          </cell>
          <cell r="T887">
            <v>27.131971303143345</v>
          </cell>
          <cell r="U887">
            <v>20.020519865686438</v>
          </cell>
          <cell r="V887">
            <v>31.270152326060114</v>
          </cell>
          <cell r="W887">
            <v>25.643056625712482</v>
          </cell>
          <cell r="X887">
            <v>20.35444926657717</v>
          </cell>
          <cell r="Y887">
            <v>41.935600040237397</v>
          </cell>
          <cell r="Z887">
            <v>34.386566115635176</v>
          </cell>
          <cell r="AA887">
            <v>26.382235279187825</v>
          </cell>
          <cell r="AB887">
            <v>21.647401691926049</v>
          </cell>
          <cell r="AC887">
            <v>30.13003708059621</v>
          </cell>
          <cell r="AD887">
            <v>18.843460278024253</v>
          </cell>
          <cell r="AE887" t="str">
            <v>NA</v>
          </cell>
          <cell r="AF887" t="str">
            <v>NA</v>
          </cell>
          <cell r="AG887" t="str">
            <v>NA</v>
          </cell>
          <cell r="AH887" t="str">
            <v>NA</v>
          </cell>
          <cell r="AI887" t="str">
            <v>NA</v>
          </cell>
          <cell r="AJ887" t="str">
            <v>NA</v>
          </cell>
          <cell r="AK887" t="str">
            <v>NA</v>
          </cell>
          <cell r="AL887" t="str">
            <v>NA</v>
          </cell>
          <cell r="AM887" t="str">
            <v>NA</v>
          </cell>
          <cell r="AN887" t="str">
            <v>NA</v>
          </cell>
          <cell r="AO887" t="str">
            <v>NA</v>
          </cell>
          <cell r="AP887" t="str">
            <v>NA</v>
          </cell>
          <cell r="AQ887" t="str">
            <v>NA</v>
          </cell>
          <cell r="AR887" t="str">
            <v>NA</v>
          </cell>
          <cell r="AS887" t="str">
            <v>NA</v>
          </cell>
          <cell r="AT887" t="str">
            <v>NA</v>
          </cell>
          <cell r="AU887" t="str">
            <v>NA</v>
          </cell>
          <cell r="AV887" t="str">
            <v>NA</v>
          </cell>
          <cell r="AW887" t="str">
            <v>NA</v>
          </cell>
          <cell r="AX887" t="str">
            <v>NA</v>
          </cell>
          <cell r="AY887" t="str">
            <v>NA</v>
          </cell>
          <cell r="AZ887" t="str">
            <v>NA</v>
          </cell>
          <cell r="BA887" t="str">
            <v>NA</v>
          </cell>
          <cell r="BB887" t="str">
            <v>NA</v>
          </cell>
          <cell r="BC887" t="str">
            <v>NA</v>
          </cell>
          <cell r="BD887" t="str">
            <v>NA</v>
          </cell>
          <cell r="BE887" t="str">
            <v>NA</v>
          </cell>
        </row>
        <row r="888">
          <cell r="B888">
            <v>428</v>
          </cell>
          <cell r="C888">
            <v>2017</v>
          </cell>
          <cell r="F888" t="str">
            <v>P / E 2017</v>
          </cell>
          <cell r="G888" t="str">
            <v>x</v>
          </cell>
          <cell r="H888">
            <v>20.017643669147844</v>
          </cell>
          <cell r="I888">
            <v>23.580922595777949</v>
          </cell>
          <cell r="J888">
            <v>20.491303791567635</v>
          </cell>
          <cell r="K888">
            <v>22.853555398403785</v>
          </cell>
          <cell r="L888">
            <v>25.83237097483509</v>
          </cell>
          <cell r="M888">
            <v>22.853570436232285</v>
          </cell>
          <cell r="N888">
            <v>21.062543798177998</v>
          </cell>
          <cell r="O888">
            <v>25.893548744052225</v>
          </cell>
          <cell r="P888">
            <v>22.445736591110336</v>
          </cell>
          <cell r="Q888">
            <v>18.506401350483273</v>
          </cell>
          <cell r="R888">
            <v>15.229392238486678</v>
          </cell>
          <cell r="S888">
            <v>17.126654064272209</v>
          </cell>
          <cell r="T888">
            <v>24.86903304773562</v>
          </cell>
          <cell r="U888">
            <v>19.058466213788158</v>
          </cell>
          <cell r="V888">
            <v>25.825825825825827</v>
          </cell>
          <cell r="W888">
            <v>18.497572815533978</v>
          </cell>
          <cell r="X888">
            <v>21.843795043818098</v>
          </cell>
          <cell r="Y888">
            <v>23.304174500300661</v>
          </cell>
          <cell r="Z888">
            <v>23.305263157894739</v>
          </cell>
          <cell r="AA888">
            <v>22.373642202242273</v>
          </cell>
          <cell r="AB888">
            <v>22.671476324273808</v>
          </cell>
          <cell r="AC888">
            <v>17.597944765574823</v>
          </cell>
          <cell r="AD888">
            <v>17.378091872791519</v>
          </cell>
          <cell r="AE888" t="str">
            <v>NA</v>
          </cell>
          <cell r="AF888" t="str">
            <v>NA</v>
          </cell>
          <cell r="AG888" t="str">
            <v>NA</v>
          </cell>
          <cell r="AH888" t="str">
            <v>NA</v>
          </cell>
          <cell r="AI888" t="str">
            <v>NA</v>
          </cell>
          <cell r="AJ888" t="str">
            <v>NA</v>
          </cell>
          <cell r="AK888" t="str">
            <v>NA</v>
          </cell>
          <cell r="AL888" t="str">
            <v>NA</v>
          </cell>
          <cell r="AM888" t="str">
            <v>NA</v>
          </cell>
          <cell r="AN888" t="str">
            <v>NA</v>
          </cell>
          <cell r="AO888" t="str">
            <v>NA</v>
          </cell>
          <cell r="AP888" t="str">
            <v>NA</v>
          </cell>
          <cell r="AQ888" t="str">
            <v>NA</v>
          </cell>
          <cell r="AR888" t="str">
            <v>NA</v>
          </cell>
          <cell r="AS888" t="str">
            <v>NA</v>
          </cell>
          <cell r="AT888" t="str">
            <v>NA</v>
          </cell>
          <cell r="AU888" t="str">
            <v>NA</v>
          </cell>
          <cell r="AV888" t="str">
            <v>NA</v>
          </cell>
          <cell r="AW888" t="str">
            <v>NA</v>
          </cell>
          <cell r="AX888" t="str">
            <v>NA</v>
          </cell>
          <cell r="AY888" t="str">
            <v>NA</v>
          </cell>
          <cell r="AZ888" t="str">
            <v>NA</v>
          </cell>
          <cell r="BA888" t="str">
            <v>NA</v>
          </cell>
          <cell r="BB888" t="str">
            <v>NA</v>
          </cell>
          <cell r="BC888" t="str">
            <v>NA</v>
          </cell>
          <cell r="BD888" t="str">
            <v>NA</v>
          </cell>
          <cell r="BE888" t="str">
            <v>NA</v>
          </cell>
        </row>
        <row r="889">
          <cell r="B889">
            <v>429</v>
          </cell>
          <cell r="C889">
            <v>2018</v>
          </cell>
          <cell r="F889" t="str">
            <v>P / E 2018</v>
          </cell>
          <cell r="G889" t="str">
            <v>x</v>
          </cell>
          <cell r="H889">
            <v>18.365145059104119</v>
          </cell>
          <cell r="I889">
            <v>21.629374641422832</v>
          </cell>
          <cell r="J889">
            <v>19.533073929961091</v>
          </cell>
          <cell r="K889">
            <v>21.471186440677965</v>
          </cell>
          <cell r="L889">
            <v>21.74927039529933</v>
          </cell>
          <cell r="M889">
            <v>18.516434038721297</v>
          </cell>
          <cell r="N889">
            <v>20.205882352941178</v>
          </cell>
          <cell r="O889">
            <v>24.019708478751792</v>
          </cell>
          <cell r="P889">
            <v>21.891470684198087</v>
          </cell>
          <cell r="Q889">
            <v>16.847682695629231</v>
          </cell>
          <cell r="R889">
            <v>13.280269058295966</v>
          </cell>
          <cell r="S889">
            <v>15.601967294419111</v>
          </cell>
          <cell r="T889">
            <v>22.932278356730585</v>
          </cell>
          <cell r="U889">
            <v>17.514309076042515</v>
          </cell>
          <cell r="V889">
            <v>24.201150961714344</v>
          </cell>
          <cell r="W889">
            <v>15.745867768595041</v>
          </cell>
          <cell r="X889">
            <v>19.838872104733134</v>
          </cell>
          <cell r="Y889">
            <v>17.496586253982702</v>
          </cell>
          <cell r="Z889">
            <v>20.847457627118647</v>
          </cell>
          <cell r="AA889">
            <v>19.744557133704745</v>
          </cell>
          <cell r="AB889">
            <v>21.725000000000001</v>
          </cell>
          <cell r="AC889">
            <v>16.051552431165785</v>
          </cell>
          <cell r="AD889">
            <v>14.903030303030304</v>
          </cell>
          <cell r="AE889" t="str">
            <v>NA</v>
          </cell>
          <cell r="AF889" t="str">
            <v>NA</v>
          </cell>
          <cell r="AG889" t="str">
            <v>NA</v>
          </cell>
          <cell r="AH889" t="str">
            <v>NA</v>
          </cell>
          <cell r="AI889" t="str">
            <v>NA</v>
          </cell>
          <cell r="AJ889" t="str">
            <v>NA</v>
          </cell>
          <cell r="AK889" t="str">
            <v>NA</v>
          </cell>
          <cell r="AL889" t="str">
            <v>NA</v>
          </cell>
          <cell r="AM889" t="str">
            <v>NA</v>
          </cell>
          <cell r="AN889" t="str">
            <v>NA</v>
          </cell>
          <cell r="AO889" t="str">
            <v>NA</v>
          </cell>
          <cell r="AP889" t="str">
            <v>NA</v>
          </cell>
          <cell r="AQ889" t="str">
            <v>NA</v>
          </cell>
          <cell r="AR889" t="str">
            <v>NA</v>
          </cell>
          <cell r="AS889" t="str">
            <v>NA</v>
          </cell>
          <cell r="AT889" t="str">
            <v>NA</v>
          </cell>
          <cell r="AU889" t="str">
            <v>NA</v>
          </cell>
          <cell r="AV889" t="str">
            <v>NA</v>
          </cell>
          <cell r="AW889" t="str">
            <v>NA</v>
          </cell>
          <cell r="AX889" t="str">
            <v>NA</v>
          </cell>
          <cell r="AY889" t="str">
            <v>NA</v>
          </cell>
          <cell r="AZ889" t="str">
            <v>NA</v>
          </cell>
          <cell r="BA889" t="str">
            <v>NA</v>
          </cell>
          <cell r="BB889" t="str">
            <v>NA</v>
          </cell>
          <cell r="BC889" t="str">
            <v>NA</v>
          </cell>
          <cell r="BD889" t="str">
            <v>NA</v>
          </cell>
          <cell r="BE889" t="str">
            <v>NA</v>
          </cell>
        </row>
        <row r="890">
          <cell r="B890">
            <v>430</v>
          </cell>
          <cell r="C890">
            <v>2019</v>
          </cell>
          <cell r="F890" t="str">
            <v>P / E 2019</v>
          </cell>
          <cell r="G890" t="str">
            <v>x</v>
          </cell>
          <cell r="H890">
            <v>16.761987006229305</v>
          </cell>
          <cell r="I890">
            <v>20.298162235619127</v>
          </cell>
          <cell r="J890">
            <v>18.029757000538019</v>
          </cell>
          <cell r="K890">
            <v>19.573547589616808</v>
          </cell>
          <cell r="L890">
            <v>19.686433008117973</v>
          </cell>
          <cell r="M890">
            <v>14.40707654580487</v>
          </cell>
          <cell r="N890">
            <v>12.556135770234988</v>
          </cell>
          <cell r="O890">
            <v>21.375719375171279</v>
          </cell>
          <cell r="P890">
            <v>20.49953662177786</v>
          </cell>
          <cell r="Q890">
            <v>16.206344388742949</v>
          </cell>
          <cell r="R890">
            <v>11.766353552801089</v>
          </cell>
          <cell r="S890">
            <v>12.865078553658451</v>
          </cell>
          <cell r="T890">
            <v>20.399598393574294</v>
          </cell>
          <cell r="U890">
            <v>15.98507462686567</v>
          </cell>
          <cell r="V890">
            <v>22.849148944480021</v>
          </cell>
          <cell r="W890">
            <v>14.802484626470827</v>
          </cell>
          <cell r="X890">
            <v>17.280701754385966</v>
          </cell>
          <cell r="Y890">
            <v>15.892179253528958</v>
          </cell>
          <cell r="Z890">
            <v>19.020618556701031</v>
          </cell>
          <cell r="AA890">
            <v>18.362369337979093</v>
          </cell>
          <cell r="AB890">
            <v>20.789473684210527</v>
          </cell>
          <cell r="AC890">
            <v>14.566718281050687</v>
          </cell>
          <cell r="AD890">
            <v>13.450296396069932</v>
          </cell>
          <cell r="AE890" t="str">
            <v>NA</v>
          </cell>
          <cell r="AF890" t="str">
            <v>NA</v>
          </cell>
          <cell r="AG890" t="str">
            <v>NA</v>
          </cell>
          <cell r="AH890" t="str">
            <v>NA</v>
          </cell>
          <cell r="AI890" t="str">
            <v>NA</v>
          </cell>
          <cell r="AJ890" t="str">
            <v>NA</v>
          </cell>
          <cell r="AK890" t="str">
            <v>NA</v>
          </cell>
          <cell r="AL890" t="str">
            <v>NA</v>
          </cell>
          <cell r="AM890" t="str">
            <v>NA</v>
          </cell>
          <cell r="AN890" t="str">
            <v>NA</v>
          </cell>
          <cell r="AO890" t="str">
            <v>NA</v>
          </cell>
          <cell r="AP890" t="str">
            <v>NA</v>
          </cell>
          <cell r="AQ890" t="str">
            <v>NA</v>
          </cell>
          <cell r="AR890" t="str">
            <v>NA</v>
          </cell>
          <cell r="AS890" t="str">
            <v>NA</v>
          </cell>
          <cell r="AT890" t="str">
            <v>NA</v>
          </cell>
          <cell r="AU890" t="str">
            <v>NA</v>
          </cell>
          <cell r="AV890" t="str">
            <v>NA</v>
          </cell>
          <cell r="AW890" t="str">
            <v>NA</v>
          </cell>
          <cell r="AX890" t="str">
            <v>NA</v>
          </cell>
          <cell r="AY890" t="str">
            <v>NA</v>
          </cell>
          <cell r="AZ890" t="str">
            <v>NA</v>
          </cell>
          <cell r="BA890" t="str">
            <v>NA</v>
          </cell>
          <cell r="BB890" t="str">
            <v>NA</v>
          </cell>
          <cell r="BC890" t="str">
            <v>NA</v>
          </cell>
          <cell r="BD890" t="str">
            <v>NA</v>
          </cell>
          <cell r="BE890" t="str">
            <v>NA</v>
          </cell>
        </row>
        <row r="891">
          <cell r="B891">
            <v>431</v>
          </cell>
          <cell r="C891">
            <v>2012</v>
          </cell>
          <cell r="D891">
            <v>2015</v>
          </cell>
          <cell r="F891" t="str">
            <v>2012 - 2015 P / E Avg.</v>
          </cell>
          <cell r="G891" t="str">
            <v>x</v>
          </cell>
          <cell r="H891">
            <v>26.192200053262493</v>
          </cell>
          <cell r="I891">
            <v>32.69655817042873</v>
          </cell>
          <cell r="J891">
            <v>22.339051428824423</v>
          </cell>
          <cell r="K891">
            <v>31.773819318406385</v>
          </cell>
          <cell r="L891">
            <v>-14.331220579979155</v>
          </cell>
          <cell r="M891">
            <v>33.558145569407117</v>
          </cell>
          <cell r="N891">
            <v>10.886856427675303</v>
          </cell>
          <cell r="O891">
            <v>44.342705902381766</v>
          </cell>
          <cell r="P891">
            <v>27.052810723574392</v>
          </cell>
          <cell r="Q891">
            <v>25.745962055489386</v>
          </cell>
          <cell r="R891">
            <v>26.258762759261241</v>
          </cell>
          <cell r="S891">
            <v>23.306268096070237</v>
          </cell>
          <cell r="T891">
            <v>29.312389325099875</v>
          </cell>
          <cell r="U891">
            <v>24.731898319606145</v>
          </cell>
          <cell r="V891">
            <v>37.833866268123977</v>
          </cell>
          <cell r="W891">
            <v>19.298439695223284</v>
          </cell>
          <cell r="X891">
            <v>31.643899534115832</v>
          </cell>
          <cell r="Y891">
            <v>32.95722552815409</v>
          </cell>
          <cell r="Z891">
            <v>18.026734535699834</v>
          </cell>
          <cell r="AA891">
            <v>24.936640574154609</v>
          </cell>
          <cell r="AB891">
            <v>26.865812659751299</v>
          </cell>
          <cell r="AC891">
            <v>49.698826325075139</v>
          </cell>
          <cell r="AD891">
            <v>29.781950407643574</v>
          </cell>
          <cell r="AE891" t="str">
            <v>NA</v>
          </cell>
          <cell r="AF891" t="str">
            <v>NA</v>
          </cell>
          <cell r="AG891" t="str">
            <v>NA</v>
          </cell>
          <cell r="AH891" t="str">
            <v>NA</v>
          </cell>
          <cell r="AI891" t="str">
            <v>NA</v>
          </cell>
          <cell r="AJ891" t="str">
            <v>NA</v>
          </cell>
          <cell r="AK891" t="str">
            <v>NA</v>
          </cell>
          <cell r="AL891" t="str">
            <v>NA</v>
          </cell>
          <cell r="AM891" t="str">
            <v>NA</v>
          </cell>
          <cell r="AN891" t="str">
            <v>NA</v>
          </cell>
          <cell r="AO891" t="str">
            <v>NA</v>
          </cell>
          <cell r="AP891" t="str">
            <v>NA</v>
          </cell>
          <cell r="AQ891" t="str">
            <v>NA</v>
          </cell>
          <cell r="AR891" t="str">
            <v>NA</v>
          </cell>
          <cell r="AS891" t="str">
            <v>NA</v>
          </cell>
          <cell r="AT891" t="str">
            <v>NA</v>
          </cell>
          <cell r="AU891" t="str">
            <v>NA</v>
          </cell>
          <cell r="AV891" t="str">
            <v>NA</v>
          </cell>
          <cell r="AW891" t="str">
            <v>NA</v>
          </cell>
          <cell r="AX891" t="str">
            <v>NA</v>
          </cell>
          <cell r="AY891" t="str">
            <v>NA</v>
          </cell>
          <cell r="AZ891" t="str">
            <v>NA</v>
          </cell>
          <cell r="BA891" t="str">
            <v>NA</v>
          </cell>
          <cell r="BB891" t="str">
            <v>NA</v>
          </cell>
          <cell r="BC891" t="str">
            <v>NA</v>
          </cell>
          <cell r="BD891" t="str">
            <v>NA</v>
          </cell>
          <cell r="BE891" t="str">
            <v>NA</v>
          </cell>
        </row>
        <row r="892">
          <cell r="B892">
            <v>432</v>
          </cell>
          <cell r="C892">
            <v>2016</v>
          </cell>
          <cell r="D892">
            <v>2018</v>
          </cell>
          <cell r="F892" t="str">
            <v>2016 - 2018 P / E Avg.</v>
          </cell>
          <cell r="G892" t="str">
            <v>x</v>
          </cell>
          <cell r="H892">
            <v>23.292941543193418</v>
          </cell>
          <cell r="I892">
            <v>24.358471427939932</v>
          </cell>
          <cell r="J892">
            <v>20.772014330141872</v>
          </cell>
          <cell r="K892">
            <v>25.171695807053514</v>
          </cell>
          <cell r="L892">
            <v>26.605658342890337</v>
          </cell>
          <cell r="M892">
            <v>33.769702243677855</v>
          </cell>
          <cell r="N892">
            <v>118.63851929881481</v>
          </cell>
          <cell r="O892">
            <v>25.889627479065169</v>
          </cell>
          <cell r="P892">
            <v>23.068009957782966</v>
          </cell>
          <cell r="Q892">
            <v>18.402918965536692</v>
          </cell>
          <cell r="R892">
            <v>17.184752475533312</v>
          </cell>
          <cell r="S892">
            <v>17.532347470440964</v>
          </cell>
          <cell r="T892">
            <v>24.977760902536517</v>
          </cell>
          <cell r="U892">
            <v>18.864431718505703</v>
          </cell>
          <cell r="V892">
            <v>27.099043037866764</v>
          </cell>
          <cell r="W892">
            <v>19.962165736613834</v>
          </cell>
          <cell r="X892">
            <v>20.679038805042801</v>
          </cell>
          <cell r="Y892">
            <v>27.578786931506922</v>
          </cell>
          <cell r="Z892">
            <v>26.179762300216186</v>
          </cell>
          <cell r="AA892">
            <v>22.833478205044951</v>
          </cell>
          <cell r="AB892">
            <v>22.014626005399958</v>
          </cell>
          <cell r="AC892">
            <v>21.259844759112273</v>
          </cell>
          <cell r="AD892">
            <v>17.041527484615358</v>
          </cell>
          <cell r="AE892" t="str">
            <v>NA</v>
          </cell>
          <cell r="AF892" t="str">
            <v>NA</v>
          </cell>
          <cell r="AG892" t="str">
            <v>NA</v>
          </cell>
          <cell r="AH892" t="str">
            <v>NA</v>
          </cell>
          <cell r="AI892" t="str">
            <v>NA</v>
          </cell>
          <cell r="AJ892" t="str">
            <v>NA</v>
          </cell>
          <cell r="AK892" t="str">
            <v>NA</v>
          </cell>
          <cell r="AL892" t="str">
            <v>NA</v>
          </cell>
          <cell r="AM892" t="str">
            <v>NA</v>
          </cell>
          <cell r="AN892" t="str">
            <v>NA</v>
          </cell>
          <cell r="AO892" t="str">
            <v>NA</v>
          </cell>
          <cell r="AP892" t="str">
            <v>NA</v>
          </cell>
          <cell r="AQ892" t="str">
            <v>NA</v>
          </cell>
          <cell r="AR892" t="str">
            <v>NA</v>
          </cell>
          <cell r="AS892" t="str">
            <v>NA</v>
          </cell>
          <cell r="AT892" t="str">
            <v>NA</v>
          </cell>
          <cell r="AU892" t="str">
            <v>NA</v>
          </cell>
          <cell r="AV892" t="str">
            <v>NA</v>
          </cell>
          <cell r="AW892" t="str">
            <v>NA</v>
          </cell>
          <cell r="AX892" t="str">
            <v>NA</v>
          </cell>
          <cell r="AY892" t="str">
            <v>NA</v>
          </cell>
          <cell r="AZ892" t="str">
            <v>NA</v>
          </cell>
          <cell r="BA892" t="str">
            <v>NA</v>
          </cell>
          <cell r="BB892" t="str">
            <v>NA</v>
          </cell>
          <cell r="BC892" t="str">
            <v>NA</v>
          </cell>
          <cell r="BD892" t="str">
            <v>NA</v>
          </cell>
          <cell r="BE892" t="str">
            <v>NA</v>
          </cell>
        </row>
        <row r="893">
          <cell r="B893">
            <v>433</v>
          </cell>
          <cell r="C893">
            <v>2017</v>
          </cell>
          <cell r="D893">
            <v>2019</v>
          </cell>
          <cell r="F893" t="str">
            <v>2017 - 2019 P / E Avg.</v>
          </cell>
          <cell r="G893" t="str">
            <v>x</v>
          </cell>
          <cell r="H893">
            <v>18.381591911493757</v>
          </cell>
          <cell r="I893">
            <v>21.836153157606635</v>
          </cell>
          <cell r="J893">
            <v>19.351378240688913</v>
          </cell>
          <cell r="K893">
            <v>21.299429809566188</v>
          </cell>
          <cell r="L893">
            <v>22.422691459417464</v>
          </cell>
          <cell r="M893">
            <v>18.592360340252817</v>
          </cell>
          <cell r="N893">
            <v>17.941520640451387</v>
          </cell>
          <cell r="O893">
            <v>23.762992199325101</v>
          </cell>
          <cell r="P893">
            <v>21.612247965695428</v>
          </cell>
          <cell r="Q893">
            <v>17.186809478285152</v>
          </cell>
          <cell r="R893">
            <v>13.425338283194577</v>
          </cell>
          <cell r="S893">
            <v>15.197899970783256</v>
          </cell>
          <cell r="T893">
            <v>22.733636599346834</v>
          </cell>
          <cell r="U893">
            <v>17.519283305565448</v>
          </cell>
          <cell r="V893">
            <v>24.292041910673401</v>
          </cell>
          <cell r="W893">
            <v>16.348641736866615</v>
          </cell>
          <cell r="X893">
            <v>19.654456300979067</v>
          </cell>
          <cell r="Y893">
            <v>18.897646669270774</v>
          </cell>
          <cell r="Z893">
            <v>21.057779780571472</v>
          </cell>
          <cell r="AA893">
            <v>20.160189557975372</v>
          </cell>
          <cell r="AB893">
            <v>21.728650002828108</v>
          </cell>
          <cell r="AC893">
            <v>16.072071825930433</v>
          </cell>
          <cell r="AD893">
            <v>15.243806190630584</v>
          </cell>
          <cell r="AE893" t="str">
            <v>NA</v>
          </cell>
          <cell r="AF893" t="str">
            <v>NA</v>
          </cell>
          <cell r="AG893" t="str">
            <v>NA</v>
          </cell>
          <cell r="AH893" t="str">
            <v>NA</v>
          </cell>
          <cell r="AI893" t="str">
            <v>NA</v>
          </cell>
          <cell r="AJ893" t="str">
            <v>NA</v>
          </cell>
          <cell r="AK893" t="str">
            <v>NA</v>
          </cell>
          <cell r="AL893" t="str">
            <v>NA</v>
          </cell>
          <cell r="AM893" t="str">
            <v>NA</v>
          </cell>
          <cell r="AN893" t="str">
            <v>NA</v>
          </cell>
          <cell r="AO893" t="str">
            <v>NA</v>
          </cell>
          <cell r="AP893" t="str">
            <v>NA</v>
          </cell>
          <cell r="AQ893" t="str">
            <v>NA</v>
          </cell>
          <cell r="AR893" t="str">
            <v>NA</v>
          </cell>
          <cell r="AS893" t="str">
            <v>NA</v>
          </cell>
          <cell r="AT893" t="str">
            <v>NA</v>
          </cell>
          <cell r="AU893" t="str">
            <v>NA</v>
          </cell>
          <cell r="AV893" t="str">
            <v>NA</v>
          </cell>
          <cell r="AW893" t="str">
            <v>NA</v>
          </cell>
          <cell r="AX893" t="str">
            <v>NA</v>
          </cell>
          <cell r="AY893" t="str">
            <v>NA</v>
          </cell>
          <cell r="AZ893" t="str">
            <v>NA</v>
          </cell>
          <cell r="BA893" t="str">
            <v>NA</v>
          </cell>
          <cell r="BB893" t="str">
            <v>NA</v>
          </cell>
          <cell r="BC893" t="str">
            <v>NA</v>
          </cell>
          <cell r="BD893" t="str">
            <v>NA</v>
          </cell>
          <cell r="BE893" t="str">
            <v>NA</v>
          </cell>
        </row>
        <row r="894">
          <cell r="B894">
            <v>434</v>
          </cell>
        </row>
        <row r="895">
          <cell r="B895">
            <v>435</v>
          </cell>
          <cell r="E895" t="str">
            <v>Capex / Revenue</v>
          </cell>
        </row>
        <row r="896">
          <cell r="B896">
            <v>436</v>
          </cell>
          <cell r="C896">
            <v>2013</v>
          </cell>
          <cell r="F896" t="str">
            <v>Capex / Revenue 2013</v>
          </cell>
          <cell r="G896" t="str">
            <v>x</v>
          </cell>
          <cell r="H896">
            <v>4.7922773909857087E-2</v>
          </cell>
          <cell r="I896">
            <v>2.6979641509044781E-2</v>
          </cell>
          <cell r="J896">
            <v>1.6509513103587128E-2</v>
          </cell>
          <cell r="K896">
            <v>2.6988365439633798E-2</v>
          </cell>
          <cell r="L896">
            <v>1.027019468311555E-2</v>
          </cell>
          <cell r="M896">
            <v>3.4716949295537002E-2</v>
          </cell>
          <cell r="N896">
            <v>5.4853465910219321E-2</v>
          </cell>
          <cell r="O896">
            <v>5.084815416616615E-2</v>
          </cell>
          <cell r="P896">
            <v>1.6278487352867511E-2</v>
          </cell>
          <cell r="Q896">
            <v>4.4881108821228914E-2</v>
          </cell>
          <cell r="R896">
            <v>2.7989142526587459E-2</v>
          </cell>
          <cell r="S896">
            <v>2.6726689689195861E-2</v>
          </cell>
          <cell r="T896">
            <v>1.558002697455203E-2</v>
          </cell>
          <cell r="U896">
            <v>3.8379307528119015E-2</v>
          </cell>
          <cell r="V896">
            <v>4.1297498650977385E-2</v>
          </cell>
          <cell r="W896">
            <v>2.789540911399414E-2</v>
          </cell>
          <cell r="X896">
            <v>6.2022166930558696E-2</v>
          </cell>
          <cell r="Y896">
            <v>4.4618234204568841E-2</v>
          </cell>
          <cell r="Z896">
            <v>3.2966696283587116E-2</v>
          </cell>
          <cell r="AA896">
            <v>2.8000868243976556E-2</v>
          </cell>
          <cell r="AB896">
            <v>1.1164642414101492E-2</v>
          </cell>
          <cell r="AC896">
            <v>2.5404295568320759E-2</v>
          </cell>
          <cell r="AD896">
            <v>3.4077334171644137E-2</v>
          </cell>
          <cell r="AE896" t="str">
            <v>NA</v>
          </cell>
          <cell r="AF896" t="str">
            <v>NA</v>
          </cell>
          <cell r="AG896" t="str">
            <v>NA</v>
          </cell>
          <cell r="AH896" t="str">
            <v>NA</v>
          </cell>
          <cell r="AI896" t="str">
            <v>NA</v>
          </cell>
          <cell r="AJ896" t="str">
            <v>NA</v>
          </cell>
          <cell r="AK896" t="str">
            <v>NA</v>
          </cell>
          <cell r="AL896" t="str">
            <v>NA</v>
          </cell>
          <cell r="AM896" t="str">
            <v>NA</v>
          </cell>
          <cell r="AN896" t="str">
            <v>NA</v>
          </cell>
          <cell r="AO896" t="str">
            <v>NA</v>
          </cell>
          <cell r="AP896" t="str">
            <v>NA</v>
          </cell>
          <cell r="AQ896" t="str">
            <v>NA</v>
          </cell>
          <cell r="AR896" t="str">
            <v>NA</v>
          </cell>
          <cell r="AS896" t="str">
            <v>NA</v>
          </cell>
          <cell r="AT896" t="str">
            <v>NA</v>
          </cell>
          <cell r="AU896" t="str">
            <v>NA</v>
          </cell>
          <cell r="AV896" t="str">
            <v>NA</v>
          </cell>
          <cell r="AW896" t="str">
            <v>NA</v>
          </cell>
          <cell r="AX896" t="str">
            <v>NA</v>
          </cell>
          <cell r="AY896" t="str">
            <v>NA</v>
          </cell>
          <cell r="AZ896" t="str">
            <v>NA</v>
          </cell>
          <cell r="BA896" t="str">
            <v>NA</v>
          </cell>
          <cell r="BB896" t="str">
            <v>NA</v>
          </cell>
          <cell r="BC896" t="str">
            <v>NA</v>
          </cell>
          <cell r="BD896" t="str">
            <v>NA</v>
          </cell>
          <cell r="BE896" t="str">
            <v>NA</v>
          </cell>
        </row>
        <row r="897">
          <cell r="B897">
            <v>437</v>
          </cell>
          <cell r="C897">
            <v>2014</v>
          </cell>
          <cell r="F897" t="str">
            <v>Capex / Revenue 2014</v>
          </cell>
          <cell r="G897" t="str">
            <v>x</v>
          </cell>
          <cell r="H897">
            <v>5.2453811598608437E-2</v>
          </cell>
          <cell r="I897">
            <v>2.3591295322203262E-2</v>
          </cell>
          <cell r="J897">
            <v>1.7195654033706903E-2</v>
          </cell>
          <cell r="K897">
            <v>2.9182360410153541E-2</v>
          </cell>
          <cell r="L897">
            <v>2.935957794128086E-2</v>
          </cell>
          <cell r="M897">
            <v>3.8955539872971068E-2</v>
          </cell>
          <cell r="N897">
            <v>7.8571054057360576E-2</v>
          </cell>
          <cell r="O897">
            <v>4.5913285178314736E-2</v>
          </cell>
          <cell r="P897">
            <v>1.5584415584415571E-2</v>
          </cell>
          <cell r="Q897">
            <v>3.8531985944256657E-2</v>
          </cell>
          <cell r="R897">
            <v>6.7658564740588734E-2</v>
          </cell>
          <cell r="S897">
            <v>2.426419382032767E-2</v>
          </cell>
          <cell r="T897">
            <v>2.2347396156100735E-2</v>
          </cell>
          <cell r="U897">
            <v>3.2027439514729611E-2</v>
          </cell>
          <cell r="V897">
            <v>5.0585527741615885E-2</v>
          </cell>
          <cell r="W897">
            <v>2.0767816384166402E-2</v>
          </cell>
          <cell r="X897">
            <v>6.607706885660139E-2</v>
          </cell>
          <cell r="Y897">
            <v>4.4294971700434754E-2</v>
          </cell>
          <cell r="Z897">
            <v>3.2564365991096168E-2</v>
          </cell>
          <cell r="AA897">
            <v>2.092487968194183E-2</v>
          </cell>
          <cell r="AB897">
            <v>1.3347876474197287E-2</v>
          </cell>
          <cell r="AC897">
            <v>3.8324774631042259E-2</v>
          </cell>
          <cell r="AD897">
            <v>2.3616653761391389E-2</v>
          </cell>
          <cell r="AE897" t="str">
            <v>NA</v>
          </cell>
          <cell r="AF897" t="str">
            <v>NA</v>
          </cell>
          <cell r="AG897" t="str">
            <v>NA</v>
          </cell>
          <cell r="AH897" t="str">
            <v>NA</v>
          </cell>
          <cell r="AI897" t="str">
            <v>NA</v>
          </cell>
          <cell r="AJ897" t="str">
            <v>NA</v>
          </cell>
          <cell r="AK897" t="str">
            <v>NA</v>
          </cell>
          <cell r="AL897" t="str">
            <v>NA</v>
          </cell>
          <cell r="AM897" t="str">
            <v>NA</v>
          </cell>
          <cell r="AN897" t="str">
            <v>NA</v>
          </cell>
          <cell r="AO897" t="str">
            <v>NA</v>
          </cell>
          <cell r="AP897" t="str">
            <v>NA</v>
          </cell>
          <cell r="AQ897" t="str">
            <v>NA</v>
          </cell>
          <cell r="AR897" t="str">
            <v>NA</v>
          </cell>
          <cell r="AS897" t="str">
            <v>NA</v>
          </cell>
          <cell r="AT897" t="str">
            <v>NA</v>
          </cell>
          <cell r="AU897" t="str">
            <v>NA</v>
          </cell>
          <cell r="AV897" t="str">
            <v>NA</v>
          </cell>
          <cell r="AW897" t="str">
            <v>NA</v>
          </cell>
          <cell r="AX897" t="str">
            <v>NA</v>
          </cell>
          <cell r="AY897" t="str">
            <v>NA</v>
          </cell>
          <cell r="AZ897" t="str">
            <v>NA</v>
          </cell>
          <cell r="BA897" t="str">
            <v>NA</v>
          </cell>
          <cell r="BB897" t="str">
            <v>NA</v>
          </cell>
          <cell r="BC897" t="str">
            <v>NA</v>
          </cell>
          <cell r="BD897" t="str">
            <v>NA</v>
          </cell>
          <cell r="BE897" t="str">
            <v>NA</v>
          </cell>
        </row>
        <row r="898">
          <cell r="B898">
            <v>438</v>
          </cell>
          <cell r="C898">
            <v>2015</v>
          </cell>
          <cell r="F898" t="str">
            <v>Capex / Revenue 2015</v>
          </cell>
          <cell r="G898" t="str">
            <v>x</v>
          </cell>
          <cell r="H898">
            <v>4.9088473411380971E-2</v>
          </cell>
          <cell r="I898">
            <v>2.2834402854667472E-2</v>
          </cell>
          <cell r="J898">
            <v>1.6957681276103257E-2</v>
          </cell>
          <cell r="K898">
            <v>2.8122277581464555E-2</v>
          </cell>
          <cell r="L898">
            <v>5.0629370629370674E-2</v>
          </cell>
          <cell r="M898">
            <v>3.6780523637126819E-2</v>
          </cell>
          <cell r="N898">
            <v>7.8549360108277594E-2</v>
          </cell>
          <cell r="O898">
            <v>6.7397945323198538E-2</v>
          </cell>
          <cell r="P898">
            <v>1.3613495116898496E-2</v>
          </cell>
          <cell r="Q898">
            <v>3.5186150820510284E-2</v>
          </cell>
          <cell r="R898">
            <v>7.169618862668943E-2</v>
          </cell>
          <cell r="S898">
            <v>2.6222256315843309E-2</v>
          </cell>
          <cell r="T898">
            <v>2.1664122953399569E-2</v>
          </cell>
          <cell r="U898">
            <v>3.2337705675326588E-2</v>
          </cell>
          <cell r="V898">
            <v>4.9756150200685231E-2</v>
          </cell>
          <cell r="W898">
            <v>1.9715959210039682E-2</v>
          </cell>
          <cell r="X898">
            <v>6.5425124940988788E-2</v>
          </cell>
          <cell r="Y898">
            <v>4.899457389083945E-2</v>
          </cell>
          <cell r="Z898">
            <v>2.4806462470548633E-2</v>
          </cell>
          <cell r="AA898">
            <v>1.5708888447007359E-2</v>
          </cell>
          <cell r="AB898">
            <v>1.0720109167023234E-2</v>
          </cell>
          <cell r="AC898">
            <v>2.1189505822104996E-2</v>
          </cell>
          <cell r="AD898">
            <v>2.1129970771994744E-2</v>
          </cell>
          <cell r="AE898" t="str">
            <v>NA</v>
          </cell>
          <cell r="AF898" t="str">
            <v>NA</v>
          </cell>
          <cell r="AG898" t="str">
            <v>NA</v>
          </cell>
          <cell r="AH898" t="str">
            <v>NA</v>
          </cell>
          <cell r="AI898" t="str">
            <v>NA</v>
          </cell>
          <cell r="AJ898" t="str">
            <v>NA</v>
          </cell>
          <cell r="AK898" t="str">
            <v>NA</v>
          </cell>
          <cell r="AL898" t="str">
            <v>NA</v>
          </cell>
          <cell r="AM898" t="str">
            <v>NA</v>
          </cell>
          <cell r="AN898" t="str">
            <v>NA</v>
          </cell>
          <cell r="AO898" t="str">
            <v>NA</v>
          </cell>
          <cell r="AP898" t="str">
            <v>NA</v>
          </cell>
          <cell r="AQ898" t="str">
            <v>NA</v>
          </cell>
          <cell r="AR898" t="str">
            <v>NA</v>
          </cell>
          <cell r="AS898" t="str">
            <v>NA</v>
          </cell>
          <cell r="AT898" t="str">
            <v>NA</v>
          </cell>
          <cell r="AU898" t="str">
            <v>NA</v>
          </cell>
          <cell r="AV898" t="str">
            <v>NA</v>
          </cell>
          <cell r="AW898" t="str">
            <v>NA</v>
          </cell>
          <cell r="AX898" t="str">
            <v>NA</v>
          </cell>
          <cell r="AY898" t="str">
            <v>NA</v>
          </cell>
          <cell r="AZ898" t="str">
            <v>NA</v>
          </cell>
          <cell r="BA898" t="str">
            <v>NA</v>
          </cell>
          <cell r="BB898" t="str">
            <v>NA</v>
          </cell>
          <cell r="BC898" t="str">
            <v>NA</v>
          </cell>
          <cell r="BD898" t="str">
            <v>NA</v>
          </cell>
          <cell r="BE898" t="str">
            <v>NA</v>
          </cell>
        </row>
        <row r="899">
          <cell r="B899">
            <v>439</v>
          </cell>
          <cell r="C899">
            <v>2016</v>
          </cell>
          <cell r="F899" t="str">
            <v>Capex / Revenue 2016</v>
          </cell>
          <cell r="G899" t="str">
            <v>x</v>
          </cell>
          <cell r="H899">
            <v>4.5381531028901446E-2</v>
          </cell>
          <cell r="I899">
            <v>2.2091930484058744E-2</v>
          </cell>
          <cell r="J899">
            <v>1.7314923949037435E-2</v>
          </cell>
          <cell r="K899">
            <v>2.3639449070602631E-2</v>
          </cell>
          <cell r="L899">
            <v>0.23834196891191625</v>
          </cell>
          <cell r="M899">
            <v>2.575107296137339E-2</v>
          </cell>
          <cell r="N899">
            <v>7.6341627374677229E-2</v>
          </cell>
          <cell r="O899">
            <v>3.668858665869576E-2</v>
          </cell>
          <cell r="P899">
            <v>2.1757322175732233E-2</v>
          </cell>
          <cell r="Q899">
            <v>2.3193355655333533E-2</v>
          </cell>
          <cell r="R899">
            <v>2.9836053837342495E-2</v>
          </cell>
          <cell r="S899">
            <v>2.9712078005703246E-2</v>
          </cell>
          <cell r="T899">
            <v>1.809806993989237E-2</v>
          </cell>
          <cell r="U899">
            <v>3.2824445713722922E-2</v>
          </cell>
          <cell r="V899">
            <v>4.5682598362820175E-2</v>
          </cell>
          <cell r="W899">
            <v>2.0260273283385585E-2</v>
          </cell>
          <cell r="X899">
            <v>5.5008396496164846E-2</v>
          </cell>
          <cell r="Y899">
            <v>3.5720093229985372E-2</v>
          </cell>
          <cell r="Z899">
            <v>2.6036778252859185E-2</v>
          </cell>
          <cell r="AA899">
            <v>1.1455946677775464E-2</v>
          </cell>
          <cell r="AB899">
            <v>1.318260988354223E-2</v>
          </cell>
          <cell r="AC899">
            <v>2.7848177884690475E-2</v>
          </cell>
          <cell r="AD899">
            <v>2.2920759659463E-2</v>
          </cell>
          <cell r="AE899" t="str">
            <v>NA</v>
          </cell>
          <cell r="AF899" t="str">
            <v>NA</v>
          </cell>
          <cell r="AG899" t="str">
            <v>NA</v>
          </cell>
          <cell r="AH899" t="str">
            <v>NA</v>
          </cell>
          <cell r="AI899" t="str">
            <v>NA</v>
          </cell>
          <cell r="AJ899" t="str">
            <v>NA</v>
          </cell>
          <cell r="AK899" t="str">
            <v>NA</v>
          </cell>
          <cell r="AL899" t="str">
            <v>NA</v>
          </cell>
          <cell r="AM899" t="str">
            <v>NA</v>
          </cell>
          <cell r="AN899" t="str">
            <v>NA</v>
          </cell>
          <cell r="AO899" t="str">
            <v>NA</v>
          </cell>
          <cell r="AP899" t="str">
            <v>NA</v>
          </cell>
          <cell r="AQ899" t="str">
            <v>NA</v>
          </cell>
          <cell r="AR899" t="str">
            <v>NA</v>
          </cell>
          <cell r="AS899" t="str">
            <v>NA</v>
          </cell>
          <cell r="AT899" t="str">
            <v>NA</v>
          </cell>
          <cell r="AU899" t="str">
            <v>NA</v>
          </cell>
          <cell r="AV899" t="str">
            <v>NA</v>
          </cell>
          <cell r="AW899" t="str">
            <v>NA</v>
          </cell>
          <cell r="AX899" t="str">
            <v>NA</v>
          </cell>
          <cell r="AY899" t="str">
            <v>NA</v>
          </cell>
          <cell r="AZ899" t="str">
            <v>NA</v>
          </cell>
          <cell r="BA899" t="str">
            <v>NA</v>
          </cell>
          <cell r="BB899" t="str">
            <v>NA</v>
          </cell>
          <cell r="BC899" t="str">
            <v>NA</v>
          </cell>
          <cell r="BD899" t="str">
            <v>NA</v>
          </cell>
          <cell r="BE899" t="str">
            <v>NA</v>
          </cell>
        </row>
        <row r="900">
          <cell r="B900">
            <v>440</v>
          </cell>
          <cell r="C900">
            <v>2017</v>
          </cell>
          <cell r="F900" t="str">
            <v>Capex / Revenue 2017</v>
          </cell>
          <cell r="G900" t="str">
            <v>x</v>
          </cell>
          <cell r="H900">
            <v>4.5495651196904546E-2</v>
          </cell>
          <cell r="I900">
            <v>2.0073206632885671E-2</v>
          </cell>
          <cell r="J900">
            <v>1.9436627890110528E-2</v>
          </cell>
          <cell r="K900">
            <v>2.6238243960969066E-2</v>
          </cell>
          <cell r="L900">
            <v>1.0858875042101718E-2</v>
          </cell>
          <cell r="M900">
            <v>2.3575020955574184E-2</v>
          </cell>
          <cell r="N900">
            <v>9.7464881110044727E-2</v>
          </cell>
          <cell r="O900">
            <v>3.9999999999999994E-2</v>
          </cell>
          <cell r="P900">
            <v>2.0700615676375923E-2</v>
          </cell>
          <cell r="Q900">
            <v>2.7701783498527456E-2</v>
          </cell>
          <cell r="R900">
            <v>2.5528094565846739E-2</v>
          </cell>
          <cell r="S900">
            <v>2.7629659277239097E-2</v>
          </cell>
          <cell r="T900">
            <v>2.0395703787450536E-2</v>
          </cell>
          <cell r="U900">
            <v>3.215323943661972E-2</v>
          </cell>
          <cell r="V900">
            <v>4.4135495972635996E-2</v>
          </cell>
          <cell r="W900">
            <v>1.377380824276337E-2</v>
          </cell>
          <cell r="X900">
            <v>4.4521464474935477E-2</v>
          </cell>
          <cell r="Y900">
            <v>4.0930232558139538E-2</v>
          </cell>
          <cell r="Z900">
            <v>2.6650522920617131E-2</v>
          </cell>
          <cell r="AA900">
            <v>1.648257629911749E-2</v>
          </cell>
          <cell r="AB900">
            <v>1.3323368797006161E-2</v>
          </cell>
          <cell r="AC900">
            <v>1.7271157167530225E-2</v>
          </cell>
          <cell r="AD900">
            <v>2.2659897660818711E-2</v>
          </cell>
          <cell r="AE900" t="str">
            <v>NA</v>
          </cell>
          <cell r="AF900" t="str">
            <v>NA</v>
          </cell>
          <cell r="AG900" t="str">
            <v>NA</v>
          </cell>
          <cell r="AH900" t="str">
            <v>NA</v>
          </cell>
          <cell r="AI900" t="str">
            <v>NA</v>
          </cell>
          <cell r="AJ900" t="str">
            <v>NA</v>
          </cell>
          <cell r="AK900" t="str">
            <v>NA</v>
          </cell>
          <cell r="AL900" t="str">
            <v>NA</v>
          </cell>
          <cell r="AM900" t="str">
            <v>NA</v>
          </cell>
          <cell r="AN900" t="str">
            <v>NA</v>
          </cell>
          <cell r="AO900" t="str">
            <v>NA</v>
          </cell>
          <cell r="AP900" t="str">
            <v>NA</v>
          </cell>
          <cell r="AQ900" t="str">
            <v>NA</v>
          </cell>
          <cell r="AR900" t="str">
            <v>NA</v>
          </cell>
          <cell r="AS900" t="str">
            <v>NA</v>
          </cell>
          <cell r="AT900" t="str">
            <v>NA</v>
          </cell>
          <cell r="AU900" t="str">
            <v>NA</v>
          </cell>
          <cell r="AV900" t="str">
            <v>NA</v>
          </cell>
          <cell r="AW900" t="str">
            <v>NA</v>
          </cell>
          <cell r="AX900" t="str">
            <v>NA</v>
          </cell>
          <cell r="AY900" t="str">
            <v>NA</v>
          </cell>
          <cell r="AZ900" t="str">
            <v>NA</v>
          </cell>
          <cell r="BA900" t="str">
            <v>NA</v>
          </cell>
          <cell r="BB900" t="str">
            <v>NA</v>
          </cell>
          <cell r="BC900" t="str">
            <v>NA</v>
          </cell>
          <cell r="BD900" t="str">
            <v>NA</v>
          </cell>
          <cell r="BE900" t="str">
            <v>NA</v>
          </cell>
        </row>
        <row r="901">
          <cell r="B901">
            <v>441</v>
          </cell>
          <cell r="C901">
            <v>2018</v>
          </cell>
          <cell r="F901" t="str">
            <v>Capex / Revenue 2018</v>
          </cell>
          <cell r="G901" t="str">
            <v>x</v>
          </cell>
          <cell r="H901">
            <v>4.6140298872994187E-2</v>
          </cell>
          <cell r="I901">
            <v>1.9889414853415013E-2</v>
          </cell>
          <cell r="J901">
            <v>1.8991618384921721E-2</v>
          </cell>
          <cell r="K901">
            <v>2.5545179234404896E-2</v>
          </cell>
          <cell r="L901">
            <v>1.6138399752857586E-2</v>
          </cell>
          <cell r="M901">
            <v>2.4033647105948325E-2</v>
          </cell>
          <cell r="N901">
            <v>6.4298745424424944E-2</v>
          </cell>
          <cell r="O901">
            <v>3.5555555555555556E-2</v>
          </cell>
          <cell r="P901">
            <v>1.968029150600142E-2</v>
          </cell>
          <cell r="Q901">
            <v>2.7473305576797804E-2</v>
          </cell>
          <cell r="R901">
            <v>2.6210044657319562E-2</v>
          </cell>
          <cell r="S901">
            <v>2.9304982466574973E-2</v>
          </cell>
          <cell r="T901">
            <v>2.0350109409190367E-2</v>
          </cell>
          <cell r="U901">
            <v>3.0419034852546916E-2</v>
          </cell>
          <cell r="V901">
            <v>3.7637258966483018E-2</v>
          </cell>
          <cell r="W901">
            <v>2.0058199958428603E-2</v>
          </cell>
          <cell r="X901">
            <v>4.40616734404232E-2</v>
          </cell>
          <cell r="Y901">
            <v>3.6204877009903096E-2</v>
          </cell>
          <cell r="Z901">
            <v>2.5642011872251493E-2</v>
          </cell>
          <cell r="AA901">
            <v>1.7267478496182466E-2</v>
          </cell>
          <cell r="AB901">
            <v>1.2794795337489834E-2</v>
          </cell>
          <cell r="AC901">
            <v>1.4098253985467955E-2</v>
          </cell>
          <cell r="AD901">
            <v>2.1664383753109886E-2</v>
          </cell>
          <cell r="AE901" t="str">
            <v>NA</v>
          </cell>
          <cell r="AF901" t="str">
            <v>NA</v>
          </cell>
          <cell r="AG901" t="str">
            <v>NA</v>
          </cell>
          <cell r="AH901" t="str">
            <v>NA</v>
          </cell>
          <cell r="AI901" t="str">
            <v>NA</v>
          </cell>
          <cell r="AJ901" t="str">
            <v>NA</v>
          </cell>
          <cell r="AK901" t="str">
            <v>NA</v>
          </cell>
          <cell r="AL901" t="str">
            <v>NA</v>
          </cell>
          <cell r="AM901" t="str">
            <v>NA</v>
          </cell>
          <cell r="AN901" t="str">
            <v>NA</v>
          </cell>
          <cell r="AO901" t="str">
            <v>NA</v>
          </cell>
          <cell r="AP901" t="str">
            <v>NA</v>
          </cell>
          <cell r="AQ901" t="str">
            <v>NA</v>
          </cell>
          <cell r="AR901" t="str">
            <v>NA</v>
          </cell>
          <cell r="AS901" t="str">
            <v>NA</v>
          </cell>
          <cell r="AT901" t="str">
            <v>NA</v>
          </cell>
          <cell r="AU901" t="str">
            <v>NA</v>
          </cell>
          <cell r="AV901" t="str">
            <v>NA</v>
          </cell>
          <cell r="AW901" t="str">
            <v>NA</v>
          </cell>
          <cell r="AX901" t="str">
            <v>NA</v>
          </cell>
          <cell r="AY901" t="str">
            <v>NA</v>
          </cell>
          <cell r="AZ901" t="str">
            <v>NA</v>
          </cell>
          <cell r="BA901" t="str">
            <v>NA</v>
          </cell>
          <cell r="BB901" t="str">
            <v>NA</v>
          </cell>
          <cell r="BC901" t="str">
            <v>NA</v>
          </cell>
          <cell r="BD901" t="str">
            <v>NA</v>
          </cell>
          <cell r="BE901" t="str">
            <v>NA</v>
          </cell>
        </row>
        <row r="902">
          <cell r="B902">
            <v>442</v>
          </cell>
          <cell r="C902">
            <v>2019</v>
          </cell>
          <cell r="F902" t="str">
            <v>Capex / Revenue 2019</v>
          </cell>
          <cell r="G902" t="str">
            <v>x</v>
          </cell>
          <cell r="H902">
            <v>4.5757069767602673E-2</v>
          </cell>
          <cell r="I902">
            <v>1.9589673511377744E-2</v>
          </cell>
          <cell r="J902">
            <v>1.8550953893987535E-2</v>
          </cell>
          <cell r="K902">
            <v>2.5476057523448819E-2</v>
          </cell>
          <cell r="L902">
            <v>1.7965282783769059E-2</v>
          </cell>
          <cell r="M902">
            <v>2.4011299435028249E-2</v>
          </cell>
          <cell r="N902">
            <v>6.2399891481280521E-2</v>
          </cell>
          <cell r="O902">
            <v>3.5740488418404777E-2</v>
          </cell>
          <cell r="P902">
            <v>1.8099547511312219E-2</v>
          </cell>
          <cell r="Q902">
            <v>2.8372591006423982E-2</v>
          </cell>
          <cell r="R902">
            <v>2.3084025854108958E-2</v>
          </cell>
          <cell r="S902" t="str">
            <v>NA</v>
          </cell>
          <cell r="T902">
            <v>2.4783850001012412E-2</v>
          </cell>
          <cell r="U902">
            <v>3.091466530403679E-2</v>
          </cell>
          <cell r="V902">
            <v>3.6475487768644149E-2</v>
          </cell>
          <cell r="W902">
            <v>2.0543396437392798E-2</v>
          </cell>
          <cell r="X902">
            <v>4.3766318702050055E-2</v>
          </cell>
          <cell r="Y902">
            <v>3.4578696343402229E-2</v>
          </cell>
          <cell r="Z902">
            <v>2.7687224538678945E-2</v>
          </cell>
          <cell r="AA902">
            <v>1.6701903098280776E-2</v>
          </cell>
          <cell r="AB902">
            <v>1.3022159506637399E-2</v>
          </cell>
          <cell r="AC902">
            <v>1.3904624575136472E-2</v>
          </cell>
          <cell r="AD902">
            <v>2.1659969195421069E-2</v>
          </cell>
          <cell r="AE902" t="str">
            <v>NA</v>
          </cell>
          <cell r="AF902" t="str">
            <v>NA</v>
          </cell>
          <cell r="AG902" t="str">
            <v>NA</v>
          </cell>
          <cell r="AH902" t="str">
            <v>NA</v>
          </cell>
          <cell r="AI902" t="str">
            <v>NA</v>
          </cell>
          <cell r="AJ902" t="str">
            <v>NA</v>
          </cell>
          <cell r="AK902" t="str">
            <v>NA</v>
          </cell>
          <cell r="AL902" t="str">
            <v>NA</v>
          </cell>
          <cell r="AM902" t="str">
            <v>NA</v>
          </cell>
          <cell r="AN902" t="str">
            <v>NA</v>
          </cell>
          <cell r="AO902" t="str">
            <v>NA</v>
          </cell>
          <cell r="AP902" t="str">
            <v>NA</v>
          </cell>
          <cell r="AQ902" t="str">
            <v>NA</v>
          </cell>
          <cell r="AR902" t="str">
            <v>NA</v>
          </cell>
          <cell r="AS902" t="str">
            <v>NA</v>
          </cell>
          <cell r="AT902" t="str">
            <v>NA</v>
          </cell>
          <cell r="AU902" t="str">
            <v>NA</v>
          </cell>
          <cell r="AV902" t="str">
            <v>NA</v>
          </cell>
          <cell r="AW902" t="str">
            <v>NA</v>
          </cell>
          <cell r="AX902" t="str">
            <v>NA</v>
          </cell>
          <cell r="AY902" t="str">
            <v>NA</v>
          </cell>
          <cell r="AZ902" t="str">
            <v>NA</v>
          </cell>
          <cell r="BA902" t="str">
            <v>NA</v>
          </cell>
          <cell r="BB902" t="str">
            <v>NA</v>
          </cell>
          <cell r="BC902" t="str">
            <v>NA</v>
          </cell>
          <cell r="BD902" t="str">
            <v>NA</v>
          </cell>
          <cell r="BE902" t="str">
            <v>NA</v>
          </cell>
        </row>
        <row r="903">
          <cell r="B903">
            <v>443</v>
          </cell>
          <cell r="C903">
            <v>2011</v>
          </cell>
          <cell r="D903">
            <v>2015</v>
          </cell>
          <cell r="F903" t="str">
            <v>2011 - 2015 Capex / Revenue</v>
          </cell>
          <cell r="G903" t="str">
            <v>x</v>
          </cell>
          <cell r="H903">
            <v>4.9821686306615494E-2</v>
          </cell>
          <cell r="I903">
            <v>2.4468446561971835E-2</v>
          </cell>
          <cell r="J903">
            <v>1.6887616137799096E-2</v>
          </cell>
          <cell r="K903">
            <v>2.8097667810417299E-2</v>
          </cell>
          <cell r="L903">
            <v>3.0086381084589026E-2</v>
          </cell>
          <cell r="M903">
            <v>3.6817670935211634E-2</v>
          </cell>
          <cell r="N903">
            <v>7.0657960025285835E-2</v>
          </cell>
          <cell r="O903">
            <v>5.4719794889226479E-2</v>
          </cell>
          <cell r="P903">
            <v>1.5158799351393859E-2</v>
          </cell>
          <cell r="Q903">
            <v>3.9533081861998616E-2</v>
          </cell>
          <cell r="R903">
            <v>5.5781298631288535E-2</v>
          </cell>
          <cell r="S903">
            <v>2.5737713275122281E-2</v>
          </cell>
          <cell r="T903">
            <v>1.9863848694684112E-2</v>
          </cell>
          <cell r="U903">
            <v>3.4248150906058407E-2</v>
          </cell>
          <cell r="V903">
            <v>4.7213058864426172E-2</v>
          </cell>
          <cell r="W903">
            <v>2.2793061569400076E-2</v>
          </cell>
          <cell r="X903">
            <v>6.4508120242716294E-2</v>
          </cell>
          <cell r="Y903">
            <v>4.5969259931947677E-2</v>
          </cell>
          <cell r="Z903">
            <v>3.0112508248410635E-2</v>
          </cell>
          <cell r="AA903">
            <v>2.1544878790975247E-2</v>
          </cell>
          <cell r="AB903">
            <v>1.1744209351774004E-2</v>
          </cell>
          <cell r="AC903">
            <v>2.8306192007156006E-2</v>
          </cell>
          <cell r="AD903">
            <v>2.6274652901676757E-2</v>
          </cell>
          <cell r="AE903" t="str">
            <v>NA</v>
          </cell>
          <cell r="AF903" t="str">
            <v>NA</v>
          </cell>
          <cell r="AG903" t="str">
            <v>NA</v>
          </cell>
          <cell r="AH903" t="str">
            <v>NA</v>
          </cell>
          <cell r="AI903" t="str">
            <v>NA</v>
          </cell>
          <cell r="AJ903" t="str">
            <v>NA</v>
          </cell>
          <cell r="AK903" t="str">
            <v>NA</v>
          </cell>
          <cell r="AL903" t="str">
            <v>NA</v>
          </cell>
          <cell r="AM903" t="str">
            <v>NA</v>
          </cell>
          <cell r="AN903" t="str">
            <v>NA</v>
          </cell>
          <cell r="AO903" t="str">
            <v>NA</v>
          </cell>
          <cell r="AP903" t="str">
            <v>NA</v>
          </cell>
          <cell r="AQ903" t="str">
            <v>NA</v>
          </cell>
          <cell r="AR903" t="str">
            <v>NA</v>
          </cell>
          <cell r="AS903" t="str">
            <v>NA</v>
          </cell>
          <cell r="AT903" t="str">
            <v>NA</v>
          </cell>
          <cell r="AU903" t="str">
            <v>NA</v>
          </cell>
          <cell r="AV903" t="str">
            <v>NA</v>
          </cell>
          <cell r="AW903" t="str">
            <v>NA</v>
          </cell>
          <cell r="AX903" t="str">
            <v>NA</v>
          </cell>
          <cell r="AY903" t="str">
            <v>NA</v>
          </cell>
          <cell r="AZ903" t="str">
            <v>NA</v>
          </cell>
          <cell r="BA903" t="str">
            <v>NA</v>
          </cell>
          <cell r="BB903" t="str">
            <v>NA</v>
          </cell>
          <cell r="BC903" t="str">
            <v>NA</v>
          </cell>
          <cell r="BD903" t="str">
            <v>NA</v>
          </cell>
          <cell r="BE903" t="str">
            <v>NA</v>
          </cell>
        </row>
        <row r="904">
          <cell r="B904">
            <v>444</v>
          </cell>
          <cell r="C904">
            <v>2015</v>
          </cell>
          <cell r="D904">
            <v>2017</v>
          </cell>
          <cell r="F904" t="str">
            <v>2015E - 2017E Capex / Revenue</v>
          </cell>
          <cell r="G904" t="str">
            <v>x</v>
          </cell>
          <cell r="H904">
            <v>4.6655218545728988E-2</v>
          </cell>
          <cell r="I904">
            <v>2.1666513323870627E-2</v>
          </cell>
          <cell r="J904">
            <v>1.7903077705083741E-2</v>
          </cell>
          <cell r="K904">
            <v>2.5999990204345416E-2</v>
          </cell>
          <cell r="L904">
            <v>9.9943404861129556E-2</v>
          </cell>
          <cell r="M904">
            <v>2.8702205851358131E-2</v>
          </cell>
          <cell r="N904">
            <v>8.4118622864333178E-2</v>
          </cell>
          <cell r="O904">
            <v>4.8028843993964766E-2</v>
          </cell>
          <cell r="P904">
            <v>1.8690477656335552E-2</v>
          </cell>
          <cell r="Q904">
            <v>2.8693763324790428E-2</v>
          </cell>
          <cell r="R904">
            <v>4.2353445676626217E-2</v>
          </cell>
          <cell r="S904">
            <v>2.785466453292855E-2</v>
          </cell>
          <cell r="T904">
            <v>2.0052632226914158E-2</v>
          </cell>
          <cell r="U904">
            <v>3.2438463608556407E-2</v>
          </cell>
          <cell r="V904">
            <v>4.6524748178713798E-2</v>
          </cell>
          <cell r="W904">
            <v>1.7916680245396211E-2</v>
          </cell>
          <cell r="X904">
            <v>5.4984995304029706E-2</v>
          </cell>
          <cell r="Y904">
            <v>4.1881633226321456E-2</v>
          </cell>
          <cell r="Z904">
            <v>2.5831254548008317E-2</v>
          </cell>
          <cell r="AA904">
            <v>1.4549137141300105E-2</v>
          </cell>
          <cell r="AB904">
            <v>1.2408695949190543E-2</v>
          </cell>
          <cell r="AC904">
            <v>2.2102946958108563E-2</v>
          </cell>
          <cell r="AD904">
            <v>2.2236876030758818E-2</v>
          </cell>
          <cell r="AE904" t="str">
            <v>NA</v>
          </cell>
          <cell r="AF904" t="str">
            <v>NA</v>
          </cell>
          <cell r="AG904" t="str">
            <v>NA</v>
          </cell>
          <cell r="AH904" t="str">
            <v>NA</v>
          </cell>
          <cell r="AI904" t="str">
            <v>NA</v>
          </cell>
          <cell r="AJ904" t="str">
            <v>NA</v>
          </cell>
          <cell r="AK904" t="str">
            <v>NA</v>
          </cell>
          <cell r="AL904" t="str">
            <v>NA</v>
          </cell>
          <cell r="AM904" t="str">
            <v>NA</v>
          </cell>
          <cell r="AN904" t="str">
            <v>NA</v>
          </cell>
          <cell r="AO904" t="str">
            <v>NA</v>
          </cell>
          <cell r="AP904" t="str">
            <v>NA</v>
          </cell>
          <cell r="AQ904" t="str">
            <v>NA</v>
          </cell>
          <cell r="AR904" t="str">
            <v>NA</v>
          </cell>
          <cell r="AS904" t="str">
            <v>NA</v>
          </cell>
          <cell r="AT904" t="str">
            <v>NA</v>
          </cell>
          <cell r="AU904" t="str">
            <v>NA</v>
          </cell>
          <cell r="AV904" t="str">
            <v>NA</v>
          </cell>
          <cell r="AW904" t="str">
            <v>NA</v>
          </cell>
          <cell r="AX904" t="str">
            <v>NA</v>
          </cell>
          <cell r="AY904" t="str">
            <v>NA</v>
          </cell>
          <cell r="AZ904" t="str">
            <v>NA</v>
          </cell>
          <cell r="BA904" t="str">
            <v>NA</v>
          </cell>
          <cell r="BB904" t="str">
            <v>NA</v>
          </cell>
          <cell r="BC904" t="str">
            <v>NA</v>
          </cell>
          <cell r="BD904" t="str">
            <v>NA</v>
          </cell>
          <cell r="BE904" t="str">
            <v>NA</v>
          </cell>
        </row>
        <row r="905">
          <cell r="B905">
            <v>445</v>
          </cell>
        </row>
        <row r="906">
          <cell r="B906">
            <v>446</v>
          </cell>
          <cell r="E906" t="str">
            <v>ROA</v>
          </cell>
        </row>
        <row r="907">
          <cell r="B907">
            <v>447</v>
          </cell>
          <cell r="C907">
            <v>2013</v>
          </cell>
          <cell r="F907" t="str">
            <v>ROA 2013</v>
          </cell>
          <cell r="G907" t="str">
            <v>x</v>
          </cell>
          <cell r="H907">
            <v>5.3396817281267973E-2</v>
          </cell>
          <cell r="I907">
            <v>7.2730866900840907E-2</v>
          </cell>
          <cell r="J907">
            <v>8.6711163310321124E-2</v>
          </cell>
          <cell r="K907">
            <v>0.13364922613643912</v>
          </cell>
          <cell r="L907">
            <v>1.4675842778649703E-2</v>
          </cell>
          <cell r="M907">
            <v>4.5815340324902316E-2</v>
          </cell>
          <cell r="N907">
            <v>6.407328562476089E-2</v>
          </cell>
          <cell r="O907">
            <v>7.9558524542550094E-2</v>
          </cell>
          <cell r="P907">
            <v>0.16466284124903763</v>
          </cell>
          <cell r="Q907">
            <v>3.8866807334347449E-2</v>
          </cell>
          <cell r="R907">
            <v>2.3031992566042749E-2</v>
          </cell>
          <cell r="S907">
            <v>9.6665516760494133E-3</v>
          </cell>
          <cell r="T907">
            <v>8.8383790285072913E-2</v>
          </cell>
          <cell r="U907">
            <v>5.3368024045793168E-2</v>
          </cell>
          <cell r="V907">
            <v>0.14655354305505519</v>
          </cell>
          <cell r="W907">
            <v>4.3628328303398647E-2</v>
          </cell>
          <cell r="X907">
            <v>6.8235168587281264E-2</v>
          </cell>
          <cell r="Y907">
            <v>0.10593072908429542</v>
          </cell>
          <cell r="Z907">
            <v>3.7950457797786039E-2</v>
          </cell>
          <cell r="AA907">
            <v>8.1013630255327318E-2</v>
          </cell>
          <cell r="AB907">
            <v>0.13134205453558662</v>
          </cell>
          <cell r="AC907">
            <v>2.8907461957175782E-2</v>
          </cell>
          <cell r="AD907">
            <v>1.6428335881524116E-2</v>
          </cell>
          <cell r="AE907" t="str">
            <v>NA</v>
          </cell>
          <cell r="AF907" t="str">
            <v>NA</v>
          </cell>
          <cell r="AG907" t="str">
            <v>NA</v>
          </cell>
          <cell r="AH907" t="str">
            <v>NA</v>
          </cell>
          <cell r="AI907" t="str">
            <v>NA</v>
          </cell>
          <cell r="AJ907" t="str">
            <v>NA</v>
          </cell>
          <cell r="AK907" t="str">
            <v>NA</v>
          </cell>
          <cell r="AL907" t="str">
            <v>NA</v>
          </cell>
          <cell r="AM907" t="str">
            <v>NA</v>
          </cell>
          <cell r="AN907" t="str">
            <v>NA</v>
          </cell>
          <cell r="AO907" t="str">
            <v>NA</v>
          </cell>
          <cell r="AP907" t="str">
            <v>NA</v>
          </cell>
          <cell r="AQ907" t="str">
            <v>NA</v>
          </cell>
          <cell r="AR907" t="str">
            <v>NA</v>
          </cell>
          <cell r="AS907" t="str">
            <v>NA</v>
          </cell>
          <cell r="AT907" t="str">
            <v>NA</v>
          </cell>
          <cell r="AU907" t="str">
            <v>NA</v>
          </cell>
          <cell r="AV907" t="str">
            <v>NA</v>
          </cell>
          <cell r="AW907" t="str">
            <v>NA</v>
          </cell>
          <cell r="AX907" t="str">
            <v>NA</v>
          </cell>
          <cell r="AY907" t="str">
            <v>NA</v>
          </cell>
          <cell r="AZ907" t="str">
            <v>NA</v>
          </cell>
          <cell r="BA907" t="str">
            <v>NA</v>
          </cell>
          <cell r="BB907" t="str">
            <v>NA</v>
          </cell>
          <cell r="BC907" t="str">
            <v>NA</v>
          </cell>
          <cell r="BD907" t="str">
            <v>NA</v>
          </cell>
          <cell r="BE907" t="str">
            <v>NA</v>
          </cell>
        </row>
        <row r="908">
          <cell r="B908">
            <v>448</v>
          </cell>
          <cell r="C908">
            <v>2014</v>
          </cell>
          <cell r="F908" t="str">
            <v>ROA 2014</v>
          </cell>
          <cell r="G908" t="str">
            <v>x</v>
          </cell>
          <cell r="H908">
            <v>5.6537401593318222E-2</v>
          </cell>
          <cell r="I908">
            <v>8.0452011300282497E-2</v>
          </cell>
          <cell r="J908">
            <v>5.2808948481697926E-2</v>
          </cell>
          <cell r="K908">
            <v>0.11221356447969016</v>
          </cell>
          <cell r="L908">
            <v>6.3901835555913611E-2</v>
          </cell>
          <cell r="M908">
            <v>1.5372347494794669E-2</v>
          </cell>
          <cell r="N908">
            <v>4.563792415745186E-2</v>
          </cell>
          <cell r="O908">
            <v>6.7692395078207665E-2</v>
          </cell>
          <cell r="P908">
            <v>0.12198872645481741</v>
          </cell>
          <cell r="Q908">
            <v>4.1376150018273973E-2</v>
          </cell>
          <cell r="R908">
            <v>2.7063454381155132E-2</v>
          </cell>
          <cell r="S908">
            <v>2.2113816359816036E-2</v>
          </cell>
          <cell r="T908">
            <v>9.5625621116410542E-2</v>
          </cell>
          <cell r="U908">
            <v>5.3807809339464392E-2</v>
          </cell>
          <cell r="V908">
            <v>0.1356716304882864</v>
          </cell>
          <cell r="W908">
            <v>4.9042819767950281E-2</v>
          </cell>
          <cell r="X908">
            <v>6.3640617688348153E-2</v>
          </cell>
          <cell r="Y908">
            <v>2.0234620565783564E-2</v>
          </cell>
          <cell r="Z908">
            <v>-3.4110929506909214E-2</v>
          </cell>
          <cell r="AA908">
            <v>7.2727272727272724E-2</v>
          </cell>
          <cell r="AB908">
            <v>0.11880503144654088</v>
          </cell>
          <cell r="AC908">
            <v>1.4289928917599119E-2</v>
          </cell>
          <cell r="AD908">
            <v>1.9549325082824521E-2</v>
          </cell>
          <cell r="AE908" t="str">
            <v>NA</v>
          </cell>
          <cell r="AF908" t="str">
            <v>NA</v>
          </cell>
          <cell r="AG908" t="str">
            <v>NA</v>
          </cell>
          <cell r="AH908" t="str">
            <v>NA</v>
          </cell>
          <cell r="AI908" t="str">
            <v>NA</v>
          </cell>
          <cell r="AJ908" t="str">
            <v>NA</v>
          </cell>
          <cell r="AK908" t="str">
            <v>NA</v>
          </cell>
          <cell r="AL908" t="str">
            <v>NA</v>
          </cell>
          <cell r="AM908" t="str">
            <v>NA</v>
          </cell>
          <cell r="AN908" t="str">
            <v>NA</v>
          </cell>
          <cell r="AO908" t="str">
            <v>NA</v>
          </cell>
          <cell r="AP908" t="str">
            <v>NA</v>
          </cell>
          <cell r="AQ908" t="str">
            <v>NA</v>
          </cell>
          <cell r="AR908" t="str">
            <v>NA</v>
          </cell>
          <cell r="AS908" t="str">
            <v>NA</v>
          </cell>
          <cell r="AT908" t="str">
            <v>NA</v>
          </cell>
          <cell r="AU908" t="str">
            <v>NA</v>
          </cell>
          <cell r="AV908" t="str">
            <v>NA</v>
          </cell>
          <cell r="AW908" t="str">
            <v>NA</v>
          </cell>
          <cell r="AX908" t="str">
            <v>NA</v>
          </cell>
          <cell r="AY908" t="str">
            <v>NA</v>
          </cell>
          <cell r="AZ908" t="str">
            <v>NA</v>
          </cell>
          <cell r="BA908" t="str">
            <v>NA</v>
          </cell>
          <cell r="BB908" t="str">
            <v>NA</v>
          </cell>
          <cell r="BC908" t="str">
            <v>NA</v>
          </cell>
          <cell r="BD908" t="str">
            <v>NA</v>
          </cell>
          <cell r="BE908" t="str">
            <v>NA</v>
          </cell>
        </row>
        <row r="909">
          <cell r="B909">
            <v>449</v>
          </cell>
          <cell r="C909">
            <v>2015</v>
          </cell>
          <cell r="F909" t="str">
            <v>ROA 2015</v>
          </cell>
          <cell r="G909" t="str">
            <v>x</v>
          </cell>
          <cell r="H909">
            <v>3.4237586916070907E-2</v>
          </cell>
          <cell r="I909">
            <v>8.9269758752335324E-2</v>
          </cell>
          <cell r="J909">
            <v>7.3973447405437681E-2</v>
          </cell>
          <cell r="K909">
            <v>0.11093437858001723</v>
          </cell>
          <cell r="L909">
            <v>9.4502801564539732E-2</v>
          </cell>
          <cell r="M909">
            <v>-2.1994884910485929E-2</v>
          </cell>
          <cell r="N909">
            <v>4.9002087082900284E-2</v>
          </cell>
          <cell r="O909">
            <v>9.8466366929440788E-2</v>
          </cell>
          <cell r="P909">
            <v>0.12931035523439882</v>
          </cell>
          <cell r="Q909">
            <v>3.6958510119630431E-2</v>
          </cell>
          <cell r="R909">
            <v>3.1793219594347222E-2</v>
          </cell>
          <cell r="S909">
            <v>2.224333330859378E-2</v>
          </cell>
          <cell r="T909">
            <v>0.10052137933296096</v>
          </cell>
          <cell r="U909">
            <v>5.6880104807759707E-2</v>
          </cell>
          <cell r="V909">
            <v>0.13959775790004814</v>
          </cell>
          <cell r="W909">
            <v>4.2389637190329378E-2</v>
          </cell>
          <cell r="X909">
            <v>8.3023560924943979E-2</v>
          </cell>
          <cell r="Y909">
            <v>-5.0880562518311141E-2</v>
          </cell>
          <cell r="Z909">
            <v>1.7153733664492469E-2</v>
          </cell>
          <cell r="AA909">
            <v>7.5505457147969232E-2</v>
          </cell>
          <cell r="AB909">
            <v>0.13753730547857598</v>
          </cell>
          <cell r="AC909">
            <v>4.0190083001323082E-2</v>
          </cell>
          <cell r="AD909">
            <v>3.9614383068314031E-2</v>
          </cell>
          <cell r="AE909" t="str">
            <v>NA</v>
          </cell>
          <cell r="AF909" t="str">
            <v>NA</v>
          </cell>
          <cell r="AG909" t="str">
            <v>NA</v>
          </cell>
          <cell r="AH909" t="str">
            <v>NA</v>
          </cell>
          <cell r="AI909" t="str">
            <v>NA</v>
          </cell>
          <cell r="AJ909" t="str">
            <v>NA</v>
          </cell>
          <cell r="AK909" t="str">
            <v>NA</v>
          </cell>
          <cell r="AL909" t="str">
            <v>NA</v>
          </cell>
          <cell r="AM909" t="str">
            <v>NA</v>
          </cell>
          <cell r="AN909" t="str">
            <v>NA</v>
          </cell>
          <cell r="AO909" t="str">
            <v>NA</v>
          </cell>
          <cell r="AP909" t="str">
            <v>NA</v>
          </cell>
          <cell r="AQ909" t="str">
            <v>NA</v>
          </cell>
          <cell r="AR909" t="str">
            <v>NA</v>
          </cell>
          <cell r="AS909" t="str">
            <v>NA</v>
          </cell>
          <cell r="AT909" t="str">
            <v>NA</v>
          </cell>
          <cell r="AU909" t="str">
            <v>NA</v>
          </cell>
          <cell r="AV909" t="str">
            <v>NA</v>
          </cell>
          <cell r="AW909" t="str">
            <v>NA</v>
          </cell>
          <cell r="AX909" t="str">
            <v>NA</v>
          </cell>
          <cell r="AY909" t="str">
            <v>NA</v>
          </cell>
          <cell r="AZ909" t="str">
            <v>NA</v>
          </cell>
          <cell r="BA909" t="str">
            <v>NA</v>
          </cell>
          <cell r="BB909" t="str">
            <v>NA</v>
          </cell>
          <cell r="BC909" t="str">
            <v>NA</v>
          </cell>
          <cell r="BD909" t="str">
            <v>NA</v>
          </cell>
          <cell r="BE909" t="str">
            <v>NA</v>
          </cell>
        </row>
        <row r="910">
          <cell r="B910">
            <v>450</v>
          </cell>
          <cell r="C910">
            <v>2016</v>
          </cell>
          <cell r="F910" t="str">
            <v>ROA 2016</v>
          </cell>
          <cell r="G910" t="str">
            <v>x</v>
          </cell>
          <cell r="H910">
            <v>6.5969691156723576E-2</v>
          </cell>
          <cell r="I910">
            <v>6.9509456140719128E-2</v>
          </cell>
          <cell r="J910">
            <v>4.2794645527968883E-2</v>
          </cell>
          <cell r="K910">
            <v>0.11515749677980561</v>
          </cell>
          <cell r="L910">
            <v>9.4492751089344559E-2</v>
          </cell>
          <cell r="M910" t="str">
            <v>NA</v>
          </cell>
          <cell r="N910">
            <v>-8.3877566778420808E-3</v>
          </cell>
          <cell r="O910">
            <v>0.10889535041059396</v>
          </cell>
          <cell r="P910">
            <v>0.13275861496692731</v>
          </cell>
          <cell r="Q910">
            <v>3.8040753919413882E-2</v>
          </cell>
          <cell r="R910">
            <v>2.0791693485551679E-2</v>
          </cell>
          <cell r="S910">
            <v>1.9626653587039633E-2</v>
          </cell>
          <cell r="T910">
            <v>8.5931477706101919E-2</v>
          </cell>
          <cell r="U910">
            <v>5.3427258809346276E-2</v>
          </cell>
          <cell r="V910">
            <v>0.140162037037037</v>
          </cell>
          <cell r="W910">
            <v>4.3270027007920646E-2</v>
          </cell>
          <cell r="X910">
            <v>9.896272558610221E-2</v>
          </cell>
          <cell r="Y910">
            <v>1.228821976899282E-2</v>
          </cell>
          <cell r="Z910">
            <v>1.5562354927199833E-2</v>
          </cell>
          <cell r="AA910">
            <v>6.5294008532739756E-2</v>
          </cell>
          <cell r="AB910">
            <v>0.12874624275275742</v>
          </cell>
          <cell r="AC910">
            <v>5.9211512288090455E-2</v>
          </cell>
          <cell r="AD910">
            <v>3.3314825097168238E-2</v>
          </cell>
          <cell r="AE910" t="str">
            <v>NA</v>
          </cell>
          <cell r="AF910" t="str">
            <v>NA</v>
          </cell>
          <cell r="AG910" t="str">
            <v>NA</v>
          </cell>
          <cell r="AH910" t="str">
            <v>NA</v>
          </cell>
          <cell r="AI910" t="str">
            <v>NA</v>
          </cell>
          <cell r="AJ910" t="str">
            <v>NA</v>
          </cell>
          <cell r="AK910" t="str">
            <v>NA</v>
          </cell>
          <cell r="AL910" t="str">
            <v>NA</v>
          </cell>
          <cell r="AM910" t="str">
            <v>NA</v>
          </cell>
          <cell r="AN910" t="str">
            <v>NA</v>
          </cell>
          <cell r="AO910" t="str">
            <v>NA</v>
          </cell>
          <cell r="AP910" t="str">
            <v>NA</v>
          </cell>
          <cell r="AQ910" t="str">
            <v>NA</v>
          </cell>
          <cell r="AR910" t="str">
            <v>NA</v>
          </cell>
          <cell r="AS910" t="str">
            <v>NA</v>
          </cell>
          <cell r="AT910" t="str">
            <v>NA</v>
          </cell>
          <cell r="AU910" t="str">
            <v>NA</v>
          </cell>
          <cell r="AV910" t="str">
            <v>NA</v>
          </cell>
          <cell r="AW910" t="str">
            <v>NA</v>
          </cell>
          <cell r="AX910" t="str">
            <v>NA</v>
          </cell>
          <cell r="AY910" t="str">
            <v>NA</v>
          </cell>
          <cell r="AZ910" t="str">
            <v>NA</v>
          </cell>
          <cell r="BA910" t="str">
            <v>NA</v>
          </cell>
          <cell r="BB910" t="str">
            <v>NA</v>
          </cell>
          <cell r="BC910" t="str">
            <v>NA</v>
          </cell>
          <cell r="BD910" t="str">
            <v>NA</v>
          </cell>
          <cell r="BE910" t="str">
            <v>NA</v>
          </cell>
        </row>
        <row r="911">
          <cell r="B911">
            <v>451</v>
          </cell>
          <cell r="C911">
            <v>2017</v>
          </cell>
          <cell r="F911" t="str">
            <v>ROA 2017</v>
          </cell>
          <cell r="G911" t="str">
            <v>x</v>
          </cell>
          <cell r="H911">
            <v>7.6951848990506694E-2</v>
          </cell>
          <cell r="I911">
            <v>8.7520205348780744E-2</v>
          </cell>
          <cell r="J911">
            <v>5.6231496514182022E-2</v>
          </cell>
          <cell r="K911">
            <v>0.13584099517694134</v>
          </cell>
          <cell r="L911">
            <v>0.11108333333333334</v>
          </cell>
          <cell r="M911" t="str">
            <v>NA</v>
          </cell>
          <cell r="N911">
            <v>5.859395642314897E-2</v>
          </cell>
          <cell r="O911">
            <v>0.10749646393210749</v>
          </cell>
          <cell r="P911">
            <v>0.12381481481481481</v>
          </cell>
          <cell r="Q911">
            <v>4.463411769312086E-2</v>
          </cell>
          <cell r="R911">
            <v>2.8527874564459932E-2</v>
          </cell>
          <cell r="S911">
            <v>3.0966608084358523E-2</v>
          </cell>
          <cell r="T911">
            <v>9.4043651865862082E-2</v>
          </cell>
          <cell r="U911">
            <v>5.7733679766157842E-2</v>
          </cell>
          <cell r="V911">
            <v>0.15741764315719653</v>
          </cell>
          <cell r="W911">
            <v>6.1952161528150133E-2</v>
          </cell>
          <cell r="X911">
            <v>8.3705489062107119E-2</v>
          </cell>
          <cell r="Y911">
            <v>4.0145474891593237E-2</v>
          </cell>
          <cell r="Z911">
            <v>2.8279654359780044E-2</v>
          </cell>
          <cell r="AA911">
            <v>7.6127851534618124E-2</v>
          </cell>
          <cell r="AB911">
            <v>0.12173272794207879</v>
          </cell>
          <cell r="AC911">
            <v>5.6577480490523968E-2</v>
          </cell>
          <cell r="AD911">
            <v>4.7415954035275251E-2</v>
          </cell>
          <cell r="AE911" t="str">
            <v>NA</v>
          </cell>
          <cell r="AF911" t="str">
            <v>NA</v>
          </cell>
          <cell r="AG911" t="str">
            <v>NA</v>
          </cell>
          <cell r="AH911" t="str">
            <v>NA</v>
          </cell>
          <cell r="AI911" t="str">
            <v>NA</v>
          </cell>
          <cell r="AJ911" t="str">
            <v>NA</v>
          </cell>
          <cell r="AK911" t="str">
            <v>NA</v>
          </cell>
          <cell r="AL911" t="str">
            <v>NA</v>
          </cell>
          <cell r="AM911" t="str">
            <v>NA</v>
          </cell>
          <cell r="AN911" t="str">
            <v>NA</v>
          </cell>
          <cell r="AO911" t="str">
            <v>NA</v>
          </cell>
          <cell r="AP911" t="str">
            <v>NA</v>
          </cell>
          <cell r="AQ911" t="str">
            <v>NA</v>
          </cell>
          <cell r="AR911" t="str">
            <v>NA</v>
          </cell>
          <cell r="AS911" t="str">
            <v>NA</v>
          </cell>
          <cell r="AT911" t="str">
            <v>NA</v>
          </cell>
          <cell r="AU911" t="str">
            <v>NA</v>
          </cell>
          <cell r="AV911" t="str">
            <v>NA</v>
          </cell>
          <cell r="AW911" t="str">
            <v>NA</v>
          </cell>
          <cell r="AX911" t="str">
            <v>NA</v>
          </cell>
          <cell r="AY911" t="str">
            <v>NA</v>
          </cell>
          <cell r="AZ911" t="str">
            <v>NA</v>
          </cell>
          <cell r="BA911" t="str">
            <v>NA</v>
          </cell>
          <cell r="BB911" t="str">
            <v>NA</v>
          </cell>
          <cell r="BC911" t="str">
            <v>NA</v>
          </cell>
          <cell r="BD911" t="str">
            <v>NA</v>
          </cell>
          <cell r="BE911" t="str">
            <v>NA</v>
          </cell>
        </row>
        <row r="912">
          <cell r="B912">
            <v>452</v>
          </cell>
          <cell r="C912">
            <v>2018</v>
          </cell>
          <cell r="F912" t="str">
            <v>ROA 2018</v>
          </cell>
          <cell r="G912" t="str">
            <v>x</v>
          </cell>
          <cell r="H912">
            <v>8.1657283942778158E-2</v>
          </cell>
          <cell r="I912">
            <v>8.9834615276251653E-2</v>
          </cell>
          <cell r="J912">
            <v>6.0761611437479802E-2</v>
          </cell>
          <cell r="K912">
            <v>0.13613523382840309</v>
          </cell>
          <cell r="L912">
            <v>0.13110326975476838</v>
          </cell>
          <cell r="M912" t="str">
            <v>NA</v>
          </cell>
          <cell r="N912">
            <v>2.261177677280992E-2</v>
          </cell>
          <cell r="O912">
            <v>0.10789133247089264</v>
          </cell>
          <cell r="P912">
            <v>0.12562283737024221</v>
          </cell>
          <cell r="Q912">
            <v>4.6399395605756608E-2</v>
          </cell>
          <cell r="R912">
            <v>3.7121808899841041E-2</v>
          </cell>
          <cell r="S912">
            <v>3.9692839249021866E-2</v>
          </cell>
          <cell r="T912">
            <v>9.8026697620429468E-2</v>
          </cell>
          <cell r="U912">
            <v>5.8879160438085359E-2</v>
          </cell>
          <cell r="V912">
            <v>0.15581467656631406</v>
          </cell>
          <cell r="W912">
            <v>6.9282167775434042E-2</v>
          </cell>
          <cell r="X912">
            <v>8.7058965683905268E-2</v>
          </cell>
          <cell r="Y912">
            <v>5.7854821235102924E-2</v>
          </cell>
          <cell r="Z912">
            <v>4.2776639344262291E-2</v>
          </cell>
          <cell r="AA912">
            <v>8.7137281520447987E-2</v>
          </cell>
          <cell r="AB912">
            <v>0.12324731942971603</v>
          </cell>
          <cell r="AC912">
            <v>7.9475587703435796E-2</v>
          </cell>
          <cell r="AD912">
            <v>5.4168849512069857E-2</v>
          </cell>
          <cell r="AE912" t="str">
            <v>NA</v>
          </cell>
          <cell r="AF912" t="str">
            <v>NA</v>
          </cell>
          <cell r="AG912" t="str">
            <v>NA</v>
          </cell>
          <cell r="AH912" t="str">
            <v>NA</v>
          </cell>
          <cell r="AI912" t="str">
            <v>NA</v>
          </cell>
          <cell r="AJ912" t="str">
            <v>NA</v>
          </cell>
          <cell r="AK912" t="str">
            <v>NA</v>
          </cell>
          <cell r="AL912" t="str">
            <v>NA</v>
          </cell>
          <cell r="AM912" t="str">
            <v>NA</v>
          </cell>
          <cell r="AN912" t="str">
            <v>NA</v>
          </cell>
          <cell r="AO912" t="str">
            <v>NA</v>
          </cell>
          <cell r="AP912" t="str">
            <v>NA</v>
          </cell>
          <cell r="AQ912" t="str">
            <v>NA</v>
          </cell>
          <cell r="AR912" t="str">
            <v>NA</v>
          </cell>
          <cell r="AS912" t="str">
            <v>NA</v>
          </cell>
          <cell r="AT912" t="str">
            <v>NA</v>
          </cell>
          <cell r="AU912" t="str">
            <v>NA</v>
          </cell>
          <cell r="AV912" t="str">
            <v>NA</v>
          </cell>
          <cell r="AW912" t="str">
            <v>NA</v>
          </cell>
          <cell r="AX912" t="str">
            <v>NA</v>
          </cell>
          <cell r="AY912" t="str">
            <v>NA</v>
          </cell>
          <cell r="AZ912" t="str">
            <v>NA</v>
          </cell>
          <cell r="BA912" t="str">
            <v>NA</v>
          </cell>
          <cell r="BB912" t="str">
            <v>NA</v>
          </cell>
          <cell r="BC912" t="str">
            <v>NA</v>
          </cell>
          <cell r="BD912" t="str">
            <v>NA</v>
          </cell>
          <cell r="BE912" t="str">
            <v>NA</v>
          </cell>
        </row>
        <row r="913">
          <cell r="B913">
            <v>453</v>
          </cell>
          <cell r="C913">
            <v>2019</v>
          </cell>
          <cell r="F913" t="str">
            <v>ROA 2019</v>
          </cell>
          <cell r="G913" t="str">
            <v>x</v>
          </cell>
          <cell r="H913">
            <v>8.7811199043894755E-2</v>
          </cell>
          <cell r="I913">
            <v>9.02744300602151E-2</v>
          </cell>
          <cell r="J913">
            <v>6.5865706009061872E-2</v>
          </cell>
          <cell r="K913">
            <v>0.13889417455279651</v>
          </cell>
          <cell r="L913">
            <v>0.14226925668449197</v>
          </cell>
          <cell r="M913" t="str">
            <v>NA</v>
          </cell>
          <cell r="N913">
            <v>3.5371675380768353E-2</v>
          </cell>
          <cell r="O913">
            <v>0.10876777251184833</v>
          </cell>
          <cell r="P913">
            <v>0.12051839464882942</v>
          </cell>
          <cell r="Q913">
            <v>4.6233278573104906E-2</v>
          </cell>
          <cell r="R913">
            <v>4.1386912516284201E-2</v>
          </cell>
          <cell r="S913" t="str">
            <v>NA</v>
          </cell>
          <cell r="T913">
            <v>0.10029892174655707</v>
          </cell>
          <cell r="U913">
            <v>5.890410958904109E-2</v>
          </cell>
          <cell r="V913">
            <v>0.14788866690882674</v>
          </cell>
          <cell r="W913">
            <v>7.4513557133634598E-2</v>
          </cell>
          <cell r="X913">
            <v>8.3791838606143962E-2</v>
          </cell>
          <cell r="Y913">
            <v>6.0928000000000003E-2</v>
          </cell>
          <cell r="Z913">
            <v>4.8799001248439451E-2</v>
          </cell>
          <cell r="AA913">
            <v>8.9679027306511561E-2</v>
          </cell>
          <cell r="AB913">
            <v>0.12074471580330741</v>
          </cell>
          <cell r="AC913">
            <v>8.7284674125377382E-2</v>
          </cell>
          <cell r="AD913">
            <v>5.6718597857838365E-2</v>
          </cell>
          <cell r="AE913" t="str">
            <v>NA</v>
          </cell>
          <cell r="AF913" t="str">
            <v>NA</v>
          </cell>
          <cell r="AG913" t="str">
            <v>NA</v>
          </cell>
          <cell r="AH913" t="str">
            <v>NA</v>
          </cell>
          <cell r="AI913" t="str">
            <v>NA</v>
          </cell>
          <cell r="AJ913" t="str">
            <v>NA</v>
          </cell>
          <cell r="AK913" t="str">
            <v>NA</v>
          </cell>
          <cell r="AL913" t="str">
            <v>NA</v>
          </cell>
          <cell r="AM913" t="str">
            <v>NA</v>
          </cell>
          <cell r="AN913" t="str">
            <v>NA</v>
          </cell>
          <cell r="AO913" t="str">
            <v>NA</v>
          </cell>
          <cell r="AP913" t="str">
            <v>NA</v>
          </cell>
          <cell r="AQ913" t="str">
            <v>NA</v>
          </cell>
          <cell r="AR913" t="str">
            <v>NA</v>
          </cell>
          <cell r="AS913" t="str">
            <v>NA</v>
          </cell>
          <cell r="AT913" t="str">
            <v>NA</v>
          </cell>
          <cell r="AU913" t="str">
            <v>NA</v>
          </cell>
          <cell r="AV913" t="str">
            <v>NA</v>
          </cell>
          <cell r="AW913" t="str">
            <v>NA</v>
          </cell>
          <cell r="AX913" t="str">
            <v>NA</v>
          </cell>
          <cell r="AY913" t="str">
            <v>NA</v>
          </cell>
          <cell r="AZ913" t="str">
            <v>NA</v>
          </cell>
          <cell r="BA913" t="str">
            <v>NA</v>
          </cell>
          <cell r="BB913" t="str">
            <v>NA</v>
          </cell>
          <cell r="BC913" t="str">
            <v>NA</v>
          </cell>
          <cell r="BD913" t="str">
            <v>NA</v>
          </cell>
          <cell r="BE913" t="str">
            <v>NA</v>
          </cell>
        </row>
        <row r="914">
          <cell r="B914">
            <v>454</v>
          </cell>
          <cell r="C914">
            <v>2012</v>
          </cell>
          <cell r="D914">
            <v>2015</v>
          </cell>
          <cell r="F914" t="str">
            <v>2012 - 2015 ROA</v>
          </cell>
          <cell r="G914" t="str">
            <v>x</v>
          </cell>
          <cell r="H914">
            <v>4.8057268596885701E-2</v>
          </cell>
          <cell r="I914">
            <v>8.0817545651152914E-2</v>
          </cell>
          <cell r="J914">
            <v>7.1164519732485582E-2</v>
          </cell>
          <cell r="K914">
            <v>0.11893238973204884</v>
          </cell>
          <cell r="L914">
            <v>5.7693493299701019E-2</v>
          </cell>
          <cell r="M914">
            <v>1.3064267636403684E-2</v>
          </cell>
          <cell r="N914">
            <v>5.2904432288371016E-2</v>
          </cell>
          <cell r="O914">
            <v>8.1905762183399511E-2</v>
          </cell>
          <cell r="P914">
            <v>0.13865397431275128</v>
          </cell>
          <cell r="Q914">
            <v>3.9067155824083953E-2</v>
          </cell>
          <cell r="R914">
            <v>2.7296222180515032E-2</v>
          </cell>
          <cell r="S914">
            <v>1.8007900448153077E-2</v>
          </cell>
          <cell r="T914">
            <v>9.4843596911481476E-2</v>
          </cell>
          <cell r="U914">
            <v>5.4685312731005763E-2</v>
          </cell>
          <cell r="V914">
            <v>0.14060764381446325</v>
          </cell>
          <cell r="W914">
            <v>4.5020261753892767E-2</v>
          </cell>
          <cell r="X914">
            <v>7.1633115733524461E-2</v>
          </cell>
          <cell r="Y914">
            <v>2.5094929043922614E-2</v>
          </cell>
          <cell r="Z914">
            <v>6.9977539851230975E-3</v>
          </cell>
          <cell r="AA914">
            <v>7.6415453376856415E-2</v>
          </cell>
          <cell r="AB914">
            <v>0.12922813048690115</v>
          </cell>
          <cell r="AC914">
            <v>2.7795824625365995E-2</v>
          </cell>
          <cell r="AD914">
            <v>2.519734801088756E-2</v>
          </cell>
          <cell r="AE914" t="str">
            <v>NA</v>
          </cell>
          <cell r="AF914" t="str">
            <v>NA</v>
          </cell>
          <cell r="AG914" t="str">
            <v>NA</v>
          </cell>
          <cell r="AH914" t="str">
            <v>NA</v>
          </cell>
          <cell r="AI914" t="str">
            <v>NA</v>
          </cell>
          <cell r="AJ914" t="str">
            <v>NA</v>
          </cell>
          <cell r="AK914" t="str">
            <v>NA</v>
          </cell>
          <cell r="AL914" t="str">
            <v>NA</v>
          </cell>
          <cell r="AM914" t="str">
            <v>NA</v>
          </cell>
          <cell r="AN914" t="str">
            <v>NA</v>
          </cell>
          <cell r="AO914" t="str">
            <v>NA</v>
          </cell>
          <cell r="AP914" t="str">
            <v>NA</v>
          </cell>
          <cell r="AQ914" t="str">
            <v>NA</v>
          </cell>
          <cell r="AR914" t="str">
            <v>NA</v>
          </cell>
          <cell r="AS914" t="str">
            <v>NA</v>
          </cell>
          <cell r="AT914" t="str">
            <v>NA</v>
          </cell>
          <cell r="AU914" t="str">
            <v>NA</v>
          </cell>
          <cell r="AV914" t="str">
            <v>NA</v>
          </cell>
          <cell r="AW914" t="str">
            <v>NA</v>
          </cell>
          <cell r="AX914" t="str">
            <v>NA</v>
          </cell>
          <cell r="AY914" t="str">
            <v>NA</v>
          </cell>
          <cell r="AZ914" t="str">
            <v>NA</v>
          </cell>
          <cell r="BA914" t="str">
            <v>NA</v>
          </cell>
          <cell r="BB914" t="str">
            <v>NA</v>
          </cell>
          <cell r="BC914" t="str">
            <v>NA</v>
          </cell>
          <cell r="BD914" t="str">
            <v>NA</v>
          </cell>
          <cell r="BE914" t="str">
            <v>NA</v>
          </cell>
        </row>
        <row r="915">
          <cell r="B915">
            <v>455</v>
          </cell>
          <cell r="C915">
            <v>2016</v>
          </cell>
          <cell r="D915">
            <v>2018</v>
          </cell>
          <cell r="F915" t="str">
            <v>2016 - 2018 ROA</v>
          </cell>
          <cell r="G915" t="str">
            <v>x</v>
          </cell>
          <cell r="H915">
            <v>7.4859608030002814E-2</v>
          </cell>
          <cell r="I915">
            <v>8.2288092255250508E-2</v>
          </cell>
          <cell r="J915">
            <v>5.3262584493210231E-2</v>
          </cell>
          <cell r="K915">
            <v>0.12904457526171667</v>
          </cell>
          <cell r="L915">
            <v>0.11222645139248209</v>
          </cell>
          <cell r="M915" t="str">
            <v>NA</v>
          </cell>
          <cell r="N915">
            <v>2.4272658839372269E-2</v>
          </cell>
          <cell r="O915">
            <v>0.10809438227119801</v>
          </cell>
          <cell r="P915">
            <v>0.12739875571732812</v>
          </cell>
          <cell r="Q915">
            <v>4.3024755739430452E-2</v>
          </cell>
          <cell r="R915">
            <v>2.8813792316617553E-2</v>
          </cell>
          <cell r="S915">
            <v>3.0095366973473342E-2</v>
          </cell>
          <cell r="T915">
            <v>9.2667275730797818E-2</v>
          </cell>
          <cell r="U915">
            <v>5.6680033004529819E-2</v>
          </cell>
          <cell r="V915">
            <v>0.15113145225351587</v>
          </cell>
          <cell r="W915">
            <v>5.8168118770501605E-2</v>
          </cell>
          <cell r="X915">
            <v>8.9909060110704861E-2</v>
          </cell>
          <cell r="Y915">
            <v>3.6762838631896326E-2</v>
          </cell>
          <cell r="Z915">
            <v>2.887288287708072E-2</v>
          </cell>
          <cell r="AA915">
            <v>7.6186380529268627E-2</v>
          </cell>
          <cell r="AB915">
            <v>0.12457543004151743</v>
          </cell>
          <cell r="AC915">
            <v>6.5088193494016747E-2</v>
          </cell>
          <cell r="AD915">
            <v>4.4966542881504451E-2</v>
          </cell>
          <cell r="AE915" t="str">
            <v>NA</v>
          </cell>
          <cell r="AF915" t="str">
            <v>NA</v>
          </cell>
          <cell r="AG915" t="str">
            <v>NA</v>
          </cell>
          <cell r="AH915" t="str">
            <v>NA</v>
          </cell>
          <cell r="AI915" t="str">
            <v>NA</v>
          </cell>
          <cell r="AJ915" t="str">
            <v>NA</v>
          </cell>
          <cell r="AK915" t="str">
            <v>NA</v>
          </cell>
          <cell r="AL915" t="str">
            <v>NA</v>
          </cell>
          <cell r="AM915" t="str">
            <v>NA</v>
          </cell>
          <cell r="AN915" t="str">
            <v>NA</v>
          </cell>
          <cell r="AO915" t="str">
            <v>NA</v>
          </cell>
          <cell r="AP915" t="str">
            <v>NA</v>
          </cell>
          <cell r="AQ915" t="str">
            <v>NA</v>
          </cell>
          <cell r="AR915" t="str">
            <v>NA</v>
          </cell>
          <cell r="AS915" t="str">
            <v>NA</v>
          </cell>
          <cell r="AT915" t="str">
            <v>NA</v>
          </cell>
          <cell r="AU915" t="str">
            <v>NA</v>
          </cell>
          <cell r="AV915" t="str">
            <v>NA</v>
          </cell>
          <cell r="AW915" t="str">
            <v>NA</v>
          </cell>
          <cell r="AX915" t="str">
            <v>NA</v>
          </cell>
          <cell r="AY915" t="str">
            <v>NA</v>
          </cell>
          <cell r="AZ915" t="str">
            <v>NA</v>
          </cell>
          <cell r="BA915" t="str">
            <v>NA</v>
          </cell>
          <cell r="BB915" t="str">
            <v>NA</v>
          </cell>
          <cell r="BC915" t="str">
            <v>NA</v>
          </cell>
          <cell r="BD915" t="str">
            <v>NA</v>
          </cell>
          <cell r="BE915" t="str">
            <v>NA</v>
          </cell>
        </row>
        <row r="916">
          <cell r="B916">
            <v>456</v>
          </cell>
          <cell r="C916">
            <v>2017</v>
          </cell>
          <cell r="D916">
            <v>2019</v>
          </cell>
          <cell r="F916" t="str">
            <v>2017E - 2019E ROA</v>
          </cell>
          <cell r="G916" t="str">
            <v>x</v>
          </cell>
          <cell r="H916">
            <v>8.2140110659059865E-2</v>
          </cell>
          <cell r="I916">
            <v>8.9209750228415818E-2</v>
          </cell>
          <cell r="J916">
            <v>6.0952937986907894E-2</v>
          </cell>
          <cell r="K916">
            <v>0.136956801186047</v>
          </cell>
          <cell r="L916">
            <v>0.12815195325753123</v>
          </cell>
          <cell r="M916" t="str">
            <v>NA</v>
          </cell>
          <cell r="N916">
            <v>3.8859136192242412E-2</v>
          </cell>
          <cell r="O916">
            <v>0.10805185630494947</v>
          </cell>
          <cell r="P916">
            <v>0.12331868227796215</v>
          </cell>
          <cell r="Q916">
            <v>4.5755597290660789E-2</v>
          </cell>
          <cell r="R916">
            <v>3.5678865326861729E-2</v>
          </cell>
          <cell r="S916">
            <v>3.5329723666690196E-2</v>
          </cell>
          <cell r="T916">
            <v>9.7456423744282872E-2</v>
          </cell>
          <cell r="U916">
            <v>5.8505649931094771E-2</v>
          </cell>
          <cell r="V916">
            <v>0.15370699554411246</v>
          </cell>
          <cell r="W916">
            <v>6.8582628812406246E-2</v>
          </cell>
          <cell r="X916">
            <v>8.4852097784052116E-2</v>
          </cell>
          <cell r="Y916">
            <v>5.2976098708898724E-2</v>
          </cell>
          <cell r="Z916">
            <v>3.9951764984160594E-2</v>
          </cell>
          <cell r="AA916">
            <v>8.4314720120525891E-2</v>
          </cell>
          <cell r="AB916">
            <v>0.12190825439170073</v>
          </cell>
          <cell r="AC916">
            <v>7.4445914106445715E-2</v>
          </cell>
          <cell r="AD916">
            <v>5.2767800468394493E-2</v>
          </cell>
          <cell r="AE916" t="str">
            <v>NA</v>
          </cell>
          <cell r="AF916" t="str">
            <v>NA</v>
          </cell>
          <cell r="AG916" t="str">
            <v>NA</v>
          </cell>
          <cell r="AH916" t="str">
            <v>NA</v>
          </cell>
          <cell r="AI916" t="str">
            <v>NA</v>
          </cell>
          <cell r="AJ916" t="str">
            <v>NA</v>
          </cell>
          <cell r="AK916" t="str">
            <v>NA</v>
          </cell>
          <cell r="AL916" t="str">
            <v>NA</v>
          </cell>
          <cell r="AM916" t="str">
            <v>NA</v>
          </cell>
          <cell r="AN916" t="str">
            <v>NA</v>
          </cell>
          <cell r="AO916" t="str">
            <v>NA</v>
          </cell>
          <cell r="AP916" t="str">
            <v>NA</v>
          </cell>
          <cell r="AQ916" t="str">
            <v>NA</v>
          </cell>
          <cell r="AR916" t="str">
            <v>NA</v>
          </cell>
          <cell r="AS916" t="str">
            <v>NA</v>
          </cell>
          <cell r="AT916" t="str">
            <v>NA</v>
          </cell>
          <cell r="AU916" t="str">
            <v>NA</v>
          </cell>
          <cell r="AV916" t="str">
            <v>NA</v>
          </cell>
          <cell r="AW916" t="str">
            <v>NA</v>
          </cell>
          <cell r="AX916" t="str">
            <v>NA</v>
          </cell>
          <cell r="AY916" t="str">
            <v>NA</v>
          </cell>
          <cell r="AZ916" t="str">
            <v>NA</v>
          </cell>
          <cell r="BA916" t="str">
            <v>NA</v>
          </cell>
          <cell r="BB916" t="str">
            <v>NA</v>
          </cell>
          <cell r="BC916" t="str">
            <v>NA</v>
          </cell>
          <cell r="BD916" t="str">
            <v>NA</v>
          </cell>
          <cell r="BE916" t="str">
            <v>NA</v>
          </cell>
        </row>
        <row r="917">
          <cell r="B917">
            <v>457</v>
          </cell>
        </row>
        <row r="918">
          <cell r="B918">
            <v>458</v>
          </cell>
          <cell r="E918" t="str">
            <v>ROE</v>
          </cell>
        </row>
        <row r="919">
          <cell r="B919">
            <v>459</v>
          </cell>
          <cell r="C919">
            <v>2013</v>
          </cell>
          <cell r="F919" t="str">
            <v>ROE 2013</v>
          </cell>
          <cell r="G919" t="str">
            <v>x</v>
          </cell>
          <cell r="H919">
            <v>0.14397932074387879</v>
          </cell>
          <cell r="I919">
            <v>0.17509884316883881</v>
          </cell>
          <cell r="J919">
            <v>0.19862856392926279</v>
          </cell>
          <cell r="K919">
            <v>0.32725202634931821</v>
          </cell>
          <cell r="L919">
            <v>1.7724981614930496E-2</v>
          </cell>
          <cell r="M919">
            <v>0.11180809956340641</v>
          </cell>
          <cell r="N919">
            <v>0.1335422147051018</v>
          </cell>
          <cell r="O919">
            <v>0.11918651029625484</v>
          </cell>
          <cell r="P919">
            <v>0.32761312533574616</v>
          </cell>
          <cell r="Q919">
            <v>0.1348637287212105</v>
          </cell>
          <cell r="R919">
            <v>0.12285360240750577</v>
          </cell>
          <cell r="S919">
            <v>7.931345980126471E-2</v>
          </cell>
          <cell r="T919">
            <v>0.16801586050236555</v>
          </cell>
          <cell r="U919">
            <v>0.13629542905199929</v>
          </cell>
          <cell r="V919">
            <v>0.24354430138201802</v>
          </cell>
          <cell r="W919">
            <v>0.12598444541623988</v>
          </cell>
          <cell r="X919">
            <v>0.15274073484335815</v>
          </cell>
          <cell r="Y919">
            <v>0.24013193274298208</v>
          </cell>
          <cell r="Z919">
            <v>7.6686442540101069E-2</v>
          </cell>
          <cell r="AA919">
            <v>0.23379501385041551</v>
          </cell>
          <cell r="AB919">
            <v>0.40027376946329773</v>
          </cell>
          <cell r="AC919">
            <v>0.12271733459216377</v>
          </cell>
          <cell r="AD919">
            <v>4.4776729174326922E-2</v>
          </cell>
          <cell r="AE919" t="str">
            <v>NM</v>
          </cell>
          <cell r="AF919" t="str">
            <v>NM</v>
          </cell>
          <cell r="AG919" t="str">
            <v>NM</v>
          </cell>
          <cell r="AH919" t="str">
            <v>NM</v>
          </cell>
          <cell r="AI919" t="str">
            <v>NM</v>
          </cell>
          <cell r="AJ919" t="str">
            <v>NM</v>
          </cell>
          <cell r="AK919" t="str">
            <v>NM</v>
          </cell>
          <cell r="AL919" t="str">
            <v>NM</v>
          </cell>
          <cell r="AM919" t="str">
            <v>NM</v>
          </cell>
          <cell r="AN919" t="str">
            <v>NM</v>
          </cell>
          <cell r="AO919" t="str">
            <v>NM</v>
          </cell>
          <cell r="AP919" t="str">
            <v>NM</v>
          </cell>
          <cell r="AQ919" t="str">
            <v>NM</v>
          </cell>
          <cell r="AR919" t="str">
            <v>NM</v>
          </cell>
          <cell r="AS919" t="str">
            <v>NM</v>
          </cell>
          <cell r="AT919" t="str">
            <v>NM</v>
          </cell>
          <cell r="AU919" t="str">
            <v>NM</v>
          </cell>
          <cell r="AV919" t="str">
            <v>NM</v>
          </cell>
          <cell r="AW919" t="str">
            <v>NM</v>
          </cell>
          <cell r="AX919" t="str">
            <v>NM</v>
          </cell>
          <cell r="AY919" t="str">
            <v>NM</v>
          </cell>
          <cell r="AZ919" t="str">
            <v>NM</v>
          </cell>
          <cell r="BA919" t="str">
            <v>NM</v>
          </cell>
          <cell r="BB919" t="str">
            <v>NM</v>
          </cell>
          <cell r="BC919" t="str">
            <v>NM</v>
          </cell>
          <cell r="BD919" t="str">
            <v>NM</v>
          </cell>
          <cell r="BE919" t="str">
            <v>NM</v>
          </cell>
        </row>
        <row r="920">
          <cell r="B920">
            <v>460</v>
          </cell>
          <cell r="C920">
            <v>2014</v>
          </cell>
          <cell r="F920" t="str">
            <v>ROE 2014</v>
          </cell>
          <cell r="G920" t="str">
            <v>x</v>
          </cell>
          <cell r="H920">
            <v>0.17162517131110097</v>
          </cell>
          <cell r="I920">
            <v>0.19830840099215824</v>
          </cell>
          <cell r="J920">
            <v>0.17766252563020143</v>
          </cell>
          <cell r="K920">
            <v>0.26975682206113805</v>
          </cell>
          <cell r="L920">
            <v>0.19585728468519409</v>
          </cell>
          <cell r="M920">
            <v>3.543528210365076E-2</v>
          </cell>
          <cell r="N920">
            <v>8.88363483716922E-2</v>
          </cell>
          <cell r="O920">
            <v>9.843326536406577E-2</v>
          </cell>
          <cell r="P920">
            <v>0.21374045889002971</v>
          </cell>
          <cell r="Q920">
            <v>0.14525848728005136</v>
          </cell>
          <cell r="R920">
            <v>0.10884563262289022</v>
          </cell>
          <cell r="S920">
            <v>0.13882483165759621</v>
          </cell>
          <cell r="T920">
            <v>0.18178882409852787</v>
          </cell>
          <cell r="U920">
            <v>0.13994368471680663</v>
          </cell>
          <cell r="V920">
            <v>0.23781722158220855</v>
          </cell>
          <cell r="W920">
            <v>0.11819743528603739</v>
          </cell>
          <cell r="X920">
            <v>0.14088790121806546</v>
          </cell>
          <cell r="Y920">
            <v>4.8755747903705703E-2</v>
          </cell>
          <cell r="Z920" t="str">
            <v>NM</v>
          </cell>
          <cell r="AA920">
            <v>0.20189274447949526</v>
          </cell>
          <cell r="AB920">
            <v>0.40711206896551727</v>
          </cell>
          <cell r="AC920">
            <v>6.0481036185996852E-2</v>
          </cell>
          <cell r="AD920">
            <v>5.8474263953155081E-2</v>
          </cell>
          <cell r="AE920" t="str">
            <v>NM</v>
          </cell>
          <cell r="AF920" t="str">
            <v>NM</v>
          </cell>
          <cell r="AG920" t="str">
            <v>NM</v>
          </cell>
          <cell r="AH920" t="str">
            <v>NM</v>
          </cell>
          <cell r="AI920" t="str">
            <v>NM</v>
          </cell>
          <cell r="AJ920" t="str">
            <v>NM</v>
          </cell>
          <cell r="AK920" t="str">
            <v>NM</v>
          </cell>
          <cell r="AL920" t="str">
            <v>NM</v>
          </cell>
          <cell r="AM920" t="str">
            <v>NM</v>
          </cell>
          <cell r="AN920" t="str">
            <v>NM</v>
          </cell>
          <cell r="AO920" t="str">
            <v>NM</v>
          </cell>
          <cell r="AP920" t="str">
            <v>NM</v>
          </cell>
          <cell r="AQ920" t="str">
            <v>NM</v>
          </cell>
          <cell r="AR920" t="str">
            <v>NM</v>
          </cell>
          <cell r="AS920" t="str">
            <v>NM</v>
          </cell>
          <cell r="AT920" t="str">
            <v>NM</v>
          </cell>
          <cell r="AU920" t="str">
            <v>NM</v>
          </cell>
          <cell r="AV920" t="str">
            <v>NM</v>
          </cell>
          <cell r="AW920" t="str">
            <v>NM</v>
          </cell>
          <cell r="AX920" t="str">
            <v>NM</v>
          </cell>
          <cell r="AY920" t="str">
            <v>NM</v>
          </cell>
          <cell r="AZ920" t="str">
            <v>NM</v>
          </cell>
          <cell r="BA920" t="str">
            <v>NM</v>
          </cell>
          <cell r="BB920" t="str">
            <v>NM</v>
          </cell>
          <cell r="BC920" t="str">
            <v>NM</v>
          </cell>
          <cell r="BD920" t="str">
            <v>NM</v>
          </cell>
          <cell r="BE920" t="str">
            <v>NM</v>
          </cell>
        </row>
        <row r="921">
          <cell r="B921">
            <v>461</v>
          </cell>
          <cell r="C921">
            <v>2015</v>
          </cell>
          <cell r="F921" t="str">
            <v>ROE 2015</v>
          </cell>
          <cell r="G921" t="str">
            <v>x</v>
          </cell>
          <cell r="H921">
            <v>9.9153395635095093E-2</v>
          </cell>
          <cell r="I921">
            <v>0.19809195195117871</v>
          </cell>
          <cell r="J921">
            <v>0.21702139687385169</v>
          </cell>
          <cell r="K921">
            <v>0.24117489656875865</v>
          </cell>
          <cell r="L921">
            <v>0.26569075096335187</v>
          </cell>
          <cell r="M921" t="str">
            <v>NM</v>
          </cell>
          <cell r="N921">
            <v>0.11497579991623524</v>
          </cell>
          <cell r="O921">
            <v>0.14365060689844503</v>
          </cell>
          <cell r="P921">
            <v>0.23246331000051063</v>
          </cell>
          <cell r="Q921">
            <v>0.14283452607799912</v>
          </cell>
          <cell r="R921">
            <v>0.12466980590329618</v>
          </cell>
          <cell r="S921">
            <v>0.1320351565081393</v>
          </cell>
          <cell r="T921">
            <v>0.19251319740782633</v>
          </cell>
          <cell r="U921">
            <v>0.15001274492287536</v>
          </cell>
          <cell r="V921">
            <v>0.23031666275077134</v>
          </cell>
          <cell r="W921">
            <v>9.8408349961901412E-2</v>
          </cell>
          <cell r="X921">
            <v>0.16900585608768831</v>
          </cell>
          <cell r="Y921" t="str">
            <v>NM</v>
          </cell>
          <cell r="Z921">
            <v>3.1716057595330575E-2</v>
          </cell>
          <cell r="AA921">
            <v>0.20283585676520066</v>
          </cell>
          <cell r="AB921">
            <v>0.45422744373308688</v>
          </cell>
          <cell r="AC921">
            <v>9.2597837678436101E-2</v>
          </cell>
          <cell r="AD921">
            <v>0.11224049291629057</v>
          </cell>
          <cell r="AE921" t="str">
            <v>NM</v>
          </cell>
          <cell r="AF921" t="str">
            <v>NM</v>
          </cell>
          <cell r="AG921" t="str">
            <v>NM</v>
          </cell>
          <cell r="AH921" t="str">
            <v>NM</v>
          </cell>
          <cell r="AI921" t="str">
            <v>NM</v>
          </cell>
          <cell r="AJ921" t="str">
            <v>NM</v>
          </cell>
          <cell r="AK921" t="str">
            <v>NM</v>
          </cell>
          <cell r="AL921" t="str">
            <v>NM</v>
          </cell>
          <cell r="AM921" t="str">
            <v>NM</v>
          </cell>
          <cell r="AN921" t="str">
            <v>NM</v>
          </cell>
          <cell r="AO921" t="str">
            <v>NM</v>
          </cell>
          <cell r="AP921" t="str">
            <v>NM</v>
          </cell>
          <cell r="AQ921" t="str">
            <v>NM</v>
          </cell>
          <cell r="AR921" t="str">
            <v>NM</v>
          </cell>
          <cell r="AS921" t="str">
            <v>NM</v>
          </cell>
          <cell r="AT921" t="str">
            <v>NM</v>
          </cell>
          <cell r="AU921" t="str">
            <v>NM</v>
          </cell>
          <cell r="AV921" t="str">
            <v>NM</v>
          </cell>
          <cell r="AW921" t="str">
            <v>NM</v>
          </cell>
          <cell r="AX921" t="str">
            <v>NM</v>
          </cell>
          <cell r="AY921" t="str">
            <v>NM</v>
          </cell>
          <cell r="AZ921" t="str">
            <v>NM</v>
          </cell>
          <cell r="BA921" t="str">
            <v>NM</v>
          </cell>
          <cell r="BB921" t="str">
            <v>NM</v>
          </cell>
          <cell r="BC921" t="str">
            <v>NM</v>
          </cell>
          <cell r="BD921" t="str">
            <v>NM</v>
          </cell>
          <cell r="BE921" t="str">
            <v>NM</v>
          </cell>
        </row>
        <row r="922">
          <cell r="B922">
            <v>462</v>
          </cell>
          <cell r="C922">
            <v>2016</v>
          </cell>
          <cell r="F922" t="str">
            <v>ROE 2016</v>
          </cell>
          <cell r="G922" t="str">
            <v>x</v>
          </cell>
          <cell r="H922">
            <v>0.18798513173718159</v>
          </cell>
          <cell r="I922">
            <v>0.14917506616363535</v>
          </cell>
          <cell r="J922">
            <v>0.1190296664153298</v>
          </cell>
          <cell r="K922">
            <v>0.27619964692665705</v>
          </cell>
          <cell r="L922">
            <v>0.25896033469892632</v>
          </cell>
          <cell r="M922" t="str">
            <v>NM</v>
          </cell>
          <cell r="N922" t="str">
            <v>NM</v>
          </cell>
          <cell r="O922">
            <v>0.16434060685542884</v>
          </cell>
          <cell r="P922">
            <v>0.23019432071608226</v>
          </cell>
          <cell r="Q922">
            <v>0.14423261111905367</v>
          </cell>
          <cell r="R922">
            <v>0.11234669595460371</v>
          </cell>
          <cell r="S922">
            <v>9.0109780934876579E-2</v>
          </cell>
          <cell r="T922">
            <v>0.18151470364239242</v>
          </cell>
          <cell r="U922">
            <v>0.14602271658317412</v>
          </cell>
          <cell r="V922">
            <v>0.26301386523960102</v>
          </cell>
          <cell r="W922">
            <v>9.2000640558484781E-2</v>
          </cell>
          <cell r="X922">
            <v>0.17305281785336843</v>
          </cell>
          <cell r="Y922">
            <v>3.3739821560758949E-2</v>
          </cell>
          <cell r="Z922">
            <v>3.1004493023989072E-2</v>
          </cell>
          <cell r="AA922">
            <v>0.15682780129204724</v>
          </cell>
          <cell r="AB922">
            <v>0.38554534498342879</v>
          </cell>
          <cell r="AC922">
            <v>9.1199821351966012E-2</v>
          </cell>
          <cell r="AD922">
            <v>9.2162527886479162E-2</v>
          </cell>
          <cell r="AE922" t="str">
            <v>NM</v>
          </cell>
          <cell r="AF922" t="str">
            <v>NM</v>
          </cell>
          <cell r="AG922" t="str">
            <v>NM</v>
          </cell>
          <cell r="AH922" t="str">
            <v>NM</v>
          </cell>
          <cell r="AI922" t="str">
            <v>NM</v>
          </cell>
          <cell r="AJ922" t="str">
            <v>NM</v>
          </cell>
          <cell r="AK922" t="str">
            <v>NM</v>
          </cell>
          <cell r="AL922" t="str">
            <v>NM</v>
          </cell>
          <cell r="AM922" t="str">
            <v>NM</v>
          </cell>
          <cell r="AN922" t="str">
            <v>NM</v>
          </cell>
          <cell r="AO922" t="str">
            <v>NM</v>
          </cell>
          <cell r="AP922" t="str">
            <v>NM</v>
          </cell>
          <cell r="AQ922" t="str">
            <v>NM</v>
          </cell>
          <cell r="AR922" t="str">
            <v>NM</v>
          </cell>
          <cell r="AS922" t="str">
            <v>NM</v>
          </cell>
          <cell r="AT922" t="str">
            <v>NM</v>
          </cell>
          <cell r="AU922" t="str">
            <v>NM</v>
          </cell>
          <cell r="AV922" t="str">
            <v>NM</v>
          </cell>
          <cell r="AW922" t="str">
            <v>NM</v>
          </cell>
          <cell r="AX922" t="str">
            <v>NM</v>
          </cell>
          <cell r="AY922" t="str">
            <v>NM</v>
          </cell>
          <cell r="AZ922" t="str">
            <v>NM</v>
          </cell>
          <cell r="BA922" t="str">
            <v>NM</v>
          </cell>
          <cell r="BB922" t="str">
            <v>NM</v>
          </cell>
          <cell r="BC922" t="str">
            <v>NM</v>
          </cell>
          <cell r="BD922" t="str">
            <v>NM</v>
          </cell>
          <cell r="BE922" t="str">
            <v>NM</v>
          </cell>
        </row>
        <row r="923">
          <cell r="B923">
            <v>463</v>
          </cell>
          <cell r="C923">
            <v>2017</v>
          </cell>
          <cell r="F923" t="str">
            <v>ROE 2017</v>
          </cell>
          <cell r="G923" t="str">
            <v>x</v>
          </cell>
          <cell r="H923">
            <v>0.1964406829977357</v>
          </cell>
          <cell r="I923">
            <v>0.17681590336405767</v>
          </cell>
          <cell r="J923">
            <v>0.14174972314507195</v>
          </cell>
          <cell r="K923">
            <v>0.2891891655515616</v>
          </cell>
          <cell r="L923">
            <v>0.27569707981524905</v>
          </cell>
          <cell r="M923" t="str">
            <v>NM</v>
          </cell>
          <cell r="N923">
            <v>0.16363304717485036</v>
          </cell>
          <cell r="O923">
            <v>0.15507514002673004</v>
          </cell>
          <cell r="P923">
            <v>0.23525685905432162</v>
          </cell>
          <cell r="Q923">
            <v>0.1452054806152806</v>
          </cell>
          <cell r="R923">
            <v>0.12643351879187009</v>
          </cell>
          <cell r="S923">
            <v>0.10644455059902123</v>
          </cell>
          <cell r="T923">
            <v>0.1882628552127926</v>
          </cell>
          <cell r="U923">
            <v>0.13752633325777311</v>
          </cell>
          <cell r="V923">
            <v>0.25277358658027871</v>
          </cell>
          <cell r="W923">
            <v>0.12318845529189373</v>
          </cell>
          <cell r="X923">
            <v>0.15139755551260334</v>
          </cell>
          <cell r="Y923">
            <v>0.1022682528342025</v>
          </cell>
          <cell r="Z923">
            <v>6.8458417849898576E-2</v>
          </cell>
          <cell r="AA923">
            <v>0.17978107037505267</v>
          </cell>
          <cell r="AB923">
            <v>0.34379386230917192</v>
          </cell>
          <cell r="AC923">
            <v>0.11251580348200384</v>
          </cell>
          <cell r="AD923">
            <v>0.12194536082474226</v>
          </cell>
          <cell r="AE923" t="str">
            <v>NM</v>
          </cell>
          <cell r="AF923" t="str">
            <v>NM</v>
          </cell>
          <cell r="AG923" t="str">
            <v>NM</v>
          </cell>
          <cell r="AH923" t="str">
            <v>NM</v>
          </cell>
          <cell r="AI923" t="str">
            <v>NM</v>
          </cell>
          <cell r="AJ923" t="str">
            <v>NM</v>
          </cell>
          <cell r="AK923" t="str">
            <v>NM</v>
          </cell>
          <cell r="AL923" t="str">
            <v>NM</v>
          </cell>
          <cell r="AM923" t="str">
            <v>NM</v>
          </cell>
          <cell r="AN923" t="str">
            <v>NM</v>
          </cell>
          <cell r="AO923" t="str">
            <v>NM</v>
          </cell>
          <cell r="AP923" t="str">
            <v>NM</v>
          </cell>
          <cell r="AQ923" t="str">
            <v>NM</v>
          </cell>
          <cell r="AR923" t="str">
            <v>NM</v>
          </cell>
          <cell r="AS923" t="str">
            <v>NM</v>
          </cell>
          <cell r="AT923" t="str">
            <v>NM</v>
          </cell>
          <cell r="AU923" t="str">
            <v>NM</v>
          </cell>
          <cell r="AV923" t="str">
            <v>NM</v>
          </cell>
          <cell r="AW923" t="str">
            <v>NM</v>
          </cell>
          <cell r="AX923" t="str">
            <v>NM</v>
          </cell>
          <cell r="AY923" t="str">
            <v>NM</v>
          </cell>
          <cell r="AZ923" t="str">
            <v>NM</v>
          </cell>
          <cell r="BA923" t="str">
            <v>NM</v>
          </cell>
          <cell r="BB923" t="str">
            <v>NM</v>
          </cell>
          <cell r="BC923" t="str">
            <v>NM</v>
          </cell>
          <cell r="BD923" t="str">
            <v>NM</v>
          </cell>
          <cell r="BE923" t="str">
            <v>NM</v>
          </cell>
        </row>
        <row r="924">
          <cell r="B924">
            <v>464</v>
          </cell>
          <cell r="C924">
            <v>2018</v>
          </cell>
          <cell r="F924" t="str">
            <v>ROE 2018</v>
          </cell>
          <cell r="G924" t="str">
            <v>x</v>
          </cell>
          <cell r="H924">
            <v>0.19283635641703878</v>
          </cell>
          <cell r="I924">
            <v>0.17179834640387295</v>
          </cell>
          <cell r="J924">
            <v>0.14493838078069907</v>
          </cell>
          <cell r="K924">
            <v>0.27020792252582854</v>
          </cell>
          <cell r="L924">
            <v>0.28378000589796515</v>
          </cell>
          <cell r="M924" t="str">
            <v>NM</v>
          </cell>
          <cell r="N924">
            <v>5.9928333127394047E-2</v>
          </cell>
          <cell r="O924">
            <v>0.15415896487985215</v>
          </cell>
          <cell r="P924">
            <v>0.24043046357615894</v>
          </cell>
          <cell r="Q924">
            <v>0.14283350489915742</v>
          </cell>
          <cell r="R924">
            <v>0.15146556626030561</v>
          </cell>
          <cell r="S924">
            <v>0.11766680751629699</v>
          </cell>
          <cell r="T924">
            <v>0.18023209283713484</v>
          </cell>
          <cell r="U924">
            <v>0.1351164504278396</v>
          </cell>
          <cell r="V924">
            <v>0.23654287037751873</v>
          </cell>
          <cell r="W924">
            <v>0.14004924844058902</v>
          </cell>
          <cell r="X924">
            <v>0.14952786136764554</v>
          </cell>
          <cell r="Y924">
            <v>0.14400736217413362</v>
          </cell>
          <cell r="Z924">
            <v>0.10427658896916037</v>
          </cell>
          <cell r="AA924">
            <v>0.19939811668770022</v>
          </cell>
          <cell r="AB924">
            <v>0.338950097213221</v>
          </cell>
          <cell r="AC924">
            <v>0.13113531254662092</v>
          </cell>
          <cell r="AD924">
            <v>0.13282965994962218</v>
          </cell>
          <cell r="AE924" t="str">
            <v>NM</v>
          </cell>
          <cell r="AF924" t="str">
            <v>NM</v>
          </cell>
          <cell r="AG924" t="str">
            <v>NM</v>
          </cell>
          <cell r="AH924" t="str">
            <v>NM</v>
          </cell>
          <cell r="AI924" t="str">
            <v>NM</v>
          </cell>
          <cell r="AJ924" t="str">
            <v>NM</v>
          </cell>
          <cell r="AK924" t="str">
            <v>NM</v>
          </cell>
          <cell r="AL924" t="str">
            <v>NM</v>
          </cell>
          <cell r="AM924" t="str">
            <v>NM</v>
          </cell>
          <cell r="AN924" t="str">
            <v>NM</v>
          </cell>
          <cell r="AO924" t="str">
            <v>NM</v>
          </cell>
          <cell r="AP924" t="str">
            <v>NM</v>
          </cell>
          <cell r="AQ924" t="str">
            <v>NM</v>
          </cell>
          <cell r="AR924" t="str">
            <v>NM</v>
          </cell>
          <cell r="AS924" t="str">
            <v>NM</v>
          </cell>
          <cell r="AT924" t="str">
            <v>NM</v>
          </cell>
          <cell r="AU924" t="str">
            <v>NM</v>
          </cell>
          <cell r="AV924" t="str">
            <v>NM</v>
          </cell>
          <cell r="AW924" t="str">
            <v>NM</v>
          </cell>
          <cell r="AX924" t="str">
            <v>NM</v>
          </cell>
          <cell r="AY924" t="str">
            <v>NM</v>
          </cell>
          <cell r="AZ924" t="str">
            <v>NM</v>
          </cell>
          <cell r="BA924" t="str">
            <v>NM</v>
          </cell>
          <cell r="BB924" t="str">
            <v>NM</v>
          </cell>
          <cell r="BC924" t="str">
            <v>NM</v>
          </cell>
          <cell r="BD924" t="str">
            <v>NM</v>
          </cell>
          <cell r="BE924" t="str">
            <v>NM</v>
          </cell>
        </row>
        <row r="925">
          <cell r="B925">
            <v>465</v>
          </cell>
          <cell r="C925">
            <v>2019</v>
          </cell>
          <cell r="F925" t="str">
            <v>ROE 2019</v>
          </cell>
          <cell r="G925" t="str">
            <v>x</v>
          </cell>
          <cell r="H925">
            <v>0.19101025591815748</v>
          </cell>
          <cell r="I925">
            <v>0.16609283911595615</v>
          </cell>
          <cell r="J925">
            <v>0.15080301435966115</v>
          </cell>
          <cell r="K925">
            <v>0.25665416333952906</v>
          </cell>
          <cell r="L925">
            <v>0.26230565442445158</v>
          </cell>
          <cell r="M925" t="str">
            <v>NM</v>
          </cell>
          <cell r="N925">
            <v>9.0802987861811388E-2</v>
          </cell>
          <cell r="O925">
            <v>0.15325542570951586</v>
          </cell>
          <cell r="P925">
            <v>0.22451713395638628</v>
          </cell>
          <cell r="Q925">
            <v>0.13571932967051892</v>
          </cell>
          <cell r="R925">
            <v>0.15229198515798453</v>
          </cell>
          <cell r="S925" t="str">
            <v>NM</v>
          </cell>
          <cell r="T925">
            <v>0.18051686040926124</v>
          </cell>
          <cell r="U925">
            <v>0.13372428806255274</v>
          </cell>
          <cell r="V925">
            <v>0.21786214037462842</v>
          </cell>
          <cell r="W925">
            <v>0.1435256081448667</v>
          </cell>
          <cell r="X925">
            <v>0.13877551020408163</v>
          </cell>
          <cell r="Y925">
            <v>0.14988679768116309</v>
          </cell>
          <cell r="Z925">
            <v>0.11723984859119023</v>
          </cell>
          <cell r="AA925">
            <v>0.19538884253734237</v>
          </cell>
          <cell r="AB925">
            <v>0.33824819757631536</v>
          </cell>
          <cell r="AC925">
            <v>0.13566105437482751</v>
          </cell>
          <cell r="AD925">
            <v>0.13366414731739498</v>
          </cell>
          <cell r="AE925" t="str">
            <v>NM</v>
          </cell>
          <cell r="AF925" t="str">
            <v>NM</v>
          </cell>
          <cell r="AG925" t="str">
            <v>NM</v>
          </cell>
          <cell r="AH925" t="str">
            <v>NM</v>
          </cell>
          <cell r="AI925" t="str">
            <v>NM</v>
          </cell>
          <cell r="AJ925" t="str">
            <v>NM</v>
          </cell>
          <cell r="AK925" t="str">
            <v>NM</v>
          </cell>
          <cell r="AL925" t="str">
            <v>NM</v>
          </cell>
          <cell r="AM925" t="str">
            <v>NM</v>
          </cell>
          <cell r="AN925" t="str">
            <v>NM</v>
          </cell>
          <cell r="AO925" t="str">
            <v>NM</v>
          </cell>
          <cell r="AP925" t="str">
            <v>NM</v>
          </cell>
          <cell r="AQ925" t="str">
            <v>NM</v>
          </cell>
          <cell r="AR925" t="str">
            <v>NM</v>
          </cell>
          <cell r="AS925" t="str">
            <v>NM</v>
          </cell>
          <cell r="AT925" t="str">
            <v>NM</v>
          </cell>
          <cell r="AU925" t="str">
            <v>NM</v>
          </cell>
          <cell r="AV925" t="str">
            <v>NM</v>
          </cell>
          <cell r="AW925" t="str">
            <v>NM</v>
          </cell>
          <cell r="AX925" t="str">
            <v>NM</v>
          </cell>
          <cell r="AY925" t="str">
            <v>NM</v>
          </cell>
          <cell r="AZ925" t="str">
            <v>NM</v>
          </cell>
          <cell r="BA925" t="str">
            <v>NM</v>
          </cell>
          <cell r="BB925" t="str">
            <v>NM</v>
          </cell>
          <cell r="BC925" t="str">
            <v>NM</v>
          </cell>
          <cell r="BD925" t="str">
            <v>NM</v>
          </cell>
          <cell r="BE925" t="str">
            <v>NM</v>
          </cell>
        </row>
        <row r="926">
          <cell r="B926">
            <v>466</v>
          </cell>
          <cell r="C926">
            <v>2012</v>
          </cell>
          <cell r="D926">
            <v>2015</v>
          </cell>
          <cell r="F926" t="str">
            <v>2012 - 2015 ROE</v>
          </cell>
          <cell r="G926" t="str">
            <v>x</v>
          </cell>
          <cell r="H926">
            <v>0.13825262923002493</v>
          </cell>
          <cell r="I926">
            <v>0.1904997320373919</v>
          </cell>
          <cell r="J926">
            <v>0.1977708288111053</v>
          </cell>
          <cell r="K926">
            <v>0.27939458165973835</v>
          </cell>
          <cell r="L926">
            <v>0.15975767242115882</v>
          </cell>
          <cell r="M926">
            <v>7.3621690833528583E-2</v>
          </cell>
          <cell r="N926">
            <v>0.11245145433100974</v>
          </cell>
          <cell r="O926">
            <v>0.12042346085292188</v>
          </cell>
          <cell r="P926">
            <v>0.25793896474209549</v>
          </cell>
          <cell r="Q926">
            <v>0.140985580693087</v>
          </cell>
          <cell r="R926">
            <v>0.11878968031123072</v>
          </cell>
          <cell r="S926">
            <v>0.11672448265566675</v>
          </cell>
          <cell r="T926">
            <v>0.18077262733623992</v>
          </cell>
          <cell r="U926">
            <v>0.14208395289722711</v>
          </cell>
          <cell r="V926">
            <v>0.23722606190499929</v>
          </cell>
          <cell r="W926">
            <v>0.11419674355472621</v>
          </cell>
          <cell r="X926">
            <v>0.15421149738303733</v>
          </cell>
          <cell r="Y926">
            <v>0.1444438403233439</v>
          </cell>
          <cell r="Z926">
            <v>5.4201250067715825E-2</v>
          </cell>
          <cell r="AA926">
            <v>0.21284120503170381</v>
          </cell>
          <cell r="AB926">
            <v>0.42053776072063398</v>
          </cell>
          <cell r="AC926">
            <v>9.1932069485532231E-2</v>
          </cell>
          <cell r="AD926">
            <v>7.1830495347924198E-2</v>
          </cell>
          <cell r="AE926" t="str">
            <v>NA</v>
          </cell>
          <cell r="AF926" t="str">
            <v>NA</v>
          </cell>
          <cell r="AG926" t="str">
            <v>NA</v>
          </cell>
          <cell r="AH926" t="str">
            <v>NA</v>
          </cell>
          <cell r="AI926" t="str">
            <v>NA</v>
          </cell>
          <cell r="AJ926" t="str">
            <v>NA</v>
          </cell>
          <cell r="AK926" t="str">
            <v>NA</v>
          </cell>
          <cell r="AL926" t="str">
            <v>NA</v>
          </cell>
          <cell r="AM926" t="str">
            <v>NA</v>
          </cell>
          <cell r="AN926" t="str">
            <v>NA</v>
          </cell>
          <cell r="AO926" t="str">
            <v>NA</v>
          </cell>
          <cell r="AP926" t="str">
            <v>NA</v>
          </cell>
          <cell r="AQ926" t="str">
            <v>NA</v>
          </cell>
          <cell r="AR926" t="str">
            <v>NA</v>
          </cell>
          <cell r="AS926" t="str">
            <v>NA</v>
          </cell>
          <cell r="AT926" t="str">
            <v>NA</v>
          </cell>
          <cell r="AU926" t="str">
            <v>NA</v>
          </cell>
          <cell r="AV926" t="str">
            <v>NA</v>
          </cell>
          <cell r="AW926" t="str">
            <v>NA</v>
          </cell>
          <cell r="AX926" t="str">
            <v>NA</v>
          </cell>
          <cell r="AY926" t="str">
            <v>NA</v>
          </cell>
          <cell r="AZ926" t="str">
            <v>NA</v>
          </cell>
          <cell r="BA926" t="str">
            <v>NA</v>
          </cell>
          <cell r="BB926" t="str">
            <v>NA</v>
          </cell>
          <cell r="BC926" t="str">
            <v>NA</v>
          </cell>
          <cell r="BD926" t="str">
            <v>NA</v>
          </cell>
          <cell r="BE926" t="str">
            <v>NA</v>
          </cell>
        </row>
        <row r="927">
          <cell r="B927">
            <v>467</v>
          </cell>
          <cell r="C927">
            <v>2016</v>
          </cell>
          <cell r="D927">
            <v>2018</v>
          </cell>
          <cell r="F927" t="str">
            <v>2016 - 2018 ROE</v>
          </cell>
          <cell r="G927" t="str">
            <v>x</v>
          </cell>
          <cell r="H927">
            <v>0.19242072371731869</v>
          </cell>
          <cell r="I927">
            <v>0.16592977197718864</v>
          </cell>
          <cell r="J927">
            <v>0.13523925678036694</v>
          </cell>
          <cell r="K927">
            <v>0.27853224500134904</v>
          </cell>
          <cell r="L927">
            <v>0.27281247347071352</v>
          </cell>
          <cell r="M927" t="str">
            <v>NA</v>
          </cell>
          <cell r="N927">
            <v>0.1117806901511222</v>
          </cell>
          <cell r="O927">
            <v>0.15785823725400369</v>
          </cell>
          <cell r="P927">
            <v>0.23529388111552094</v>
          </cell>
          <cell r="Q927">
            <v>0.14409053221116389</v>
          </cell>
          <cell r="R927">
            <v>0.13008192700225982</v>
          </cell>
          <cell r="S927">
            <v>0.10474037968339826</v>
          </cell>
          <cell r="T927">
            <v>0.18333655056410661</v>
          </cell>
          <cell r="U927">
            <v>0.13955516675626226</v>
          </cell>
          <cell r="V927">
            <v>0.25077677406579951</v>
          </cell>
          <cell r="W927">
            <v>0.11841278143032252</v>
          </cell>
          <cell r="X927">
            <v>0.15799274491120577</v>
          </cell>
          <cell r="Y927">
            <v>9.3338478856365037E-2</v>
          </cell>
          <cell r="Z927">
            <v>6.7913166614349332E-2</v>
          </cell>
          <cell r="AA927">
            <v>0.1786689961182667</v>
          </cell>
          <cell r="AB927">
            <v>0.35609643483527392</v>
          </cell>
          <cell r="AC927">
            <v>0.11161697912686359</v>
          </cell>
          <cell r="AD927">
            <v>0.11564584955361452</v>
          </cell>
          <cell r="AE927" t="str">
            <v>NA</v>
          </cell>
          <cell r="AF927" t="str">
            <v>NA</v>
          </cell>
          <cell r="AG927" t="str">
            <v>NA</v>
          </cell>
          <cell r="AH927" t="str">
            <v>NA</v>
          </cell>
          <cell r="AI927" t="str">
            <v>NA</v>
          </cell>
          <cell r="AJ927" t="str">
            <v>NA</v>
          </cell>
          <cell r="AK927" t="str">
            <v>NA</v>
          </cell>
          <cell r="AL927" t="str">
            <v>NA</v>
          </cell>
          <cell r="AM927" t="str">
            <v>NA</v>
          </cell>
          <cell r="AN927" t="str">
            <v>NA</v>
          </cell>
          <cell r="AO927" t="str">
            <v>NA</v>
          </cell>
          <cell r="AP927" t="str">
            <v>NA</v>
          </cell>
          <cell r="AQ927" t="str">
            <v>NA</v>
          </cell>
          <cell r="AR927" t="str">
            <v>NA</v>
          </cell>
          <cell r="AS927" t="str">
            <v>NA</v>
          </cell>
          <cell r="AT927" t="str">
            <v>NA</v>
          </cell>
          <cell r="AU927" t="str">
            <v>NA</v>
          </cell>
          <cell r="AV927" t="str">
            <v>NA</v>
          </cell>
          <cell r="AW927" t="str">
            <v>NA</v>
          </cell>
          <cell r="AX927" t="str">
            <v>NA</v>
          </cell>
          <cell r="AY927" t="str">
            <v>NA</v>
          </cell>
          <cell r="AZ927" t="str">
            <v>NA</v>
          </cell>
          <cell r="BA927" t="str">
            <v>NA</v>
          </cell>
          <cell r="BB927" t="str">
            <v>NA</v>
          </cell>
          <cell r="BC927" t="str">
            <v>NA</v>
          </cell>
          <cell r="BD927" t="str">
            <v>NA</v>
          </cell>
          <cell r="BE927" t="str">
            <v>NA</v>
          </cell>
        </row>
        <row r="928">
          <cell r="B928">
            <v>468</v>
          </cell>
          <cell r="C928">
            <v>2017</v>
          </cell>
          <cell r="D928">
            <v>2019</v>
          </cell>
          <cell r="F928" t="str">
            <v>2017E - 2019E ROE</v>
          </cell>
          <cell r="G928" t="str">
            <v>x</v>
          </cell>
          <cell r="H928">
            <v>0.19342909844431067</v>
          </cell>
          <cell r="I928">
            <v>0.17156902962796228</v>
          </cell>
          <cell r="J928">
            <v>0.14583037276181074</v>
          </cell>
          <cell r="K928">
            <v>0.27201708380563977</v>
          </cell>
          <cell r="L928">
            <v>0.27392758004588863</v>
          </cell>
          <cell r="M928" t="str">
            <v>NA</v>
          </cell>
          <cell r="N928">
            <v>0.10478812272135192</v>
          </cell>
          <cell r="O928">
            <v>0.15416317687203271</v>
          </cell>
          <cell r="P928">
            <v>0.23340148552895559</v>
          </cell>
          <cell r="Q928">
            <v>0.14125277172831899</v>
          </cell>
          <cell r="R928">
            <v>0.14339702340338675</v>
          </cell>
          <cell r="S928">
            <v>0.11205567905765912</v>
          </cell>
          <cell r="T928">
            <v>0.18300393615306287</v>
          </cell>
          <cell r="U928">
            <v>0.1354556905827218</v>
          </cell>
          <cell r="V928">
            <v>0.23572619911080861</v>
          </cell>
          <cell r="W928">
            <v>0.13558777062578317</v>
          </cell>
          <cell r="X928">
            <v>0.14656697569477684</v>
          </cell>
          <cell r="Y928">
            <v>0.13205413756316639</v>
          </cell>
          <cell r="Z928">
            <v>9.6658285136749733E-2</v>
          </cell>
          <cell r="AA928">
            <v>0.19152267653336508</v>
          </cell>
          <cell r="AB928">
            <v>0.3403307190329028</v>
          </cell>
          <cell r="AC928">
            <v>0.1264373901344841</v>
          </cell>
          <cell r="AD928">
            <v>0.12947972269725314</v>
          </cell>
          <cell r="AE928" t="str">
            <v>NA</v>
          </cell>
          <cell r="AF928" t="str">
            <v>NA</v>
          </cell>
          <cell r="AG928" t="str">
            <v>NA</v>
          </cell>
          <cell r="AH928" t="str">
            <v>NA</v>
          </cell>
          <cell r="AI928" t="str">
            <v>NA</v>
          </cell>
          <cell r="AJ928" t="str">
            <v>NA</v>
          </cell>
          <cell r="AK928" t="str">
            <v>NA</v>
          </cell>
          <cell r="AL928" t="str">
            <v>NA</v>
          </cell>
          <cell r="AM928" t="str">
            <v>NA</v>
          </cell>
          <cell r="AN928" t="str">
            <v>NA</v>
          </cell>
          <cell r="AO928" t="str">
            <v>NA</v>
          </cell>
          <cell r="AP928" t="str">
            <v>NA</v>
          </cell>
          <cell r="AQ928" t="str">
            <v>NA</v>
          </cell>
          <cell r="AR928" t="str">
            <v>NA</v>
          </cell>
          <cell r="AS928" t="str">
            <v>NA</v>
          </cell>
          <cell r="AT928" t="str">
            <v>NA</v>
          </cell>
          <cell r="AU928" t="str">
            <v>NA</v>
          </cell>
          <cell r="AV928" t="str">
            <v>NA</v>
          </cell>
          <cell r="AW928" t="str">
            <v>NA</v>
          </cell>
          <cell r="AX928" t="str">
            <v>NA</v>
          </cell>
          <cell r="AY928" t="str">
            <v>NA</v>
          </cell>
          <cell r="AZ928" t="str">
            <v>NA</v>
          </cell>
          <cell r="BA928" t="str">
            <v>NA</v>
          </cell>
          <cell r="BB928" t="str">
            <v>NA</v>
          </cell>
          <cell r="BC928" t="str">
            <v>NA</v>
          </cell>
          <cell r="BD928" t="str">
            <v>NA</v>
          </cell>
          <cell r="BE928" t="str">
            <v>NA</v>
          </cell>
        </row>
        <row r="929">
          <cell r="B929">
            <v>469</v>
          </cell>
        </row>
        <row r="930">
          <cell r="B930">
            <v>470</v>
          </cell>
          <cell r="E930" t="str">
            <v>Current Valuations</v>
          </cell>
        </row>
        <row r="931">
          <cell r="B931">
            <v>471</v>
          </cell>
          <cell r="F931" t="str">
            <v>P / Book (Current)</v>
          </cell>
          <cell r="G931" t="str">
            <v>x</v>
          </cell>
          <cell r="H931">
            <v>3.9567800247961467</v>
          </cell>
          <cell r="I931">
            <v>4.4336969604870298</v>
          </cell>
          <cell r="J931">
            <v>3.6347639842917734</v>
          </cell>
          <cell r="K931">
            <v>7.2328585331759978</v>
          </cell>
          <cell r="L931">
            <v>7.9947541897223653</v>
          </cell>
          <cell r="M931">
            <v>2.0517638326149892</v>
          </cell>
          <cell r="N931">
            <v>1.4946211709202095</v>
          </cell>
          <cell r="O931">
            <v>4.274509427891112</v>
          </cell>
          <cell r="P931">
            <v>5.5244017104918397</v>
          </cell>
          <cell r="Q931">
            <v>2.8353347401073301</v>
          </cell>
          <cell r="R931">
            <v>2.5379232354621122</v>
          </cell>
          <cell r="S931">
            <v>2.3116141828185137</v>
          </cell>
          <cell r="T931">
            <v>4.7313626590731159</v>
          </cell>
          <cell r="U931">
            <v>2.7609426217228461</v>
          </cell>
          <cell r="V931">
            <v>7.2176829359267733</v>
          </cell>
          <cell r="W931">
            <v>2.4486013882275492</v>
          </cell>
          <cell r="X931">
            <v>3.3251330668192218</v>
          </cell>
          <cell r="Y931">
            <v>3.023611566883492</v>
          </cell>
          <cell r="Z931">
            <v>2.371589834255186</v>
          </cell>
          <cell r="AA931">
            <v>4.4785038996122362</v>
          </cell>
          <cell r="AB931">
            <v>7.9776155374338265</v>
          </cell>
          <cell r="AC931">
            <v>2.941617590314844</v>
          </cell>
          <cell r="AD931">
            <v>2.2683296116661893</v>
          </cell>
          <cell r="AE931" t="str">
            <v>NA</v>
          </cell>
          <cell r="AF931" t="str">
            <v>NA</v>
          </cell>
          <cell r="AG931" t="str">
            <v>NA</v>
          </cell>
          <cell r="AH931" t="str">
            <v>NA</v>
          </cell>
          <cell r="AI931" t="str">
            <v>NA</v>
          </cell>
          <cell r="AJ931" t="str">
            <v>NA</v>
          </cell>
          <cell r="AK931" t="str">
            <v>NA</v>
          </cell>
          <cell r="AL931" t="str">
            <v>NA</v>
          </cell>
          <cell r="AM931" t="str">
            <v>NA</v>
          </cell>
          <cell r="AN931" t="str">
            <v>NA</v>
          </cell>
          <cell r="AO931" t="str">
            <v>NA</v>
          </cell>
          <cell r="AP931" t="str">
            <v>NA</v>
          </cell>
          <cell r="AQ931" t="str">
            <v>NA</v>
          </cell>
          <cell r="AR931" t="str">
            <v>NA</v>
          </cell>
          <cell r="AS931" t="str">
            <v>NA</v>
          </cell>
          <cell r="AT931" t="str">
            <v>NA</v>
          </cell>
          <cell r="AU931" t="str">
            <v>NA</v>
          </cell>
          <cell r="AV931" t="str">
            <v>NA</v>
          </cell>
          <cell r="AW931" t="str">
            <v>NA</v>
          </cell>
          <cell r="AX931" t="str">
            <v>NA</v>
          </cell>
          <cell r="AY931" t="str">
            <v>NA</v>
          </cell>
          <cell r="AZ931" t="str">
            <v>NA</v>
          </cell>
          <cell r="BA931" t="str">
            <v>NA</v>
          </cell>
          <cell r="BB931" t="str">
            <v>NA</v>
          </cell>
          <cell r="BC931" t="str">
            <v>NA</v>
          </cell>
          <cell r="BD931" t="str">
            <v>NA</v>
          </cell>
          <cell r="BE931" t="str">
            <v>NA</v>
          </cell>
        </row>
        <row r="932">
          <cell r="B932">
            <v>472</v>
          </cell>
        </row>
        <row r="933">
          <cell r="B933">
            <v>473</v>
          </cell>
        </row>
        <row r="934">
          <cell r="B934">
            <v>474</v>
          </cell>
          <cell r="E934" t="str">
            <v>Credit Metrics</v>
          </cell>
        </row>
        <row r="935">
          <cell r="B935">
            <v>475</v>
          </cell>
        </row>
        <row r="936">
          <cell r="B936">
            <v>476</v>
          </cell>
          <cell r="E936" t="str">
            <v>Credit Metrics</v>
          </cell>
        </row>
        <row r="937">
          <cell r="B937">
            <v>477</v>
          </cell>
          <cell r="F937" t="str">
            <v>Debt to Total Capitalisation (Debt + Net Assets)</v>
          </cell>
          <cell r="G937" t="str">
            <v>x</v>
          </cell>
          <cell r="H937">
            <v>0.47230155634679982</v>
          </cell>
          <cell r="I937">
            <v>0.30607596796708542</v>
          </cell>
          <cell r="J937">
            <v>0.39953208754109037</v>
          </cell>
          <cell r="K937">
            <v>0.31735965801871657</v>
          </cell>
          <cell r="L937">
            <v>0</v>
          </cell>
          <cell r="M937">
            <v>0.45618331292635994</v>
          </cell>
          <cell r="N937">
            <v>0.58755328813162244</v>
          </cell>
          <cell r="O937">
            <v>1.2126769737067632E-3</v>
          </cell>
          <cell r="P937">
            <v>0</v>
          </cell>
          <cell r="Q937">
            <v>0.22285767298071743</v>
          </cell>
          <cell r="R937">
            <v>0.64804942385117303</v>
          </cell>
          <cell r="S937">
            <v>0.6162033179304599</v>
          </cell>
          <cell r="T937">
            <v>0.36675873515718704</v>
          </cell>
          <cell r="U937">
            <v>2.308671877358129E-4</v>
          </cell>
          <cell r="V937">
            <v>0.14897760467380719</v>
          </cell>
          <cell r="W937">
            <v>4.9642744065668348E-2</v>
          </cell>
          <cell r="X937">
            <v>0.14809832933699826</v>
          </cell>
          <cell r="Y937">
            <v>0.44135341381677234</v>
          </cell>
          <cell r="Z937">
            <v>0.22631783699669322</v>
          </cell>
          <cell r="AA937">
            <v>0.21295354357409291</v>
          </cell>
          <cell r="AB937">
            <v>0.12667520539814439</v>
          </cell>
          <cell r="AC937">
            <v>0.19257331407600195</v>
          </cell>
          <cell r="AD937">
            <v>0.37040374909877438</v>
          </cell>
          <cell r="AE937" t="str">
            <v>NA</v>
          </cell>
          <cell r="AF937" t="str">
            <v>NA</v>
          </cell>
          <cell r="AG937" t="str">
            <v>NA</v>
          </cell>
          <cell r="AH937" t="str">
            <v>NA</v>
          </cell>
          <cell r="AI937" t="str">
            <v>NA</v>
          </cell>
          <cell r="AJ937" t="str">
            <v>NA</v>
          </cell>
          <cell r="AK937" t="str">
            <v>NA</v>
          </cell>
          <cell r="AL937" t="str">
            <v>NA</v>
          </cell>
          <cell r="AM937" t="str">
            <v>NA</v>
          </cell>
          <cell r="AN937" t="str">
            <v>NA</v>
          </cell>
          <cell r="AO937" t="str">
            <v>NA</v>
          </cell>
          <cell r="AP937" t="str">
            <v>NA</v>
          </cell>
          <cell r="AQ937" t="str">
            <v>NA</v>
          </cell>
          <cell r="AR937" t="str">
            <v>NA</v>
          </cell>
          <cell r="AS937" t="str">
            <v>NA</v>
          </cell>
          <cell r="AT937" t="str">
            <v>NA</v>
          </cell>
          <cell r="AU937" t="str">
            <v>NA</v>
          </cell>
          <cell r="AV937" t="str">
            <v>NA</v>
          </cell>
          <cell r="AW937" t="str">
            <v>NA</v>
          </cell>
          <cell r="AX937" t="str">
            <v>NA</v>
          </cell>
          <cell r="AY937" t="str">
            <v>NA</v>
          </cell>
          <cell r="AZ937" t="str">
            <v>NA</v>
          </cell>
          <cell r="BA937" t="str">
            <v>NA</v>
          </cell>
          <cell r="BB937" t="str">
            <v>NA</v>
          </cell>
          <cell r="BC937" t="str">
            <v>NA</v>
          </cell>
          <cell r="BD937" t="str">
            <v>NA</v>
          </cell>
          <cell r="BE937" t="str">
            <v>NA</v>
          </cell>
        </row>
        <row r="938">
          <cell r="B938">
            <v>478</v>
          </cell>
          <cell r="F938" t="str">
            <v>Debt to Equity (Incl NCI)</v>
          </cell>
          <cell r="G938" t="str">
            <v>x</v>
          </cell>
          <cell r="H938">
            <v>0.89502169662867759</v>
          </cell>
          <cell r="I938">
            <v>0.44107993647432503</v>
          </cell>
          <cell r="J938">
            <v>0.66536792266719269</v>
          </cell>
          <cell r="K938">
            <v>0.46490023882505599</v>
          </cell>
          <cell r="L938">
            <v>0</v>
          </cell>
          <cell r="M938">
            <v>0.83885493727886784</v>
          </cell>
          <cell r="N938">
            <v>1.4245556364603194</v>
          </cell>
          <cell r="O938">
            <v>1.2141493446596733E-3</v>
          </cell>
          <cell r="P938">
            <v>0</v>
          </cell>
          <cell r="Q938">
            <v>0.28676558364216836</v>
          </cell>
          <cell r="R938">
            <v>1.8413080351859887</v>
          </cell>
          <cell r="S938">
            <v>1.6055462350735226</v>
          </cell>
          <cell r="T938">
            <v>0.57917693542638327</v>
          </cell>
          <cell r="U938">
            <v>2.3092049970216966E-4</v>
          </cell>
          <cell r="V938">
            <v>0.17505720823798626</v>
          </cell>
          <cell r="W938">
            <v>5.2235876304077583E-2</v>
          </cell>
          <cell r="X938">
            <v>0.17384439359267734</v>
          </cell>
          <cell r="Y938">
            <v>0.79004047412546985</v>
          </cell>
          <cell r="Z938">
            <v>0.29252042740414835</v>
          </cell>
          <cell r="AA938">
            <v>0.27057302886686774</v>
          </cell>
          <cell r="AB938">
            <v>0.14504936328516241</v>
          </cell>
          <cell r="AC938">
            <v>0.23850253829005671</v>
          </cell>
          <cell r="AD938">
            <v>0.58831949613512735</v>
          </cell>
          <cell r="AE938" t="str">
            <v>NA</v>
          </cell>
          <cell r="AF938" t="str">
            <v>NA</v>
          </cell>
          <cell r="AG938" t="str">
            <v>NA</v>
          </cell>
          <cell r="AH938" t="str">
            <v>NA</v>
          </cell>
          <cell r="AI938" t="str">
            <v>NA</v>
          </cell>
          <cell r="AJ938" t="str">
            <v>NA</v>
          </cell>
          <cell r="AK938" t="str">
            <v>NA</v>
          </cell>
          <cell r="AL938" t="str">
            <v>NA</v>
          </cell>
          <cell r="AM938" t="str">
            <v>NA</v>
          </cell>
          <cell r="AN938" t="str">
            <v>NA</v>
          </cell>
          <cell r="AO938" t="str">
            <v>NA</v>
          </cell>
          <cell r="AP938" t="str">
            <v>NA</v>
          </cell>
          <cell r="AQ938" t="str">
            <v>NA</v>
          </cell>
          <cell r="AR938" t="str">
            <v>NA</v>
          </cell>
          <cell r="AS938" t="str">
            <v>NA</v>
          </cell>
          <cell r="AT938" t="str">
            <v>NA</v>
          </cell>
          <cell r="AU938" t="str">
            <v>NA</v>
          </cell>
          <cell r="AV938" t="str">
            <v>NA</v>
          </cell>
          <cell r="AW938" t="str">
            <v>NA</v>
          </cell>
          <cell r="AX938" t="str">
            <v>NA</v>
          </cell>
          <cell r="AY938" t="str">
            <v>NA</v>
          </cell>
          <cell r="AZ938" t="str">
            <v>NA</v>
          </cell>
          <cell r="BA938" t="str">
            <v>NA</v>
          </cell>
          <cell r="BB938" t="str">
            <v>NA</v>
          </cell>
          <cell r="BC938" t="str">
            <v>NA</v>
          </cell>
          <cell r="BD938" t="str">
            <v>NA</v>
          </cell>
          <cell r="BE938" t="str">
            <v>NA</v>
          </cell>
        </row>
        <row r="939">
          <cell r="B939">
            <v>479</v>
          </cell>
          <cell r="F939" t="str">
            <v>Net Debt to Equity (Incl NCI)</v>
          </cell>
          <cell r="G939" t="str">
            <v>x</v>
          </cell>
          <cell r="H939">
            <v>0.63757093128606168</v>
          </cell>
          <cell r="I939">
            <v>0.42161990471148758</v>
          </cell>
          <cell r="J939">
            <v>0.48367528112053659</v>
          </cell>
          <cell r="K939">
            <v>0.24672320740169629</v>
          </cell>
          <cell r="L939">
            <v>-0.18512898330804245</v>
          </cell>
          <cell r="M939">
            <v>0.46542296558378904</v>
          </cell>
          <cell r="N939">
            <v>0.84984545847319604</v>
          </cell>
          <cell r="O939">
            <v>-0.16294913872621575</v>
          </cell>
          <cell r="P939">
            <v>-0.76555716353111403</v>
          </cell>
          <cell r="Q939">
            <v>-2.8808948303299498E-2</v>
          </cell>
          <cell r="R939">
            <v>1.726953571851209</v>
          </cell>
          <cell r="S939">
            <v>1.1818809829270702</v>
          </cell>
          <cell r="T939">
            <v>0.44751645794048023</v>
          </cell>
          <cell r="U939">
            <v>-0.30077272690183021</v>
          </cell>
          <cell r="V939">
            <v>-5.2250190694126612E-2</v>
          </cell>
          <cell r="W939">
            <v>-0.25903256905785949</v>
          </cell>
          <cell r="X939">
            <v>8.2494279176201363E-2</v>
          </cell>
          <cell r="Y939">
            <v>0.58579069095114189</v>
          </cell>
          <cell r="Z939">
            <v>2.2564424890006256E-2</v>
          </cell>
          <cell r="AA939">
            <v>6.7212408444635927E-2</v>
          </cell>
          <cell r="AB939">
            <v>-0.60026470167405921</v>
          </cell>
          <cell r="AC939">
            <v>0.13380074139231535</v>
          </cell>
          <cell r="AD939">
            <v>0.36000572573718864</v>
          </cell>
          <cell r="AE939" t="str">
            <v>NA</v>
          </cell>
          <cell r="AF939" t="str">
            <v>NA</v>
          </cell>
          <cell r="AG939" t="str">
            <v>NA</v>
          </cell>
          <cell r="AH939" t="str">
            <v>NA</v>
          </cell>
          <cell r="AI939" t="str">
            <v>NA</v>
          </cell>
          <cell r="AJ939" t="str">
            <v>NA</v>
          </cell>
          <cell r="AK939" t="str">
            <v>NA</v>
          </cell>
          <cell r="AL939" t="str">
            <v>NA</v>
          </cell>
          <cell r="AM939" t="str">
            <v>NA</v>
          </cell>
          <cell r="AN939" t="str">
            <v>NA</v>
          </cell>
          <cell r="AO939" t="str">
            <v>NA</v>
          </cell>
          <cell r="AP939" t="str">
            <v>NA</v>
          </cell>
          <cell r="AQ939" t="str">
            <v>NA</v>
          </cell>
          <cell r="AR939" t="str">
            <v>NA</v>
          </cell>
          <cell r="AS939" t="str">
            <v>NA</v>
          </cell>
          <cell r="AT939" t="str">
            <v>NA</v>
          </cell>
          <cell r="AU939" t="str">
            <v>NA</v>
          </cell>
          <cell r="AV939" t="str">
            <v>NA</v>
          </cell>
          <cell r="AW939" t="str">
            <v>NA</v>
          </cell>
          <cell r="AX939" t="str">
            <v>NA</v>
          </cell>
          <cell r="AY939" t="str">
            <v>NA</v>
          </cell>
          <cell r="AZ939" t="str">
            <v>NA</v>
          </cell>
          <cell r="BA939" t="str">
            <v>NA</v>
          </cell>
          <cell r="BB939" t="str">
            <v>NA</v>
          </cell>
          <cell r="BC939" t="str">
            <v>NA</v>
          </cell>
          <cell r="BD939" t="str">
            <v>NA</v>
          </cell>
          <cell r="BE939" t="str">
            <v>NA</v>
          </cell>
        </row>
        <row r="940">
          <cell r="B940">
            <v>480</v>
          </cell>
          <cell r="F940" t="str">
            <v>Net Debt / 2015E EBITDA</v>
          </cell>
          <cell r="G940" t="str">
            <v>x</v>
          </cell>
          <cell r="H940">
            <v>1.6625839343446907</v>
          </cell>
          <cell r="I940">
            <v>1.5454051536789815</v>
          </cell>
          <cell r="J940">
            <v>1.4977092241905925</v>
          </cell>
          <cell r="K940">
            <v>0.55075140626311825</v>
          </cell>
          <cell r="L940">
            <v>-0.45340006909815289</v>
          </cell>
          <cell r="M940">
            <v>2.4735042735042736</v>
          </cell>
          <cell r="N940">
            <v>4.1415404096176189</v>
          </cell>
          <cell r="O940">
            <v>-0.55508301180872222</v>
          </cell>
          <cell r="P940">
            <v>-2.3335074527354038</v>
          </cell>
          <cell r="Q940">
            <v>-6.7024442193846082E-2</v>
          </cell>
          <cell r="R940">
            <v>5.02237008145004</v>
          </cell>
          <cell r="S940">
            <v>3.9853577371048292</v>
          </cell>
          <cell r="T940">
            <v>1.3347489274012856</v>
          </cell>
          <cell r="U940">
            <v>-1.146105915128601</v>
          </cell>
          <cell r="V940">
            <v>-0.13192103996148291</v>
          </cell>
          <cell r="W940">
            <v>-1.6620415489503519</v>
          </cell>
          <cell r="X940">
            <v>0.26850886339937458</v>
          </cell>
          <cell r="Y940">
            <v>3.1524698560871243</v>
          </cell>
          <cell r="Z940">
            <v>0.12336769759450164</v>
          </cell>
          <cell r="AA940">
            <v>0.22543352601156069</v>
          </cell>
          <cell r="AB940">
            <v>-1.2191950014530668</v>
          </cell>
          <cell r="AC940">
            <v>0.76073171361441716</v>
          </cell>
          <cell r="AD940">
            <v>1.5382262996941907</v>
          </cell>
          <cell r="AE940" t="str">
            <v>NA</v>
          </cell>
          <cell r="AF940" t="str">
            <v>NA</v>
          </cell>
          <cell r="AG940" t="str">
            <v>NA</v>
          </cell>
          <cell r="AH940" t="str">
            <v>NA</v>
          </cell>
          <cell r="AI940" t="str">
            <v>NA</v>
          </cell>
          <cell r="AJ940" t="str">
            <v>NA</v>
          </cell>
          <cell r="AK940" t="str">
            <v>NA</v>
          </cell>
          <cell r="AL940" t="str">
            <v>NA</v>
          </cell>
          <cell r="AM940" t="str">
            <v>NA</v>
          </cell>
          <cell r="AN940" t="str">
            <v>NA</v>
          </cell>
          <cell r="AO940" t="str">
            <v>NA</v>
          </cell>
          <cell r="AP940" t="str">
            <v>NA</v>
          </cell>
          <cell r="AQ940" t="str">
            <v>NA</v>
          </cell>
          <cell r="AR940" t="str">
            <v>NA</v>
          </cell>
          <cell r="AS940" t="str">
            <v>NA</v>
          </cell>
          <cell r="AT940" t="str">
            <v>NA</v>
          </cell>
          <cell r="AU940" t="str">
            <v>NA</v>
          </cell>
          <cell r="AV940" t="e">
            <v>#VALUE!</v>
          </cell>
          <cell r="AW940" t="str">
            <v>NA</v>
          </cell>
          <cell r="AX940" t="str">
            <v>NA</v>
          </cell>
          <cell r="AY940" t="str">
            <v>NA</v>
          </cell>
          <cell r="AZ940" t="str">
            <v>NA</v>
          </cell>
          <cell r="BA940" t="str">
            <v>NA</v>
          </cell>
          <cell r="BB940" t="str">
            <v>NA</v>
          </cell>
          <cell r="BC940" t="str">
            <v>NA</v>
          </cell>
          <cell r="BD940" t="str">
            <v>NA</v>
          </cell>
          <cell r="BE940" t="str">
            <v>NA</v>
          </cell>
        </row>
        <row r="941">
          <cell r="B941">
            <v>481</v>
          </cell>
          <cell r="F941" t="str">
            <v>Total Debt / 2015E EBITDA</v>
          </cell>
          <cell r="G941" t="str">
            <v>x</v>
          </cell>
          <cell r="H941">
            <v>2.3339343446903755</v>
          </cell>
          <cell r="I941">
            <v>1.6167339335610056</v>
          </cell>
          <cell r="J941">
            <v>2.0603237629810631</v>
          </cell>
          <cell r="K941">
            <v>1.037780203173537</v>
          </cell>
          <cell r="L941">
            <v>0</v>
          </cell>
          <cell r="M941">
            <v>4.4581196581196583</v>
          </cell>
          <cell r="N941">
            <v>6.942267768010951</v>
          </cell>
          <cell r="O941">
            <v>4.1359756810475864E-3</v>
          </cell>
          <cell r="P941">
            <v>0</v>
          </cell>
          <cell r="Q941">
            <v>0.66716435052256806</v>
          </cell>
          <cell r="R941">
            <v>5.3549386256739693</v>
          </cell>
          <cell r="S941">
            <v>5.4139767054908541</v>
          </cell>
          <cell r="T941">
            <v>1.7274354487287822</v>
          </cell>
          <cell r="U941">
            <v>8.7993134669916951E-4</v>
          </cell>
          <cell r="V941">
            <v>0.44198363023591725</v>
          </cell>
          <cell r="W941">
            <v>0.33516324637854983</v>
          </cell>
          <cell r="X941">
            <v>0.56584239535230196</v>
          </cell>
          <cell r="Y941">
            <v>4.251653053286657</v>
          </cell>
          <cell r="Z941">
            <v>1.5993127147766335</v>
          </cell>
          <cell r="AA941">
            <v>0.90751445086705207</v>
          </cell>
          <cell r="AB941">
            <v>0.29460912525428679</v>
          </cell>
          <cell r="AC941">
            <v>1.3560197258010374</v>
          </cell>
          <cell r="AD941">
            <v>2.5137614678899101</v>
          </cell>
          <cell r="AE941" t="str">
            <v>NA</v>
          </cell>
          <cell r="AF941" t="str">
            <v>NA</v>
          </cell>
          <cell r="AG941" t="str">
            <v>NA</v>
          </cell>
          <cell r="AH941" t="str">
            <v>NA</v>
          </cell>
          <cell r="AI941" t="str">
            <v>NA</v>
          </cell>
          <cell r="AJ941" t="str">
            <v>NA</v>
          </cell>
          <cell r="AK941" t="str">
            <v>NA</v>
          </cell>
          <cell r="AL941" t="str">
            <v>NA</v>
          </cell>
          <cell r="AM941" t="str">
            <v>NA</v>
          </cell>
          <cell r="AN941" t="str">
            <v>NA</v>
          </cell>
          <cell r="AO941" t="str">
            <v>NA</v>
          </cell>
          <cell r="AP941" t="str">
            <v>NA</v>
          </cell>
          <cell r="AQ941" t="str">
            <v>NA</v>
          </cell>
          <cell r="AR941" t="str">
            <v>NA</v>
          </cell>
          <cell r="AS941" t="str">
            <v>NA</v>
          </cell>
          <cell r="AT941" t="str">
            <v>NA</v>
          </cell>
          <cell r="AU941" t="str">
            <v>NA</v>
          </cell>
          <cell r="AV941" t="e">
            <v>#VALUE!</v>
          </cell>
          <cell r="AW941" t="str">
            <v>NA</v>
          </cell>
          <cell r="AX941" t="str">
            <v>NA</v>
          </cell>
          <cell r="AY941" t="str">
            <v>NA</v>
          </cell>
          <cell r="AZ941" t="str">
            <v>NA</v>
          </cell>
          <cell r="BA941" t="str">
            <v>NA</v>
          </cell>
          <cell r="BB941" t="str">
            <v>NA</v>
          </cell>
          <cell r="BC941" t="str">
            <v>NA</v>
          </cell>
          <cell r="BD941" t="str">
            <v>NA</v>
          </cell>
          <cell r="BE941" t="str">
            <v>NA</v>
          </cell>
        </row>
        <row r="942">
          <cell r="B942">
            <v>482</v>
          </cell>
          <cell r="F942" t="str">
            <v>Net Debt / LTM EBITDA  - Capex</v>
          </cell>
          <cell r="G942" t="str">
            <v>x</v>
          </cell>
          <cell r="H942">
            <v>2.1528862410433947</v>
          </cell>
          <cell r="I942">
            <v>1.7606331240604827</v>
          </cell>
          <cell r="J942">
            <v>1.6535154274152757</v>
          </cell>
          <cell r="K942">
            <v>0.61234014748436494</v>
          </cell>
          <cell r="L942">
            <v>20.403003109431584</v>
          </cell>
          <cell r="M942">
            <v>3.0787234042553191</v>
          </cell>
          <cell r="N942">
            <v>98.868541300526275</v>
          </cell>
          <cell r="O942">
            <v>-0.70734705279821231</v>
          </cell>
          <cell r="P942">
            <v>-2.8175861264411535</v>
          </cell>
          <cell r="Q942">
            <v>-7.8797163036993897E-2</v>
          </cell>
          <cell r="R942">
            <v>6.2099290780141843</v>
          </cell>
          <cell r="S942">
            <v>5.1889081455805961</v>
          </cell>
          <cell r="T942">
            <v>1.4386802338677298</v>
          </cell>
          <cell r="U942">
            <v>-1.7527627199239193</v>
          </cell>
          <cell r="V942">
            <v>-0.1582900057770075</v>
          </cell>
          <cell r="W942">
            <v>-2.064467466956132</v>
          </cell>
          <cell r="X942">
            <v>0.3682328907048012</v>
          </cell>
          <cell r="Y942">
            <v>4.2390167364016715</v>
          </cell>
          <cell r="Z942">
            <v>0.16612679315131879</v>
          </cell>
          <cell r="AA942">
            <v>0.24489795918367346</v>
          </cell>
          <cell r="AB942">
            <v>-1.3311914961129632</v>
          </cell>
          <cell r="AC942">
            <v>0.89214255435111689</v>
          </cell>
          <cell r="AD942">
            <v>2.0405679513184602</v>
          </cell>
          <cell r="AE942" t="str">
            <v>NA</v>
          </cell>
          <cell r="AF942" t="str">
            <v>NA</v>
          </cell>
          <cell r="AG942" t="str">
            <v>NA</v>
          </cell>
          <cell r="AH942" t="str">
            <v>NA</v>
          </cell>
          <cell r="AI942" t="str">
            <v>NA</v>
          </cell>
          <cell r="AJ942" t="str">
            <v>NA</v>
          </cell>
          <cell r="AK942" t="str">
            <v>NA</v>
          </cell>
          <cell r="AL942" t="str">
            <v>NA</v>
          </cell>
          <cell r="AM942" t="str">
            <v>NA</v>
          </cell>
          <cell r="AN942" t="str">
            <v>NA</v>
          </cell>
          <cell r="AO942" t="str">
            <v>NA</v>
          </cell>
          <cell r="AP942" t="str">
            <v>NA</v>
          </cell>
          <cell r="AQ942" t="str">
            <v>NA</v>
          </cell>
          <cell r="AR942" t="str">
            <v>NA</v>
          </cell>
          <cell r="AS942" t="str">
            <v>NA</v>
          </cell>
          <cell r="AT942" t="str">
            <v>NA</v>
          </cell>
          <cell r="AU942" t="str">
            <v>NA</v>
          </cell>
          <cell r="AV942" t="str">
            <v>NA</v>
          </cell>
          <cell r="AW942" t="str">
            <v>NA</v>
          </cell>
          <cell r="AX942" t="str">
            <v>NA</v>
          </cell>
          <cell r="AY942" t="str">
            <v>NA</v>
          </cell>
          <cell r="AZ942" t="str">
            <v>NA</v>
          </cell>
          <cell r="BA942" t="str">
            <v>NA</v>
          </cell>
          <cell r="BB942" t="str">
            <v>NA</v>
          </cell>
          <cell r="BC942" t="str">
            <v>NA</v>
          </cell>
          <cell r="BD942" t="str">
            <v>NA</v>
          </cell>
          <cell r="BE942" t="str">
            <v>NA</v>
          </cell>
        </row>
        <row r="943">
          <cell r="B943">
            <v>483</v>
          </cell>
          <cell r="F943" t="str">
            <v>Total Debt / LTM EBITDA  - Capex</v>
          </cell>
          <cell r="G943" t="str">
            <v>x</v>
          </cell>
          <cell r="H943">
            <v>3.0222204331374289</v>
          </cell>
          <cell r="I943">
            <v>1.8418958351755239</v>
          </cell>
          <cell r="J943">
            <v>2.274658573596358</v>
          </cell>
          <cell r="K943">
            <v>1.1538317931485111</v>
          </cell>
          <cell r="L943">
            <v>0</v>
          </cell>
          <cell r="M943">
            <v>5.548936170212766</v>
          </cell>
          <cell r="N943">
            <v>165.72864674868032</v>
          </cell>
          <cell r="O943">
            <v>5.2705093584132605E-3</v>
          </cell>
          <cell r="P943">
            <v>0</v>
          </cell>
          <cell r="Q943">
            <v>0.78435055003596532</v>
          </cell>
          <cell r="R943">
            <v>6.6211347517730488</v>
          </cell>
          <cell r="S943">
            <v>7.048960138648189</v>
          </cell>
          <cell r="T943">
            <v>1.8619436092802792</v>
          </cell>
          <cell r="U943">
            <v>1.3456966238706617E-3</v>
          </cell>
          <cell r="V943">
            <v>0.53032928942807633</v>
          </cell>
          <cell r="W943">
            <v>0.41631547581039929</v>
          </cell>
          <cell r="X943">
            <v>0.77599591419816216</v>
          </cell>
          <cell r="Y943">
            <v>5.7170502092050182</v>
          </cell>
          <cell r="Z943">
            <v>2.1536325775104141</v>
          </cell>
          <cell r="AA943">
            <v>0.98587127158555732</v>
          </cell>
          <cell r="AB943">
            <v>0.32167221957797898</v>
          </cell>
          <cell r="AC943">
            <v>1.5902622176467018</v>
          </cell>
          <cell r="AD943">
            <v>3.334685598377285</v>
          </cell>
          <cell r="AE943" t="str">
            <v>NA</v>
          </cell>
          <cell r="AF943" t="str">
            <v>NA</v>
          </cell>
          <cell r="AG943" t="str">
            <v>NA</v>
          </cell>
          <cell r="AH943" t="str">
            <v>NA</v>
          </cell>
          <cell r="AI943" t="str">
            <v>NA</v>
          </cell>
          <cell r="AJ943" t="str">
            <v>NA</v>
          </cell>
          <cell r="AK943" t="str">
            <v>NA</v>
          </cell>
          <cell r="AL943" t="str">
            <v>NA</v>
          </cell>
          <cell r="AM943" t="str">
            <v>NA</v>
          </cell>
          <cell r="AN943" t="str">
            <v>NA</v>
          </cell>
          <cell r="AO943" t="str">
            <v>NA</v>
          </cell>
          <cell r="AP943" t="str">
            <v>NA</v>
          </cell>
          <cell r="AQ943" t="str">
            <v>NA</v>
          </cell>
          <cell r="AR943" t="str">
            <v>NA</v>
          </cell>
          <cell r="AS943" t="str">
            <v>NA</v>
          </cell>
          <cell r="AT943" t="str">
            <v>NA</v>
          </cell>
          <cell r="AU943" t="str">
            <v>NA</v>
          </cell>
          <cell r="AV943" t="str">
            <v>NA</v>
          </cell>
          <cell r="AW943" t="str">
            <v>NA</v>
          </cell>
          <cell r="AX943" t="str">
            <v>NA</v>
          </cell>
          <cell r="AY943" t="str">
            <v>NA</v>
          </cell>
          <cell r="AZ943" t="str">
            <v>NA</v>
          </cell>
          <cell r="BA943" t="str">
            <v>NA</v>
          </cell>
          <cell r="BB943" t="str">
            <v>NA</v>
          </cell>
          <cell r="BC943" t="str">
            <v>NA</v>
          </cell>
          <cell r="BD943" t="str">
            <v>NA</v>
          </cell>
          <cell r="BE943" t="str">
            <v>NA</v>
          </cell>
        </row>
        <row r="944">
          <cell r="B944">
            <v>484</v>
          </cell>
          <cell r="F944" t="str">
            <v>LTM EBITDA / Interest Expense</v>
          </cell>
          <cell r="G944" t="str">
            <v>x</v>
          </cell>
          <cell r="H944">
            <v>8.8714837286265862</v>
          </cell>
          <cell r="I944">
            <v>17.746556473829205</v>
          </cell>
          <cell r="J944">
            <v>27.1701244813278</v>
          </cell>
          <cell r="K944">
            <v>31.594164456233425</v>
          </cell>
          <cell r="L944">
            <v>6.923076923077029</v>
          </cell>
          <cell r="M944">
            <v>3.9261744966442955</v>
          </cell>
          <cell r="N944">
            <v>3.7604230109074819</v>
          </cell>
          <cell r="O944">
            <v>3421.1999999999989</v>
          </cell>
          <cell r="P944">
            <v>32.428571428571438</v>
          </cell>
          <cell r="Q944">
            <v>59.150815217391305</v>
          </cell>
          <cell r="R944">
            <v>7.2520798668885194</v>
          </cell>
          <cell r="S944">
            <v>3.2381465517241348</v>
          </cell>
          <cell r="T944">
            <v>14.442027083770732</v>
          </cell>
          <cell r="U944">
            <v>130.84458909682664</v>
          </cell>
          <cell r="V944">
            <v>148.35714285714286</v>
          </cell>
          <cell r="W944">
            <v>22.353298860480717</v>
          </cell>
          <cell r="X944">
            <v>50.473684210526272</v>
          </cell>
          <cell r="Y944">
            <v>5.8167420814479653</v>
          </cell>
          <cell r="Z944">
            <v>27.452830188679222</v>
          </cell>
          <cell r="AA944">
            <v>19.222222222222221</v>
          </cell>
          <cell r="AB944">
            <v>129.84905660377348</v>
          </cell>
          <cell r="AC944">
            <v>15.228041204686646</v>
          </cell>
          <cell r="AD944">
            <v>13.512396694214868</v>
          </cell>
          <cell r="AE944" t="str">
            <v>NA</v>
          </cell>
          <cell r="AF944" t="str">
            <v>NA</v>
          </cell>
          <cell r="AG944" t="str">
            <v>NA</v>
          </cell>
          <cell r="AH944" t="str">
            <v>NA</v>
          </cell>
          <cell r="AI944" t="str">
            <v>NA</v>
          </cell>
          <cell r="AJ944" t="str">
            <v>NA</v>
          </cell>
          <cell r="AK944" t="str">
            <v>NA</v>
          </cell>
          <cell r="AL944" t="str">
            <v>NA</v>
          </cell>
          <cell r="AM944" t="str">
            <v>NA</v>
          </cell>
          <cell r="AN944" t="str">
            <v>NA</v>
          </cell>
          <cell r="AO944" t="str">
            <v>NA</v>
          </cell>
          <cell r="AP944" t="str">
            <v>NA</v>
          </cell>
          <cell r="AQ944" t="str">
            <v>NA</v>
          </cell>
          <cell r="AR944" t="str">
            <v>NA</v>
          </cell>
          <cell r="AS944" t="str">
            <v>NA</v>
          </cell>
          <cell r="AT944" t="str">
            <v>NA</v>
          </cell>
          <cell r="AU944" t="str">
            <v>NA</v>
          </cell>
          <cell r="AV944" t="str">
            <v>NA</v>
          </cell>
          <cell r="AW944" t="str">
            <v>NA</v>
          </cell>
          <cell r="AX944" t="str">
            <v>NA</v>
          </cell>
          <cell r="AY944" t="str">
            <v>NA</v>
          </cell>
          <cell r="AZ944" t="str">
            <v>NA</v>
          </cell>
          <cell r="BA944" t="str">
            <v>NA</v>
          </cell>
          <cell r="BB944" t="str">
            <v>NA</v>
          </cell>
          <cell r="BC944" t="str">
            <v>NA</v>
          </cell>
          <cell r="BD944" t="str">
            <v>NA</v>
          </cell>
          <cell r="BE944" t="str">
            <v>NA</v>
          </cell>
        </row>
        <row r="945">
          <cell r="B945">
            <v>485</v>
          </cell>
          <cell r="F945" t="str">
            <v>LTM (EBITDA-Capex) / Interest Expense</v>
          </cell>
          <cell r="G945" t="str">
            <v>x</v>
          </cell>
          <cell r="H945">
            <v>6.8510755653612794</v>
          </cell>
          <cell r="I945">
            <v>15.577134986225897</v>
          </cell>
          <cell r="J945">
            <v>24.609958506224064</v>
          </cell>
          <cell r="K945">
            <v>28.416445623342177</v>
          </cell>
          <cell r="L945">
            <v>-0.15384615384604533</v>
          </cell>
          <cell r="M945">
            <v>3.1543624161073831</v>
          </cell>
          <cell r="N945">
            <v>0.15752173190853372</v>
          </cell>
          <cell r="O945">
            <v>2684.7499999999991</v>
          </cell>
          <cell r="P945">
            <v>26.857142857142854</v>
          </cell>
          <cell r="Q945">
            <v>50.31336462450593</v>
          </cell>
          <cell r="R945">
            <v>5.8652246256239602</v>
          </cell>
          <cell r="S945">
            <v>2.4870689655172384</v>
          </cell>
          <cell r="T945">
            <v>13.398724543355026</v>
          </cell>
          <cell r="U945">
            <v>85.557363710333547</v>
          </cell>
          <cell r="V945">
            <v>123.64285714285714</v>
          </cell>
          <cell r="W945">
            <v>17.995978167193346</v>
          </cell>
          <cell r="X945">
            <v>36.804511278195449</v>
          </cell>
          <cell r="Y945">
            <v>4.3257918552036214</v>
          </cell>
          <cell r="Z945">
            <v>20.386792452830164</v>
          </cell>
          <cell r="AA945">
            <v>17.694444444444443</v>
          </cell>
          <cell r="AB945">
            <v>118.9245283018867</v>
          </cell>
          <cell r="AC945">
            <v>12.984980734449955</v>
          </cell>
          <cell r="AD945">
            <v>10.185950413223132</v>
          </cell>
          <cell r="AE945" t="str">
            <v>NA</v>
          </cell>
          <cell r="AF945" t="str">
            <v>NA</v>
          </cell>
          <cell r="AG945" t="str">
            <v>NA</v>
          </cell>
          <cell r="AH945" t="str">
            <v>NA</v>
          </cell>
          <cell r="AI945" t="str">
            <v>NA</v>
          </cell>
          <cell r="AJ945" t="str">
            <v>NA</v>
          </cell>
          <cell r="AK945" t="str">
            <v>NA</v>
          </cell>
          <cell r="AL945" t="str">
            <v>NA</v>
          </cell>
          <cell r="AM945" t="str">
            <v>NA</v>
          </cell>
          <cell r="AN945" t="str">
            <v>NA</v>
          </cell>
          <cell r="AO945" t="str">
            <v>NA</v>
          </cell>
          <cell r="AP945" t="str">
            <v>NA</v>
          </cell>
          <cell r="AQ945" t="str">
            <v>NA</v>
          </cell>
          <cell r="AR945" t="str">
            <v>NA</v>
          </cell>
          <cell r="AS945" t="str">
            <v>NA</v>
          </cell>
          <cell r="AT945" t="str">
            <v>NA</v>
          </cell>
          <cell r="AU945" t="str">
            <v>NA</v>
          </cell>
          <cell r="AV945" t="str">
            <v>NA</v>
          </cell>
          <cell r="AW945" t="str">
            <v>NA</v>
          </cell>
          <cell r="AX945" t="str">
            <v>NA</v>
          </cell>
          <cell r="AY945" t="str">
            <v>NA</v>
          </cell>
          <cell r="AZ945" t="str">
            <v>NA</v>
          </cell>
          <cell r="BA945" t="str">
            <v>NA</v>
          </cell>
          <cell r="BB945" t="str">
            <v>NA</v>
          </cell>
          <cell r="BC945" t="str">
            <v>NA</v>
          </cell>
          <cell r="BD945" t="str">
            <v>NA</v>
          </cell>
          <cell r="BE945" t="str">
            <v>NA</v>
          </cell>
        </row>
        <row r="946">
          <cell r="B946">
            <v>486</v>
          </cell>
        </row>
        <row r="947">
          <cell r="B947">
            <v>487</v>
          </cell>
          <cell r="E947" t="str">
            <v>Margins and Others</v>
          </cell>
        </row>
        <row r="948">
          <cell r="B948">
            <v>488</v>
          </cell>
        </row>
        <row r="949">
          <cell r="B949">
            <v>489</v>
          </cell>
          <cell r="E949" t="str">
            <v>EBITDA Margin</v>
          </cell>
        </row>
        <row r="950">
          <cell r="B950">
            <v>490</v>
          </cell>
          <cell r="C950">
            <v>2012</v>
          </cell>
          <cell r="F950" t="str">
            <v>EBITDA Margin 2012</v>
          </cell>
          <cell r="G950" t="str">
            <v>%</v>
          </cell>
          <cell r="H950">
            <v>0.18159120664981884</v>
          </cell>
          <cell r="I950">
            <v>0.18333726592161995</v>
          </cell>
          <cell r="J950">
            <v>0.16761144467178749</v>
          </cell>
          <cell r="K950">
            <v>0.24011134061612893</v>
          </cell>
          <cell r="L950">
            <v>0.19975564373304608</v>
          </cell>
          <cell r="M950">
            <v>0.16222096865178495</v>
          </cell>
          <cell r="N950">
            <v>0.11244513156957807</v>
          </cell>
          <cell r="O950">
            <v>9.981279809867967E-2</v>
          </cell>
          <cell r="P950">
            <v>7.3699421965317646E-2</v>
          </cell>
          <cell r="Q950">
            <v>0.15075732551123314</v>
          </cell>
          <cell r="R950">
            <v>0.13400469672287221</v>
          </cell>
          <cell r="S950">
            <v>0.19167033105094536</v>
          </cell>
          <cell r="T950">
            <v>0.22388139130043228</v>
          </cell>
          <cell r="U950">
            <v>4.9813939975842603E-2</v>
          </cell>
          <cell r="V950">
            <v>0.23897159385422606</v>
          </cell>
          <cell r="W950">
            <v>8.8454360204687416E-2</v>
          </cell>
          <cell r="X950">
            <v>0.22044634308020913</v>
          </cell>
          <cell r="Y950">
            <v>0.20245833825788923</v>
          </cell>
          <cell r="Z950">
            <v>0.12500374173077497</v>
          </cell>
          <cell r="AA950">
            <v>0.11555555555555555</v>
          </cell>
          <cell r="AB950">
            <v>0.14005544226357375</v>
          </cell>
          <cell r="AC950">
            <v>0.14264309459817517</v>
          </cell>
          <cell r="AD950">
            <v>5.0641661407146994E-2</v>
          </cell>
          <cell r="AE950" t="str">
            <v>NA</v>
          </cell>
          <cell r="AF950" t="str">
            <v>NA</v>
          </cell>
          <cell r="AG950" t="str">
            <v>NA</v>
          </cell>
          <cell r="AH950" t="str">
            <v>NA</v>
          </cell>
          <cell r="AI950" t="str">
            <v>NA</v>
          </cell>
          <cell r="AJ950" t="str">
            <v>NA</v>
          </cell>
          <cell r="AK950" t="str">
            <v>NA</v>
          </cell>
          <cell r="AL950" t="str">
            <v>NA</v>
          </cell>
          <cell r="AM950" t="str">
            <v>NA</v>
          </cell>
          <cell r="AN950" t="str">
            <v>NA</v>
          </cell>
          <cell r="AO950" t="str">
            <v>NA</v>
          </cell>
          <cell r="AP950" t="str">
            <v>NA</v>
          </cell>
          <cell r="AQ950" t="str">
            <v>NA</v>
          </cell>
          <cell r="AR950" t="str">
            <v>NA</v>
          </cell>
          <cell r="AS950" t="str">
            <v>NA</v>
          </cell>
          <cell r="AT950" t="str">
            <v>NA</v>
          </cell>
          <cell r="AU950" t="str">
            <v>NA</v>
          </cell>
          <cell r="AV950" t="str">
            <v>NA</v>
          </cell>
          <cell r="AW950" t="str">
            <v>NA</v>
          </cell>
          <cell r="AX950" t="str">
            <v>NA</v>
          </cell>
          <cell r="AY950" t="str">
            <v>NA</v>
          </cell>
          <cell r="AZ950" t="str">
            <v>NA</v>
          </cell>
          <cell r="BA950" t="str">
            <v>NA</v>
          </cell>
          <cell r="BB950" t="str">
            <v>NA</v>
          </cell>
          <cell r="BC950" t="str">
            <v>NA</v>
          </cell>
          <cell r="BD950" t="str">
            <v>NA</v>
          </cell>
          <cell r="BE950" t="str">
            <v>NA</v>
          </cell>
        </row>
        <row r="951">
          <cell r="B951">
            <v>491</v>
          </cell>
          <cell r="C951">
            <v>2013</v>
          </cell>
          <cell r="F951" t="str">
            <v>EBITDA Margin 2013</v>
          </cell>
          <cell r="G951" t="str">
            <v>%</v>
          </cell>
          <cell r="H951">
            <v>0.16934545621106634</v>
          </cell>
          <cell r="I951">
            <v>0.18475278975268664</v>
          </cell>
          <cell r="J951">
            <v>0.19167142042213348</v>
          </cell>
          <cell r="K951">
            <v>0.23470579820713333</v>
          </cell>
          <cell r="L951">
            <v>0.15212628765867542</v>
          </cell>
          <cell r="M951">
            <v>0.13920526449000251</v>
          </cell>
          <cell r="N951">
            <v>0.13742715222289159</v>
          </cell>
          <cell r="O951">
            <v>0.11849500844044589</v>
          </cell>
          <cell r="P951">
            <v>8.8655146506386326E-2</v>
          </cell>
          <cell r="Q951">
            <v>0.14994652331683828</v>
          </cell>
          <cell r="R951">
            <v>0.13812130111689597</v>
          </cell>
          <cell r="S951">
            <v>0.19111988159842125</v>
          </cell>
          <cell r="T951">
            <v>0.23414849836719967</v>
          </cell>
          <cell r="U951">
            <v>7.9224067819484253E-2</v>
          </cell>
          <cell r="V951">
            <v>0.25288081602812945</v>
          </cell>
          <cell r="W951">
            <v>0.10540801677039359</v>
          </cell>
          <cell r="X951">
            <v>0.19249038679031905</v>
          </cell>
          <cell r="Y951">
            <v>0.22025108046923242</v>
          </cell>
          <cell r="Z951">
            <v>0.10692729556665338</v>
          </cell>
          <cell r="AA951">
            <v>0.12676362057738225</v>
          </cell>
          <cell r="AB951">
            <v>0.14078412139745553</v>
          </cell>
          <cell r="AC951">
            <v>0.20886335847924886</v>
          </cell>
          <cell r="AD951">
            <v>5.2656397359321032E-2</v>
          </cell>
          <cell r="AE951" t="str">
            <v>NA</v>
          </cell>
          <cell r="AF951" t="str">
            <v>NA</v>
          </cell>
          <cell r="AG951" t="str">
            <v>NA</v>
          </cell>
          <cell r="AH951" t="str">
            <v>NA</v>
          </cell>
          <cell r="AI951" t="str">
            <v>NA</v>
          </cell>
          <cell r="AJ951" t="str">
            <v>NA</v>
          </cell>
          <cell r="AK951" t="str">
            <v>NA</v>
          </cell>
          <cell r="AL951" t="str">
            <v>NA</v>
          </cell>
          <cell r="AM951" t="str">
            <v>NA</v>
          </cell>
          <cell r="AN951" t="str">
            <v>NA</v>
          </cell>
          <cell r="AO951" t="str">
            <v>NA</v>
          </cell>
          <cell r="AP951" t="str">
            <v>NA</v>
          </cell>
          <cell r="AQ951" t="str">
            <v>NA</v>
          </cell>
          <cell r="AR951" t="str">
            <v>NA</v>
          </cell>
          <cell r="AS951" t="str">
            <v>NA</v>
          </cell>
          <cell r="AT951" t="str">
            <v>NA</v>
          </cell>
          <cell r="AU951" t="str">
            <v>NA</v>
          </cell>
          <cell r="AV951" t="str">
            <v>NA</v>
          </cell>
          <cell r="AW951" t="str">
            <v>NA</v>
          </cell>
          <cell r="AX951" t="str">
            <v>NA</v>
          </cell>
          <cell r="AY951" t="str">
            <v>NA</v>
          </cell>
          <cell r="AZ951" t="str">
            <v>NA</v>
          </cell>
          <cell r="BA951" t="str">
            <v>NA</v>
          </cell>
          <cell r="BB951" t="str">
            <v>NA</v>
          </cell>
          <cell r="BC951" t="str">
            <v>NA</v>
          </cell>
          <cell r="BD951" t="str">
            <v>NA</v>
          </cell>
          <cell r="BE951" t="str">
            <v>NA</v>
          </cell>
        </row>
        <row r="952">
          <cell r="B952">
            <v>492</v>
          </cell>
          <cell r="C952">
            <v>2014</v>
          </cell>
          <cell r="F952" t="str">
            <v>EBITDA Margin 2014</v>
          </cell>
          <cell r="G952" t="str">
            <v>%</v>
          </cell>
          <cell r="H952">
            <v>0.16284437238941243</v>
          </cell>
          <cell r="I952">
            <v>0.17923051211230934</v>
          </cell>
          <cell r="J952">
            <v>0.19206091196851738</v>
          </cell>
          <cell r="K952">
            <v>0.21772068159750749</v>
          </cell>
          <cell r="L952">
            <v>0.19338049161323947</v>
          </cell>
          <cell r="M952">
            <v>0.11333803810868033</v>
          </cell>
          <cell r="N952">
            <v>0.10079871366901458</v>
          </cell>
          <cell r="O952">
            <v>0.11485926288226275</v>
          </cell>
          <cell r="P952">
            <v>0.1123376623376625</v>
          </cell>
          <cell r="Q952">
            <v>0.15169337116442699</v>
          </cell>
          <cell r="R952">
            <v>0.15780585305372061</v>
          </cell>
          <cell r="S952">
            <v>0.1678823198817333</v>
          </cell>
          <cell r="T952">
            <v>0.24434819978144748</v>
          </cell>
          <cell r="U952">
            <v>8.0783366995044736E-2</v>
          </cell>
          <cell r="V952">
            <v>0.25896941809909535</v>
          </cell>
          <cell r="W952">
            <v>0.11036189604731421</v>
          </cell>
          <cell r="X952">
            <v>0.19385133712360497</v>
          </cell>
          <cell r="Y952">
            <v>0.20371585595931418</v>
          </cell>
          <cell r="Z952">
            <v>0.22626941876031259</v>
          </cell>
          <cell r="AA952">
            <v>0.12680477087256747</v>
          </cell>
          <cell r="AB952">
            <v>0.15041243438543869</v>
          </cell>
          <cell r="AC952">
            <v>0.19297425043443939</v>
          </cell>
          <cell r="AD952">
            <v>5.3963904937756949E-2</v>
          </cell>
          <cell r="AE952" t="str">
            <v>NA</v>
          </cell>
          <cell r="AF952" t="str">
            <v>NA</v>
          </cell>
          <cell r="AG952" t="str">
            <v>NA</v>
          </cell>
          <cell r="AH952" t="str">
            <v>NA</v>
          </cell>
          <cell r="AI952" t="str">
            <v>NA</v>
          </cell>
          <cell r="AJ952" t="str">
            <v>NA</v>
          </cell>
          <cell r="AK952" t="str">
            <v>NA</v>
          </cell>
          <cell r="AL952" t="str">
            <v>NA</v>
          </cell>
          <cell r="AM952" t="str">
            <v>NA</v>
          </cell>
          <cell r="AN952" t="str">
            <v>NA</v>
          </cell>
          <cell r="AO952" t="str">
            <v>NA</v>
          </cell>
          <cell r="AP952" t="str">
            <v>NA</v>
          </cell>
          <cell r="AQ952" t="str">
            <v>NA</v>
          </cell>
          <cell r="AR952" t="str">
            <v>NA</v>
          </cell>
          <cell r="AS952" t="str">
            <v>NA</v>
          </cell>
          <cell r="AT952" t="str">
            <v>NA</v>
          </cell>
          <cell r="AU952" t="str">
            <v>NA</v>
          </cell>
          <cell r="AV952" t="str">
            <v>NA</v>
          </cell>
          <cell r="AW952" t="str">
            <v>NA</v>
          </cell>
          <cell r="AX952" t="str">
            <v>NA</v>
          </cell>
          <cell r="AY952" t="str">
            <v>NA</v>
          </cell>
          <cell r="AZ952" t="str">
            <v>NA</v>
          </cell>
          <cell r="BA952" t="str">
            <v>NA</v>
          </cell>
          <cell r="BB952" t="str">
            <v>NA</v>
          </cell>
          <cell r="BC952" t="str">
            <v>NA</v>
          </cell>
          <cell r="BD952" t="str">
            <v>NA</v>
          </cell>
          <cell r="BE952" t="str">
            <v>NA</v>
          </cell>
        </row>
        <row r="953">
          <cell r="B953">
            <v>493</v>
          </cell>
          <cell r="C953">
            <v>2015</v>
          </cell>
          <cell r="F953" t="str">
            <v>EBITDA Margin 2015</v>
          </cell>
          <cell r="G953" t="str">
            <v>%</v>
          </cell>
          <cell r="H953">
            <v>0.19980196866445338</v>
          </cell>
          <cell r="I953">
            <v>0.17853419286626823</v>
          </cell>
          <cell r="J953">
            <v>0.20266190308458715</v>
          </cell>
          <cell r="K953">
            <v>0.23361165219604349</v>
          </cell>
          <cell r="L953">
            <v>0.22672775500361739</v>
          </cell>
          <cell r="M953">
            <v>0.11579831050947058</v>
          </cell>
          <cell r="N953">
            <v>8.9614359463247584E-2</v>
          </cell>
          <cell r="O953">
            <v>0.16503390272164284</v>
          </cell>
          <cell r="P953">
            <v>0.12814442142645671</v>
          </cell>
          <cell r="Q953">
            <v>0.15511224824757366</v>
          </cell>
          <cell r="R953">
            <v>0.15867317915219989</v>
          </cell>
          <cell r="S953">
            <v>0.1665388155876035</v>
          </cell>
          <cell r="T953">
            <v>0.2519102593795714</v>
          </cell>
          <cell r="U953">
            <v>8.4561600424010147E-2</v>
          </cell>
          <cell r="V953">
            <v>0.26378793010938012</v>
          </cell>
          <cell r="W953">
            <v>0.1174354011474433</v>
          </cell>
          <cell r="X953">
            <v>0.19437073694834689</v>
          </cell>
          <cell r="Y953">
            <v>0.16065538887115657</v>
          </cell>
          <cell r="Z953">
            <v>0.10501514641534834</v>
          </cell>
          <cell r="AA953">
            <v>0.1387949890634321</v>
          </cell>
          <cell r="AB953">
            <v>0.15320389023163289</v>
          </cell>
          <cell r="AC953">
            <v>0.17095935698777825</v>
          </cell>
          <cell r="AD953">
            <v>8.1328935725203166E-2</v>
          </cell>
          <cell r="AE953" t="str">
            <v>NA</v>
          </cell>
          <cell r="AF953" t="str">
            <v>NA</v>
          </cell>
          <cell r="AG953" t="str">
            <v>NA</v>
          </cell>
          <cell r="AH953" t="str">
            <v>NA</v>
          </cell>
          <cell r="AI953" t="str">
            <v>NA</v>
          </cell>
          <cell r="AJ953" t="str">
            <v>NA</v>
          </cell>
          <cell r="AK953" t="str">
            <v>NA</v>
          </cell>
          <cell r="AL953" t="str">
            <v>NA</v>
          </cell>
          <cell r="AM953" t="str">
            <v>NA</v>
          </cell>
          <cell r="AN953" t="str">
            <v>NA</v>
          </cell>
          <cell r="AO953" t="str">
            <v>NA</v>
          </cell>
          <cell r="AP953" t="str">
            <v>NA</v>
          </cell>
          <cell r="AQ953" t="str">
            <v>NA</v>
          </cell>
          <cell r="AR953" t="str">
            <v>NA</v>
          </cell>
          <cell r="AS953" t="str">
            <v>NA</v>
          </cell>
          <cell r="AT953" t="str">
            <v>NA</v>
          </cell>
          <cell r="AU953" t="str">
            <v>NA</v>
          </cell>
          <cell r="AV953" t="str">
            <v>NA</v>
          </cell>
          <cell r="AW953" t="str">
            <v>NA</v>
          </cell>
          <cell r="AX953" t="str">
            <v>NA</v>
          </cell>
          <cell r="AY953" t="str">
            <v>NA</v>
          </cell>
          <cell r="AZ953" t="str">
            <v>NA</v>
          </cell>
          <cell r="BA953" t="str">
            <v>NA</v>
          </cell>
          <cell r="BB953" t="str">
            <v>NA</v>
          </cell>
          <cell r="BC953" t="str">
            <v>NA</v>
          </cell>
          <cell r="BD953" t="str">
            <v>NA</v>
          </cell>
          <cell r="BE953" t="str">
            <v>NA</v>
          </cell>
        </row>
        <row r="954">
          <cell r="B954">
            <v>494</v>
          </cell>
          <cell r="C954">
            <v>2016</v>
          </cell>
          <cell r="F954" t="str">
            <v>EBITDA Margin 2016</v>
          </cell>
          <cell r="G954" t="str">
            <v>%</v>
          </cell>
          <cell r="H954">
            <v>0.1829975598690422</v>
          </cell>
          <cell r="I954">
            <v>0.18071900467086532</v>
          </cell>
          <cell r="J954">
            <v>0.18375708592916876</v>
          </cell>
          <cell r="K954">
            <v>0.2350329531552153</v>
          </cell>
          <cell r="L954">
            <v>0.23316062176166086</v>
          </cell>
          <cell r="M954">
            <v>0.11229472554777503</v>
          </cell>
          <cell r="N954">
            <v>7.9679344516934397E-2</v>
          </cell>
          <cell r="O954">
            <v>0.17043790165894482</v>
          </cell>
          <cell r="P954">
            <v>0.12663877266387702</v>
          </cell>
          <cell r="Q954">
            <v>0.15523774421373623</v>
          </cell>
          <cell r="R954">
            <v>0.15601732531500573</v>
          </cell>
          <cell r="S954">
            <v>0.17909799335059198</v>
          </cell>
          <cell r="T954">
            <v>0.25463987244935382</v>
          </cell>
          <cell r="U954">
            <v>9.4836923107771628E-2</v>
          </cell>
          <cell r="V954">
            <v>0.27422762080802743</v>
          </cell>
          <cell r="W954">
            <v>0.10393633509606419</v>
          </cell>
          <cell r="X954">
            <v>0.20311956307962284</v>
          </cell>
          <cell r="Y954">
            <v>0.13935714672882005</v>
          </cell>
          <cell r="Z954">
            <v>0.10115757638961302</v>
          </cell>
          <cell r="AA954">
            <v>0.14413663820037492</v>
          </cell>
          <cell r="AB954">
            <v>0.15668863768313912</v>
          </cell>
          <cell r="AC954">
            <v>0.18906008372514418</v>
          </cell>
          <cell r="AD954">
            <v>9.3106688306141563E-2</v>
          </cell>
          <cell r="AE954" t="str">
            <v>NA</v>
          </cell>
          <cell r="AF954" t="str">
            <v>NA</v>
          </cell>
          <cell r="AG954" t="str">
            <v>NA</v>
          </cell>
          <cell r="AH954" t="str">
            <v>NA</v>
          </cell>
          <cell r="AI954" t="str">
            <v>NA</v>
          </cell>
          <cell r="AJ954" t="str">
            <v>NA</v>
          </cell>
          <cell r="AK954" t="str">
            <v>NA</v>
          </cell>
          <cell r="AL954" t="str">
            <v>NA</v>
          </cell>
          <cell r="AM954" t="str">
            <v>NA</v>
          </cell>
          <cell r="AN954" t="str">
            <v>NA</v>
          </cell>
          <cell r="AO954" t="str">
            <v>NA</v>
          </cell>
          <cell r="AP954" t="str">
            <v>NA</v>
          </cell>
          <cell r="AQ954" t="str">
            <v>NA</v>
          </cell>
          <cell r="AR954" t="str">
            <v>NA</v>
          </cell>
          <cell r="AS954" t="str">
            <v>NA</v>
          </cell>
          <cell r="AT954" t="str">
            <v>NA</v>
          </cell>
          <cell r="AU954" t="str">
            <v>NA</v>
          </cell>
          <cell r="AV954" t="str">
            <v>NA</v>
          </cell>
          <cell r="AW954" t="str">
            <v>NA</v>
          </cell>
          <cell r="AX954" t="str">
            <v>NA</v>
          </cell>
          <cell r="AY954" t="str">
            <v>NA</v>
          </cell>
          <cell r="AZ954" t="str">
            <v>NA</v>
          </cell>
          <cell r="BA954" t="str">
            <v>NA</v>
          </cell>
          <cell r="BB954" t="str">
            <v>NA</v>
          </cell>
          <cell r="BC954" t="str">
            <v>NA</v>
          </cell>
          <cell r="BD954" t="str">
            <v>NA</v>
          </cell>
          <cell r="BE954" t="str">
            <v>NA</v>
          </cell>
        </row>
        <row r="955">
          <cell r="B955">
            <v>495</v>
          </cell>
          <cell r="C955">
            <v>2017</v>
          </cell>
          <cell r="F955" t="str">
            <v>EBITDA Margin 2017</v>
          </cell>
          <cell r="G955" t="str">
            <v>%</v>
          </cell>
          <cell r="H955">
            <v>0.20032918676325875</v>
          </cell>
          <cell r="I955">
            <v>0.18464419231721141</v>
          </cell>
          <cell r="J955">
            <v>0.17343564155376984</v>
          </cell>
          <cell r="K955">
            <v>0.24606646904169538</v>
          </cell>
          <cell r="L955">
            <v>0.22462782081508925</v>
          </cell>
          <cell r="M955">
            <v>0.12148417854149204</v>
          </cell>
          <cell r="N955">
            <v>8.3212018222492828E-2</v>
          </cell>
          <cell r="O955">
            <v>0.16235294117647056</v>
          </cell>
          <cell r="P955">
            <v>0.1370514256714345</v>
          </cell>
          <cell r="Q955">
            <v>0.15459419054880327</v>
          </cell>
          <cell r="R955">
            <v>0.1548340088346464</v>
          </cell>
          <cell r="S955">
            <v>0.19419441467728815</v>
          </cell>
          <cell r="T955">
            <v>0.25460712266817415</v>
          </cell>
          <cell r="U955">
            <v>9.7943661971830978E-2</v>
          </cell>
          <cell r="V955">
            <v>0.26771488469601679</v>
          </cell>
          <cell r="W955">
            <v>0.13969633057139783</v>
          </cell>
          <cell r="X955">
            <v>0.18112892270072001</v>
          </cell>
          <cell r="Y955">
            <v>0.16227674418604648</v>
          </cell>
          <cell r="Z955">
            <v>0.10824615210143876</v>
          </cell>
          <cell r="AA955">
            <v>0.14904491711634762</v>
          </cell>
          <cell r="AB955">
            <v>0.15405844928302923</v>
          </cell>
          <cell r="AC955">
            <v>0.14038983469035282</v>
          </cell>
          <cell r="AD955">
            <v>0.10016695906432749</v>
          </cell>
          <cell r="AE955" t="str">
            <v>NA</v>
          </cell>
          <cell r="AF955" t="str">
            <v>NA</v>
          </cell>
          <cell r="AG955" t="str">
            <v>NA</v>
          </cell>
          <cell r="AH955" t="str">
            <v>NA</v>
          </cell>
          <cell r="AI955" t="str">
            <v>NA</v>
          </cell>
          <cell r="AJ955" t="str">
            <v>NA</v>
          </cell>
          <cell r="AK955" t="str">
            <v>NA</v>
          </cell>
          <cell r="AL955" t="str">
            <v>NA</v>
          </cell>
          <cell r="AM955" t="str">
            <v>NA</v>
          </cell>
          <cell r="AN955" t="str">
            <v>NA</v>
          </cell>
          <cell r="AO955" t="str">
            <v>NA</v>
          </cell>
          <cell r="AP955" t="str">
            <v>NA</v>
          </cell>
          <cell r="AQ955" t="str">
            <v>NA</v>
          </cell>
          <cell r="AR955" t="str">
            <v>NA</v>
          </cell>
          <cell r="AS955" t="str">
            <v>NA</v>
          </cell>
          <cell r="AT955" t="str">
            <v>NA</v>
          </cell>
          <cell r="AU955" t="str">
            <v>NA</v>
          </cell>
          <cell r="AV955" t="str">
            <v>NA</v>
          </cell>
          <cell r="AW955" t="str">
            <v>NA</v>
          </cell>
          <cell r="AX955" t="str">
            <v>NA</v>
          </cell>
          <cell r="AY955" t="str">
            <v>NA</v>
          </cell>
          <cell r="AZ955" t="str">
            <v>NA</v>
          </cell>
          <cell r="BA955" t="str">
            <v>NA</v>
          </cell>
          <cell r="BB955" t="str">
            <v>NA</v>
          </cell>
          <cell r="BC955" t="str">
            <v>NA</v>
          </cell>
          <cell r="BD955" t="str">
            <v>NA</v>
          </cell>
          <cell r="BE955" t="str">
            <v>NA</v>
          </cell>
        </row>
        <row r="956">
          <cell r="B956">
            <v>496</v>
          </cell>
          <cell r="C956">
            <v>2018</v>
          </cell>
          <cell r="F956" t="str">
            <v>EBITDA Margin 2018</v>
          </cell>
          <cell r="G956" t="str">
            <v>%</v>
          </cell>
          <cell r="H956">
            <v>0.20467359863930079</v>
          </cell>
          <cell r="I956">
            <v>0.1882352868053622</v>
          </cell>
          <cell r="J956">
            <v>0.18019279152349874</v>
          </cell>
          <cell r="K956">
            <v>0.24737431205835519</v>
          </cell>
          <cell r="L956">
            <v>0.23311924621563176</v>
          </cell>
          <cell r="M956">
            <v>0.12797166032445426</v>
          </cell>
          <cell r="N956">
            <v>9.0575000293530092E-2</v>
          </cell>
          <cell r="O956">
            <v>0.16222222222222221</v>
          </cell>
          <cell r="P956">
            <v>0.14033952388118304</v>
          </cell>
          <cell r="Q956">
            <v>0.15430367915710766</v>
          </cell>
          <cell r="R956">
            <v>0.16106219139934011</v>
          </cell>
          <cell r="S956">
            <v>0.19985006753156637</v>
          </cell>
          <cell r="T956">
            <v>0.26021881838074395</v>
          </cell>
          <cell r="U956">
            <v>9.9653083109919577E-2</v>
          </cell>
          <cell r="V956">
            <v>0.27025322541124702</v>
          </cell>
          <cell r="W956">
            <v>0.1471627520266057</v>
          </cell>
          <cell r="X956">
            <v>0.18385910586413781</v>
          </cell>
          <cell r="Y956">
            <v>0.17473112554573528</v>
          </cell>
          <cell r="Z956">
            <v>0.12268325063784503</v>
          </cell>
          <cell r="AA956">
            <v>0.1561293128443027</v>
          </cell>
          <cell r="AB956">
            <v>0.1546218487394958</v>
          </cell>
          <cell r="AC956">
            <v>0.16473267541481401</v>
          </cell>
          <cell r="AD956">
            <v>0.10706398680569144</v>
          </cell>
          <cell r="AE956" t="str">
            <v>NA</v>
          </cell>
          <cell r="AF956" t="str">
            <v>NA</v>
          </cell>
          <cell r="AG956" t="str">
            <v>NA</v>
          </cell>
          <cell r="AH956" t="str">
            <v>NA</v>
          </cell>
          <cell r="AI956" t="str">
            <v>NA</v>
          </cell>
          <cell r="AJ956" t="str">
            <v>NA</v>
          </cell>
          <cell r="AK956" t="str">
            <v>NA</v>
          </cell>
          <cell r="AL956" t="str">
            <v>NA</v>
          </cell>
          <cell r="AM956" t="str">
            <v>NA</v>
          </cell>
          <cell r="AN956" t="str">
            <v>NA</v>
          </cell>
          <cell r="AO956" t="str">
            <v>NA</v>
          </cell>
          <cell r="AP956" t="str">
            <v>NA</v>
          </cell>
          <cell r="AQ956" t="str">
            <v>NA</v>
          </cell>
          <cell r="AR956" t="str">
            <v>NA</v>
          </cell>
          <cell r="AS956" t="str">
            <v>NA</v>
          </cell>
          <cell r="AT956" t="str">
            <v>NA</v>
          </cell>
          <cell r="AU956" t="str">
            <v>NA</v>
          </cell>
          <cell r="AV956" t="str">
            <v>NA</v>
          </cell>
          <cell r="AW956" t="str">
            <v>NA</v>
          </cell>
          <cell r="AX956" t="str">
            <v>NA</v>
          </cell>
          <cell r="AY956" t="str">
            <v>NA</v>
          </cell>
          <cell r="AZ956" t="str">
            <v>NA</v>
          </cell>
          <cell r="BA956" t="str">
            <v>NA</v>
          </cell>
          <cell r="BB956" t="str">
            <v>NA</v>
          </cell>
          <cell r="BC956" t="str">
            <v>NA</v>
          </cell>
          <cell r="BD956" t="str">
            <v>NA</v>
          </cell>
          <cell r="BE956" t="str">
            <v>NA</v>
          </cell>
        </row>
        <row r="957">
          <cell r="B957">
            <v>497</v>
          </cell>
          <cell r="C957">
            <v>2019</v>
          </cell>
          <cell r="F957" t="str">
            <v>EBITDA Margin 2019</v>
          </cell>
          <cell r="G957" t="str">
            <v>%</v>
          </cell>
          <cell r="H957">
            <v>0.20880259106680105</v>
          </cell>
          <cell r="I957">
            <v>0.18967493608126987</v>
          </cell>
          <cell r="J957">
            <v>0.18348311082625357</v>
          </cell>
          <cell r="K957">
            <v>0.25002630152063249</v>
          </cell>
          <cell r="L957">
            <v>0.23007915981591123</v>
          </cell>
          <cell r="M957">
            <v>0.13798305084745766</v>
          </cell>
          <cell r="N957">
            <v>0.10884427563754748</v>
          </cell>
          <cell r="O957">
            <v>0.16350487370296612</v>
          </cell>
          <cell r="P957">
            <v>0.13123378582202111</v>
          </cell>
          <cell r="Q957">
            <v>0.15792291220556745</v>
          </cell>
          <cell r="R957">
            <v>0.16625115420129272</v>
          </cell>
          <cell r="S957">
            <v>0.19975874407058192</v>
          </cell>
          <cell r="T957">
            <v>0.26359163342580028</v>
          </cell>
          <cell r="U957">
            <v>0.10403474706182933</v>
          </cell>
          <cell r="V957">
            <v>0.27186292958304448</v>
          </cell>
          <cell r="W957">
            <v>0.15015584659343906</v>
          </cell>
          <cell r="X957">
            <v>0.18475663438561188</v>
          </cell>
          <cell r="Y957">
            <v>0.18347514705882353</v>
          </cell>
          <cell r="Z957">
            <v>0.12938572643192764</v>
          </cell>
          <cell r="AA957">
            <v>0.15886733474303577</v>
          </cell>
          <cell r="AB957">
            <v>0.15635517926204662</v>
          </cell>
          <cell r="AC957">
            <v>0.17252034195076735</v>
          </cell>
          <cell r="AD957">
            <v>0.11353100718109121</v>
          </cell>
          <cell r="AE957" t="str">
            <v>NA</v>
          </cell>
          <cell r="AF957" t="str">
            <v>NA</v>
          </cell>
          <cell r="AG957" t="str">
            <v>NA</v>
          </cell>
          <cell r="AH957" t="str">
            <v>NA</v>
          </cell>
          <cell r="AI957" t="str">
            <v>NA</v>
          </cell>
          <cell r="AJ957" t="str">
            <v>NA</v>
          </cell>
          <cell r="AK957" t="str">
            <v>NA</v>
          </cell>
          <cell r="AL957" t="str">
            <v>NA</v>
          </cell>
          <cell r="AM957" t="str">
            <v>NA</v>
          </cell>
          <cell r="AN957" t="str">
            <v>NA</v>
          </cell>
          <cell r="AO957" t="str">
            <v>NA</v>
          </cell>
          <cell r="AP957" t="str">
            <v>NA</v>
          </cell>
          <cell r="AQ957" t="str">
            <v>NA</v>
          </cell>
          <cell r="AR957" t="str">
            <v>NA</v>
          </cell>
          <cell r="AS957" t="str">
            <v>NA</v>
          </cell>
          <cell r="AT957" t="str">
            <v>NA</v>
          </cell>
          <cell r="AU957" t="str">
            <v>NA</v>
          </cell>
          <cell r="AV957" t="str">
            <v>NA</v>
          </cell>
          <cell r="AW957" t="str">
            <v>NA</v>
          </cell>
          <cell r="AX957" t="str">
            <v>NA</v>
          </cell>
          <cell r="AY957" t="str">
            <v>NA</v>
          </cell>
          <cell r="AZ957" t="str">
            <v>NA</v>
          </cell>
          <cell r="BA957" t="str">
            <v>NA</v>
          </cell>
          <cell r="BB957" t="str">
            <v>NA</v>
          </cell>
          <cell r="BC957" t="str">
            <v>NA</v>
          </cell>
          <cell r="BD957" t="str">
            <v>NA</v>
          </cell>
          <cell r="BE957" t="str">
            <v>NA</v>
          </cell>
        </row>
        <row r="958">
          <cell r="B958">
            <v>498</v>
          </cell>
          <cell r="C958">
            <v>2012</v>
          </cell>
          <cell r="D958">
            <v>2015</v>
          </cell>
          <cell r="F958" t="str">
            <v>2012 - 2015 EBITDA Margin</v>
          </cell>
          <cell r="G958" t="str">
            <v>%</v>
          </cell>
          <cell r="H958">
            <v>0.17733059908831073</v>
          </cell>
          <cell r="I958">
            <v>0.1808391649104214</v>
          </cell>
          <cell r="J958">
            <v>0.19546474515841269</v>
          </cell>
          <cell r="K958">
            <v>0.22867937733356145</v>
          </cell>
          <cell r="L958">
            <v>0.19074484475851075</v>
          </cell>
          <cell r="M958">
            <v>0.12278053770271781</v>
          </cell>
          <cell r="N958">
            <v>0.1092800751183846</v>
          </cell>
          <cell r="O958">
            <v>0.13279605801478381</v>
          </cell>
          <cell r="P958">
            <v>0.10971241009016852</v>
          </cell>
          <cell r="Q958">
            <v>0.15225071424294631</v>
          </cell>
          <cell r="R958">
            <v>0.15153344444093883</v>
          </cell>
          <cell r="S958">
            <v>0.17518033902258601</v>
          </cell>
          <cell r="T958">
            <v>0.24346898584273954</v>
          </cell>
          <cell r="U958">
            <v>8.1523011746179722E-2</v>
          </cell>
          <cell r="V958">
            <v>0.25854605474553499</v>
          </cell>
          <cell r="W958">
            <v>0.11106843798838369</v>
          </cell>
          <cell r="X958">
            <v>0.19357082028742364</v>
          </cell>
          <cell r="Y958">
            <v>0.19487410843323438</v>
          </cell>
          <cell r="Z958">
            <v>0.14607062024743811</v>
          </cell>
          <cell r="AA958">
            <v>0.1307877935044606</v>
          </cell>
          <cell r="AB958">
            <v>0.14813348200484236</v>
          </cell>
          <cell r="AC958">
            <v>0.19093232196715548</v>
          </cell>
          <cell r="AD958">
            <v>6.2649746007427051E-2</v>
          </cell>
          <cell r="AE958" t="str">
            <v>NA</v>
          </cell>
          <cell r="AF958" t="str">
            <v>NA</v>
          </cell>
          <cell r="AG958" t="str">
            <v>NA</v>
          </cell>
          <cell r="AH958" t="str">
            <v>NA</v>
          </cell>
          <cell r="AI958" t="str">
            <v>NA</v>
          </cell>
          <cell r="AJ958" t="str">
            <v>NA</v>
          </cell>
          <cell r="AK958" t="str">
            <v>NA</v>
          </cell>
          <cell r="AL958" t="str">
            <v>NA</v>
          </cell>
          <cell r="AM958" t="str">
            <v>NA</v>
          </cell>
          <cell r="AN958" t="str">
            <v>NA</v>
          </cell>
          <cell r="AO958" t="str">
            <v>NA</v>
          </cell>
          <cell r="AP958" t="str">
            <v>NA</v>
          </cell>
          <cell r="AQ958" t="str">
            <v>NA</v>
          </cell>
          <cell r="AR958" t="str">
            <v>NA</v>
          </cell>
          <cell r="AS958" t="str">
            <v>NA</v>
          </cell>
          <cell r="AT958" t="str">
            <v>NA</v>
          </cell>
          <cell r="AU958" t="str">
            <v>NA</v>
          </cell>
          <cell r="AV958" t="str">
            <v>NA</v>
          </cell>
          <cell r="AW958" t="str">
            <v>NA</v>
          </cell>
          <cell r="AX958" t="str">
            <v>NA</v>
          </cell>
          <cell r="AY958" t="str">
            <v>NA</v>
          </cell>
          <cell r="AZ958" t="str">
            <v>NA</v>
          </cell>
          <cell r="BA958" t="str">
            <v>NA</v>
          </cell>
          <cell r="BB958" t="str">
            <v>NA</v>
          </cell>
          <cell r="BC958" t="str">
            <v>NA</v>
          </cell>
          <cell r="BD958" t="str">
            <v>NA</v>
          </cell>
          <cell r="BE958" t="str">
            <v>NA</v>
          </cell>
        </row>
        <row r="959">
          <cell r="B959">
            <v>499</v>
          </cell>
          <cell r="C959">
            <v>2016</v>
          </cell>
          <cell r="D959">
            <v>2018</v>
          </cell>
          <cell r="F959" t="str">
            <v>2016 - 2018 EBITDA Margin</v>
          </cell>
          <cell r="G959" t="str">
            <v>%</v>
          </cell>
          <cell r="H959">
            <v>0.19600011509053392</v>
          </cell>
          <cell r="I959">
            <v>0.18453282793114631</v>
          </cell>
          <cell r="J959">
            <v>0.17912850633547914</v>
          </cell>
          <cell r="K959">
            <v>0.24282457808508862</v>
          </cell>
          <cell r="L959">
            <v>0.23030256293079396</v>
          </cell>
          <cell r="M959">
            <v>0.12058352147124045</v>
          </cell>
          <cell r="N959">
            <v>8.4488787677652444E-2</v>
          </cell>
          <cell r="O959">
            <v>0.16500435501921254</v>
          </cell>
          <cell r="P959">
            <v>0.13467657407216485</v>
          </cell>
          <cell r="Q959">
            <v>0.15471187130654906</v>
          </cell>
          <cell r="R959">
            <v>0.15730450851633074</v>
          </cell>
          <cell r="S959">
            <v>0.19104749185314884</v>
          </cell>
          <cell r="T959">
            <v>0.25648860449942396</v>
          </cell>
          <cell r="U959">
            <v>9.7477889396507408E-2</v>
          </cell>
          <cell r="V959">
            <v>0.27073191030509708</v>
          </cell>
          <cell r="W959">
            <v>0.13026513923135588</v>
          </cell>
          <cell r="X959">
            <v>0.1893691972148269</v>
          </cell>
          <cell r="Y959">
            <v>0.1587883388202006</v>
          </cell>
          <cell r="Z959">
            <v>0.11069565970963226</v>
          </cell>
          <cell r="AA959">
            <v>0.1497702893870084</v>
          </cell>
          <cell r="AB959">
            <v>0.15512297856855473</v>
          </cell>
          <cell r="AC959">
            <v>0.16472753127677034</v>
          </cell>
          <cell r="AD959">
            <v>0.10011254472538683</v>
          </cell>
          <cell r="AE959" t="str">
            <v>NA</v>
          </cell>
          <cell r="AF959" t="str">
            <v>NA</v>
          </cell>
          <cell r="AG959" t="str">
            <v>NA</v>
          </cell>
          <cell r="AH959" t="str">
            <v>NA</v>
          </cell>
          <cell r="AI959" t="str">
            <v>NA</v>
          </cell>
          <cell r="AJ959" t="str">
            <v>NA</v>
          </cell>
          <cell r="AK959" t="str">
            <v>NA</v>
          </cell>
          <cell r="AL959" t="str">
            <v>NA</v>
          </cell>
          <cell r="AM959" t="str">
            <v>NA</v>
          </cell>
          <cell r="AN959" t="str">
            <v>NA</v>
          </cell>
          <cell r="AO959" t="str">
            <v>NA</v>
          </cell>
          <cell r="AP959" t="str">
            <v>NA</v>
          </cell>
          <cell r="AQ959" t="str">
            <v>NA</v>
          </cell>
          <cell r="AR959" t="str">
            <v>NA</v>
          </cell>
          <cell r="AS959" t="str">
            <v>NA</v>
          </cell>
          <cell r="AT959" t="str">
            <v>NA</v>
          </cell>
          <cell r="AU959" t="str">
            <v>NA</v>
          </cell>
          <cell r="AV959" t="str">
            <v>NA</v>
          </cell>
          <cell r="AW959" t="str">
            <v>NA</v>
          </cell>
          <cell r="AX959" t="str">
            <v>NA</v>
          </cell>
          <cell r="AY959" t="str">
            <v>NA</v>
          </cell>
          <cell r="AZ959" t="str">
            <v>NA</v>
          </cell>
          <cell r="BA959" t="str">
            <v>NA</v>
          </cell>
          <cell r="BB959" t="str">
            <v>NA</v>
          </cell>
          <cell r="BC959" t="str">
            <v>NA</v>
          </cell>
          <cell r="BD959" t="str">
            <v>NA</v>
          </cell>
          <cell r="BE959" t="str">
            <v>NA</v>
          </cell>
        </row>
        <row r="960">
          <cell r="B960">
            <v>500</v>
          </cell>
          <cell r="C960">
            <v>2017</v>
          </cell>
          <cell r="D960">
            <v>2019</v>
          </cell>
          <cell r="F960" t="str">
            <v>2017E - 2019E EBITDA Margin</v>
          </cell>
          <cell r="G960" t="str">
            <v>%</v>
          </cell>
          <cell r="H960">
            <v>0.20460179215645349</v>
          </cell>
          <cell r="I960">
            <v>0.18751813840128115</v>
          </cell>
          <cell r="J960">
            <v>0.17903718130117405</v>
          </cell>
          <cell r="K960">
            <v>0.24782236087356102</v>
          </cell>
          <cell r="L960">
            <v>0.22927540894887741</v>
          </cell>
          <cell r="M960">
            <v>0.12914629657113466</v>
          </cell>
          <cell r="N960">
            <v>9.4210431384523452E-2</v>
          </cell>
          <cell r="O960">
            <v>0.16269334570055297</v>
          </cell>
          <cell r="P960">
            <v>0.13620824512487956</v>
          </cell>
          <cell r="Q960">
            <v>0.15560692730382611</v>
          </cell>
          <cell r="R960">
            <v>0.16071578481175974</v>
          </cell>
          <cell r="S960">
            <v>0.19793440875981214</v>
          </cell>
          <cell r="T960">
            <v>0.25947252482490613</v>
          </cell>
          <cell r="U960">
            <v>0.10054383071452662</v>
          </cell>
          <cell r="V960">
            <v>0.26994367989676943</v>
          </cell>
          <cell r="W960">
            <v>0.14567164306381419</v>
          </cell>
          <cell r="X960">
            <v>0.18324822098348989</v>
          </cell>
          <cell r="Y960">
            <v>0.17349433893020175</v>
          </cell>
          <cell r="Z960">
            <v>0.12010504305707048</v>
          </cell>
          <cell r="AA960">
            <v>0.15468052156789538</v>
          </cell>
          <cell r="AB960">
            <v>0.15501182576152389</v>
          </cell>
          <cell r="AC960">
            <v>0.15921428401864471</v>
          </cell>
          <cell r="AD960">
            <v>0.10692065101703672</v>
          </cell>
          <cell r="AE960" t="str">
            <v>NA</v>
          </cell>
          <cell r="AF960" t="str">
            <v>NA</v>
          </cell>
          <cell r="AG960" t="str">
            <v>NA</v>
          </cell>
          <cell r="AH960" t="str">
            <v>NA</v>
          </cell>
          <cell r="AI960" t="str">
            <v>NA</v>
          </cell>
          <cell r="AJ960" t="str">
            <v>NA</v>
          </cell>
          <cell r="AK960" t="str">
            <v>NA</v>
          </cell>
          <cell r="AL960" t="str">
            <v>NA</v>
          </cell>
          <cell r="AM960" t="str">
            <v>NA</v>
          </cell>
          <cell r="AN960" t="str">
            <v>NA</v>
          </cell>
          <cell r="AO960" t="str">
            <v>NA</v>
          </cell>
          <cell r="AP960" t="str">
            <v>NA</v>
          </cell>
          <cell r="AQ960" t="str">
            <v>NA</v>
          </cell>
          <cell r="AR960" t="str">
            <v>NA</v>
          </cell>
          <cell r="AS960" t="str">
            <v>NA</v>
          </cell>
          <cell r="AT960" t="str">
            <v>NA</v>
          </cell>
          <cell r="AU960" t="str">
            <v>NA</v>
          </cell>
          <cell r="AV960" t="str">
            <v>NA</v>
          </cell>
          <cell r="AW960" t="str">
            <v>NA</v>
          </cell>
          <cell r="AX960" t="str">
            <v>NA</v>
          </cell>
          <cell r="AY960" t="str">
            <v>NA</v>
          </cell>
          <cell r="AZ960" t="str">
            <v>NA</v>
          </cell>
          <cell r="BA960" t="str">
            <v>NA</v>
          </cell>
          <cell r="BB960" t="str">
            <v>NA</v>
          </cell>
          <cell r="BC960" t="str">
            <v>NA</v>
          </cell>
          <cell r="BD960" t="str">
            <v>NA</v>
          </cell>
          <cell r="BE960" t="str">
            <v>NA</v>
          </cell>
        </row>
        <row r="961">
          <cell r="B961">
            <v>501</v>
          </cell>
        </row>
        <row r="962">
          <cell r="B962">
            <v>502</v>
          </cell>
          <cell r="E962" t="str">
            <v>EBIT Margin</v>
          </cell>
        </row>
        <row r="963">
          <cell r="B963">
            <v>503</v>
          </cell>
          <cell r="C963">
            <v>2012</v>
          </cell>
          <cell r="F963" t="str">
            <v>EBIT Margin 2012</v>
          </cell>
          <cell r="G963" t="str">
            <v>%</v>
          </cell>
          <cell r="H963">
            <v>0.14129850094895918</v>
          </cell>
          <cell r="I963">
            <v>0.16115746798515626</v>
          </cell>
          <cell r="J963">
            <v>0.13628282963807736</v>
          </cell>
          <cell r="K963">
            <v>0.21150298786078006</v>
          </cell>
          <cell r="L963">
            <v>0.15993966353775324</v>
          </cell>
          <cell r="M963">
            <v>0.12116205979530995</v>
          </cell>
          <cell r="N963">
            <v>6.8814697075574527E-2</v>
          </cell>
          <cell r="O963">
            <v>4.6767918477641425E-2</v>
          </cell>
          <cell r="P963">
            <v>5.2848885218827114E-2</v>
          </cell>
          <cell r="Q963">
            <v>7.3988434214640769E-2</v>
          </cell>
          <cell r="R963">
            <v>6.1184335794528956E-2</v>
          </cell>
          <cell r="S963">
            <v>0.13498335322570501</v>
          </cell>
          <cell r="T963">
            <v>0.18380889319629251</v>
          </cell>
          <cell r="U963">
            <v>2.20798485395583E-2</v>
          </cell>
          <cell r="V963">
            <v>0.20082270073731759</v>
          </cell>
          <cell r="W963">
            <v>6.6461837662351822E-2</v>
          </cell>
          <cell r="X963">
            <v>0.16422380987454269</v>
          </cell>
          <cell r="Y963">
            <v>0.16853799787259197</v>
          </cell>
          <cell r="Z963">
            <v>9.2555452450085271E-2</v>
          </cell>
          <cell r="AA963">
            <v>8.6984126984126983E-2</v>
          </cell>
          <cell r="AB963">
            <v>0.12635419321947486</v>
          </cell>
          <cell r="AC963">
            <v>9.1728307639120168E-2</v>
          </cell>
          <cell r="AD963">
            <v>3.0745649625822796E-2</v>
          </cell>
          <cell r="AE963" t="str">
            <v>NA</v>
          </cell>
          <cell r="AF963" t="str">
            <v>NA</v>
          </cell>
          <cell r="AG963" t="str">
            <v>NA</v>
          </cell>
          <cell r="AH963" t="str">
            <v>NA</v>
          </cell>
          <cell r="AI963" t="str">
            <v>NA</v>
          </cell>
          <cell r="AJ963" t="str">
            <v>NA</v>
          </cell>
          <cell r="AK963" t="str">
            <v>NA</v>
          </cell>
          <cell r="AL963" t="str">
            <v>NA</v>
          </cell>
          <cell r="AM963" t="str">
            <v>NA</v>
          </cell>
          <cell r="AN963" t="str">
            <v>NA</v>
          </cell>
          <cell r="AO963" t="str">
            <v>NA</v>
          </cell>
          <cell r="AP963" t="str">
            <v>NA</v>
          </cell>
          <cell r="AQ963" t="str">
            <v>NA</v>
          </cell>
          <cell r="AR963" t="str">
            <v>NA</v>
          </cell>
          <cell r="AS963" t="str">
            <v>NA</v>
          </cell>
          <cell r="AT963" t="str">
            <v>NA</v>
          </cell>
          <cell r="AU963" t="str">
            <v>NA</v>
          </cell>
          <cell r="AV963" t="str">
            <v>NA</v>
          </cell>
          <cell r="AW963" t="str">
            <v>NA</v>
          </cell>
          <cell r="AX963" t="str">
            <v>NA</v>
          </cell>
          <cell r="AY963" t="str">
            <v>NA</v>
          </cell>
          <cell r="AZ963" t="str">
            <v>NA</v>
          </cell>
          <cell r="BA963" t="str">
            <v>NA</v>
          </cell>
          <cell r="BB963" t="str">
            <v>NA</v>
          </cell>
          <cell r="BC963" t="str">
            <v>NA</v>
          </cell>
          <cell r="BD963" t="str">
            <v>NA</v>
          </cell>
          <cell r="BE963" t="str">
            <v>NA</v>
          </cell>
        </row>
        <row r="964">
          <cell r="B964">
            <v>504</v>
          </cell>
          <cell r="C964">
            <v>2013</v>
          </cell>
          <cell r="F964" t="str">
            <v>EBIT Margin 2013</v>
          </cell>
          <cell r="G964" t="str">
            <v>%</v>
          </cell>
          <cell r="H964">
            <v>0.12500687064858923</v>
          </cell>
          <cell r="I964">
            <v>0.16427053897403107</v>
          </cell>
          <cell r="J964">
            <v>0.15788060803328749</v>
          </cell>
          <cell r="K964">
            <v>0.20267499523173757</v>
          </cell>
          <cell r="L964">
            <v>0.11791302186106503</v>
          </cell>
          <cell r="M964">
            <v>9.1031806293765324E-2</v>
          </cell>
          <cell r="N964">
            <v>8.9377961078709808E-2</v>
          </cell>
          <cell r="O964">
            <v>6.09988177053368E-2</v>
          </cell>
          <cell r="P964">
            <v>6.7868770348109453E-2</v>
          </cell>
          <cell r="Q964">
            <v>7.3290351094404974E-2</v>
          </cell>
          <cell r="R964">
            <v>6.3876651982378976E-2</v>
          </cell>
          <cell r="S964">
            <v>0.13770350271336942</v>
          </cell>
          <cell r="T964">
            <v>0.19495437546007413</v>
          </cell>
          <cell r="U964">
            <v>5.0761264476810466E-2</v>
          </cell>
          <cell r="V964">
            <v>0.21350531195785244</v>
          </cell>
          <cell r="W964">
            <v>8.3436226994759638E-2</v>
          </cell>
          <cell r="X964">
            <v>0.13510517982356943</v>
          </cell>
          <cell r="Y964">
            <v>0.17670302531385063</v>
          </cell>
          <cell r="Z964">
            <v>7.1815925733018773E-2</v>
          </cell>
          <cell r="AA964">
            <v>0.10071630128065986</v>
          </cell>
          <cell r="AB964">
            <v>0.12946080835472984</v>
          </cell>
          <cell r="AC964">
            <v>0.17615982651625256</v>
          </cell>
          <cell r="AD964">
            <v>3.1216598553913916E-2</v>
          </cell>
          <cell r="AE964" t="str">
            <v>NA</v>
          </cell>
          <cell r="AF964" t="str">
            <v>NA</v>
          </cell>
          <cell r="AG964" t="str">
            <v>NA</v>
          </cell>
          <cell r="AH964" t="str">
            <v>NA</v>
          </cell>
          <cell r="AI964" t="str">
            <v>NA</v>
          </cell>
          <cell r="AJ964" t="str">
            <v>NA</v>
          </cell>
          <cell r="AK964" t="str">
            <v>NA</v>
          </cell>
          <cell r="AL964" t="str">
            <v>NA</v>
          </cell>
          <cell r="AM964" t="str">
            <v>NA</v>
          </cell>
          <cell r="AN964" t="str">
            <v>NA</v>
          </cell>
          <cell r="AO964" t="str">
            <v>NA</v>
          </cell>
          <cell r="AP964" t="str">
            <v>NA</v>
          </cell>
          <cell r="AQ964" t="str">
            <v>NA</v>
          </cell>
          <cell r="AR964" t="str">
            <v>NA</v>
          </cell>
          <cell r="AS964" t="str">
            <v>NA</v>
          </cell>
          <cell r="AT964" t="str">
            <v>NA</v>
          </cell>
          <cell r="AU964" t="str">
            <v>NA</v>
          </cell>
          <cell r="AV964" t="str">
            <v>NA</v>
          </cell>
          <cell r="AW964" t="str">
            <v>NA</v>
          </cell>
          <cell r="AX964" t="str">
            <v>NA</v>
          </cell>
          <cell r="AY964" t="str">
            <v>NA</v>
          </cell>
          <cell r="AZ964" t="str">
            <v>NA</v>
          </cell>
          <cell r="BA964" t="str">
            <v>NA</v>
          </cell>
          <cell r="BB964" t="str">
            <v>NA</v>
          </cell>
          <cell r="BC964" t="str">
            <v>NA</v>
          </cell>
          <cell r="BD964" t="str">
            <v>NA</v>
          </cell>
          <cell r="BE964" t="str">
            <v>NA</v>
          </cell>
        </row>
        <row r="965">
          <cell r="B965">
            <v>505</v>
          </cell>
          <cell r="C965">
            <v>2014</v>
          </cell>
          <cell r="F965" t="str">
            <v>EBIT Margin 2014</v>
          </cell>
          <cell r="G965" t="str">
            <v>%</v>
          </cell>
          <cell r="H965">
            <v>0.11730334042625054</v>
          </cell>
          <cell r="I965">
            <v>0.15877064898052531</v>
          </cell>
          <cell r="J965">
            <v>0.15016967519320157</v>
          </cell>
          <cell r="K965">
            <v>0.17930879952198545</v>
          </cell>
          <cell r="L965">
            <v>0.1668243866663518</v>
          </cell>
          <cell r="M965">
            <v>6.9263702658198006E-2</v>
          </cell>
          <cell r="N965">
            <v>5.6391165795713516E-2</v>
          </cell>
          <cell r="O965">
            <v>5.9017733055775887E-2</v>
          </cell>
          <cell r="P965">
            <v>9.2532467532467702E-2</v>
          </cell>
          <cell r="Q965">
            <v>7.550738278840026E-2</v>
          </cell>
          <cell r="R965">
            <v>7.9309091686440444E-2</v>
          </cell>
          <cell r="S965">
            <v>0.11369717406443559</v>
          </cell>
          <cell r="T965">
            <v>0.20854031186809371</v>
          </cell>
          <cell r="U965">
            <v>5.1702018517609361E-2</v>
          </cell>
          <cell r="V965">
            <v>0.2187616563734287</v>
          </cell>
          <cell r="W965">
            <v>8.8142695389341538E-2</v>
          </cell>
          <cell r="X965">
            <v>0.14066119182985892</v>
          </cell>
          <cell r="Y965">
            <v>0.16024116151259118</v>
          </cell>
          <cell r="Z965">
            <v>8.2064692880047349E-2</v>
          </cell>
          <cell r="AA965">
            <v>0.1029504080351538</v>
          </cell>
          <cell r="AB965">
            <v>0.13891880837139545</v>
          </cell>
          <cell r="AC965">
            <v>0.16508462670361038</v>
          </cell>
          <cell r="AD965">
            <v>3.0138781344928315E-2</v>
          </cell>
          <cell r="AE965" t="str">
            <v>NA</v>
          </cell>
          <cell r="AF965" t="str">
            <v>NA</v>
          </cell>
          <cell r="AG965" t="str">
            <v>NA</v>
          </cell>
          <cell r="AH965" t="str">
            <v>NA</v>
          </cell>
          <cell r="AI965" t="str">
            <v>NA</v>
          </cell>
          <cell r="AJ965" t="str">
            <v>NA</v>
          </cell>
          <cell r="AK965" t="str">
            <v>NA</v>
          </cell>
          <cell r="AL965" t="str">
            <v>NA</v>
          </cell>
          <cell r="AM965" t="str">
            <v>NA</v>
          </cell>
          <cell r="AN965" t="str">
            <v>NA</v>
          </cell>
          <cell r="AO965" t="str">
            <v>NA</v>
          </cell>
          <cell r="AP965" t="str">
            <v>NA</v>
          </cell>
          <cell r="AQ965" t="str">
            <v>NA</v>
          </cell>
          <cell r="AR965" t="str">
            <v>NA</v>
          </cell>
          <cell r="AS965" t="str">
            <v>NA</v>
          </cell>
          <cell r="AT965" t="str">
            <v>NA</v>
          </cell>
          <cell r="AU965" t="str">
            <v>NA</v>
          </cell>
          <cell r="AV965" t="str">
            <v>NA</v>
          </cell>
          <cell r="AW965" t="str">
            <v>NA</v>
          </cell>
          <cell r="AX965" t="str">
            <v>NA</v>
          </cell>
          <cell r="AY965" t="str">
            <v>NA</v>
          </cell>
          <cell r="AZ965" t="str">
            <v>NA</v>
          </cell>
          <cell r="BA965" t="str">
            <v>NA</v>
          </cell>
          <cell r="BB965" t="str">
            <v>NA</v>
          </cell>
          <cell r="BC965" t="str">
            <v>NA</v>
          </cell>
          <cell r="BD965" t="str">
            <v>NA</v>
          </cell>
          <cell r="BE965" t="str">
            <v>NA</v>
          </cell>
        </row>
        <row r="966">
          <cell r="B966">
            <v>506</v>
          </cell>
          <cell r="C966">
            <v>2015</v>
          </cell>
          <cell r="F966" t="str">
            <v>EBIT Margin 2015</v>
          </cell>
          <cell r="G966" t="str">
            <v>%</v>
          </cell>
          <cell r="H966">
            <v>0.14732366474459782</v>
          </cell>
          <cell r="I966">
            <v>0.15749129943170972</v>
          </cell>
          <cell r="J966">
            <v>0.1583555577919791</v>
          </cell>
          <cell r="K966">
            <v>0.19250007341353353</v>
          </cell>
          <cell r="L966">
            <v>0.20562334217506659</v>
          </cell>
          <cell r="M966">
            <v>7.8750196757437427E-2</v>
          </cell>
          <cell r="N966">
            <v>5.7403305615260421E-2</v>
          </cell>
          <cell r="O966">
            <v>0.11395250846875017</v>
          </cell>
          <cell r="P966">
            <v>0.1124593074874215</v>
          </cell>
          <cell r="Q966">
            <v>7.5495951916848048E-2</v>
          </cell>
          <cell r="R966">
            <v>8.0739127876184258E-2</v>
          </cell>
          <cell r="S966">
            <v>0.1079318809450751</v>
          </cell>
          <cell r="T966">
            <v>0.21324977680648172</v>
          </cell>
          <cell r="U966">
            <v>5.6773432815221257E-2</v>
          </cell>
          <cell r="V966">
            <v>0.21987698099860012</v>
          </cell>
          <cell r="W966">
            <v>9.4020593272539699E-2</v>
          </cell>
          <cell r="X966">
            <v>0.14561526314932688</v>
          </cell>
          <cell r="Y966">
            <v>0.10011703372699224</v>
          </cell>
          <cell r="Z966">
            <v>6.1460787613598085E-2</v>
          </cell>
          <cell r="AA966">
            <v>0.11413799960230663</v>
          </cell>
          <cell r="AB966">
            <v>0.14163958692308573</v>
          </cell>
          <cell r="AC966">
            <v>0.14546447438013527</v>
          </cell>
          <cell r="AD966">
            <v>6.097659078111179E-2</v>
          </cell>
          <cell r="AE966" t="str">
            <v>NA</v>
          </cell>
          <cell r="AF966" t="str">
            <v>NA</v>
          </cell>
          <cell r="AG966" t="str">
            <v>NA</v>
          </cell>
          <cell r="AH966" t="str">
            <v>NA</v>
          </cell>
          <cell r="AI966" t="str">
            <v>NA</v>
          </cell>
          <cell r="AJ966" t="str">
            <v>NA</v>
          </cell>
          <cell r="AK966" t="str">
            <v>NA</v>
          </cell>
          <cell r="AL966" t="str">
            <v>NA</v>
          </cell>
          <cell r="AM966" t="str">
            <v>NA</v>
          </cell>
          <cell r="AN966" t="str">
            <v>NA</v>
          </cell>
          <cell r="AO966" t="str">
            <v>NA</v>
          </cell>
          <cell r="AP966" t="str">
            <v>NA</v>
          </cell>
          <cell r="AQ966" t="str">
            <v>NA</v>
          </cell>
          <cell r="AR966" t="str">
            <v>NA</v>
          </cell>
          <cell r="AS966" t="str">
            <v>NA</v>
          </cell>
          <cell r="AT966" t="str">
            <v>NA</v>
          </cell>
          <cell r="AU966" t="str">
            <v>NA</v>
          </cell>
          <cell r="AV966" t="str">
            <v>NA</v>
          </cell>
          <cell r="AW966" t="str">
            <v>NA</v>
          </cell>
          <cell r="AX966" t="str">
            <v>NA</v>
          </cell>
          <cell r="AY966" t="str">
            <v>NA</v>
          </cell>
          <cell r="AZ966" t="str">
            <v>NA</v>
          </cell>
          <cell r="BA966" t="str">
            <v>NA</v>
          </cell>
          <cell r="BB966" t="str">
            <v>NA</v>
          </cell>
          <cell r="BC966" t="str">
            <v>NA</v>
          </cell>
          <cell r="BD966" t="str">
            <v>NA</v>
          </cell>
          <cell r="BE966" t="str">
            <v>NA</v>
          </cell>
        </row>
        <row r="967">
          <cell r="B967">
            <v>507</v>
          </cell>
          <cell r="C967">
            <v>2016</v>
          </cell>
          <cell r="F967" t="str">
            <v>EBIT Margin 2016</v>
          </cell>
          <cell r="G967" t="str">
            <v>%</v>
          </cell>
          <cell r="H967">
            <v>0.12935146469167288</v>
          </cell>
          <cell r="I967">
            <v>0.15855694107415874</v>
          </cell>
          <cell r="J967">
            <v>0.13585339843969244</v>
          </cell>
          <cell r="K967">
            <v>0.19396976991988635</v>
          </cell>
          <cell r="L967">
            <v>0.20984455958549517</v>
          </cell>
          <cell r="M967">
            <v>6.6805963406370017E-2</v>
          </cell>
          <cell r="N967">
            <v>4.0653277473987552E-2</v>
          </cell>
          <cell r="O967">
            <v>0.12608229960643647</v>
          </cell>
          <cell r="P967">
            <v>0.11269177126917686</v>
          </cell>
          <cell r="Q967">
            <v>7.3131942600756145E-2</v>
          </cell>
          <cell r="R967">
            <v>7.4634879725085909E-2</v>
          </cell>
          <cell r="S967">
            <v>0.12455155919418634</v>
          </cell>
          <cell r="T967">
            <v>0.21351813474690293</v>
          </cell>
          <cell r="U967">
            <v>6.7496880946364038E-2</v>
          </cell>
          <cell r="V967">
            <v>0.23052548191180353</v>
          </cell>
          <cell r="W967">
            <v>7.7301690556366695E-2</v>
          </cell>
          <cell r="X967">
            <v>0.15159079562474453</v>
          </cell>
          <cell r="Y967">
            <v>8.1847254593744978E-2</v>
          </cell>
          <cell r="Z967">
            <v>6.0555497618799248E-2</v>
          </cell>
          <cell r="AA967">
            <v>0.1189335555092689</v>
          </cell>
          <cell r="AB967">
            <v>0.14456473481096946</v>
          </cell>
          <cell r="AC967">
            <v>0.16440968696793148</v>
          </cell>
          <cell r="AD967">
            <v>7.0954699467554963E-2</v>
          </cell>
          <cell r="AE967" t="str">
            <v>NA</v>
          </cell>
          <cell r="AF967" t="str">
            <v>NA</v>
          </cell>
          <cell r="AG967" t="str">
            <v>NA</v>
          </cell>
          <cell r="AH967" t="str">
            <v>NA</v>
          </cell>
          <cell r="AI967" t="str">
            <v>NA</v>
          </cell>
          <cell r="AJ967" t="str">
            <v>NA</v>
          </cell>
          <cell r="AK967" t="str">
            <v>NA</v>
          </cell>
          <cell r="AL967" t="str">
            <v>NA</v>
          </cell>
          <cell r="AM967" t="str">
            <v>NA</v>
          </cell>
          <cell r="AN967" t="str">
            <v>NA</v>
          </cell>
          <cell r="AO967" t="str">
            <v>NA</v>
          </cell>
          <cell r="AP967" t="str">
            <v>NA</v>
          </cell>
          <cell r="AQ967" t="str">
            <v>NA</v>
          </cell>
          <cell r="AR967" t="str">
            <v>NA</v>
          </cell>
          <cell r="AS967" t="str">
            <v>NA</v>
          </cell>
          <cell r="AT967" t="str">
            <v>NA</v>
          </cell>
          <cell r="AU967" t="str">
            <v>NA</v>
          </cell>
          <cell r="AV967" t="str">
            <v>NA</v>
          </cell>
          <cell r="AW967" t="str">
            <v>NA</v>
          </cell>
          <cell r="AX967" t="str">
            <v>NA</v>
          </cell>
          <cell r="AY967" t="str">
            <v>NA</v>
          </cell>
          <cell r="AZ967" t="str">
            <v>NA</v>
          </cell>
          <cell r="BA967" t="str">
            <v>NA</v>
          </cell>
          <cell r="BB967" t="str">
            <v>NA</v>
          </cell>
          <cell r="BC967" t="str">
            <v>NA</v>
          </cell>
          <cell r="BD967" t="str">
            <v>NA</v>
          </cell>
          <cell r="BE967" t="str">
            <v>NA</v>
          </cell>
        </row>
        <row r="968">
          <cell r="B968">
            <v>508</v>
          </cell>
          <cell r="C968">
            <v>2017</v>
          </cell>
          <cell r="F968" t="str">
            <v>EBIT Margin 2017</v>
          </cell>
          <cell r="G968" t="str">
            <v>%</v>
          </cell>
          <cell r="H968">
            <v>0.14726414356308193</v>
          </cell>
          <cell r="I968">
            <v>0.16446091521317199</v>
          </cell>
          <cell r="J968">
            <v>0.12326303269414871</v>
          </cell>
          <cell r="K968">
            <v>0.20808056746598907</v>
          </cell>
          <cell r="L968">
            <v>0.20374536881104749</v>
          </cell>
          <cell r="M968">
            <v>7.9212070410729266E-2</v>
          </cell>
          <cell r="N968">
            <v>4.3343205952466948E-2</v>
          </cell>
          <cell r="O968">
            <v>0.11882352941176469</v>
          </cell>
          <cell r="P968">
            <v>0.12070462758924637</v>
          </cell>
          <cell r="Q968">
            <v>7.7050724312687793E-2</v>
          </cell>
          <cell r="R968">
            <v>9.8534281420569497E-2</v>
          </cell>
          <cell r="S968">
            <v>0.1442294036383355</v>
          </cell>
          <cell r="T968">
            <v>0.21666478236291692</v>
          </cell>
          <cell r="U968">
            <v>6.9103380281690149E-2</v>
          </cell>
          <cell r="V968">
            <v>0.23218581043804482</v>
          </cell>
          <cell r="W968">
            <v>0.1166879371569999</v>
          </cell>
          <cell r="X968">
            <v>0.13162097541094961</v>
          </cell>
          <cell r="Y968">
            <v>0.12511627906976744</v>
          </cell>
          <cell r="Z968">
            <v>5.4436778388727403E-2</v>
          </cell>
          <cell r="AA968">
            <v>0.12677777049062502</v>
          </cell>
          <cell r="AB968">
            <v>0.14207861347395648</v>
          </cell>
          <cell r="AC968">
            <v>0.12817665926474217</v>
          </cell>
          <cell r="AD968">
            <v>7.6549707602339187E-2</v>
          </cell>
          <cell r="AE968" t="str">
            <v>NA</v>
          </cell>
          <cell r="AF968" t="str">
            <v>NA</v>
          </cell>
          <cell r="AG968" t="str">
            <v>NA</v>
          </cell>
          <cell r="AH968" t="str">
            <v>NA</v>
          </cell>
          <cell r="AI968" t="str">
            <v>NA</v>
          </cell>
          <cell r="AJ968" t="str">
            <v>NA</v>
          </cell>
          <cell r="AK968" t="str">
            <v>NA</v>
          </cell>
          <cell r="AL968" t="str">
            <v>NA</v>
          </cell>
          <cell r="AM968" t="str">
            <v>NA</v>
          </cell>
          <cell r="AN968" t="str">
            <v>NA</v>
          </cell>
          <cell r="AO968" t="str">
            <v>NA</v>
          </cell>
          <cell r="AP968" t="str">
            <v>NA</v>
          </cell>
          <cell r="AQ968" t="str">
            <v>NA</v>
          </cell>
          <cell r="AR968" t="str">
            <v>NA</v>
          </cell>
          <cell r="AS968" t="str">
            <v>NA</v>
          </cell>
          <cell r="AT968" t="str">
            <v>NA</v>
          </cell>
          <cell r="AU968" t="str">
            <v>NA</v>
          </cell>
          <cell r="AV968" t="str">
            <v>NA</v>
          </cell>
          <cell r="AW968" t="str">
            <v>NA</v>
          </cell>
          <cell r="AX968" t="str">
            <v>NA</v>
          </cell>
          <cell r="AY968" t="str">
            <v>NA</v>
          </cell>
          <cell r="AZ968" t="str">
            <v>NA</v>
          </cell>
          <cell r="BA968" t="str">
            <v>NA</v>
          </cell>
          <cell r="BB968" t="str">
            <v>NA</v>
          </cell>
          <cell r="BC968" t="str">
            <v>NA</v>
          </cell>
          <cell r="BD968" t="str">
            <v>NA</v>
          </cell>
          <cell r="BE968" t="str">
            <v>NA</v>
          </cell>
        </row>
        <row r="969">
          <cell r="B969">
            <v>509</v>
          </cell>
          <cell r="C969">
            <v>2018</v>
          </cell>
          <cell r="F969" t="str">
            <v>EBIT Margin 2018</v>
          </cell>
          <cell r="G969" t="str">
            <v>%</v>
          </cell>
          <cell r="H969">
            <v>0.15265996426076911</v>
          </cell>
          <cell r="I969">
            <v>0.16780512848561996</v>
          </cell>
          <cell r="J969">
            <v>0.13206435010135573</v>
          </cell>
          <cell r="K969">
            <v>0.20975430504694689</v>
          </cell>
          <cell r="L969">
            <v>0.21396570898980538</v>
          </cell>
          <cell r="M969">
            <v>8.4618465852193084E-2</v>
          </cell>
          <cell r="N969">
            <v>4.8194845835199347E-2</v>
          </cell>
          <cell r="O969">
            <v>0.12177777777777776</v>
          </cell>
          <cell r="P969">
            <v>0.12390965471423734</v>
          </cell>
          <cell r="Q969">
            <v>7.8851219304953687E-2</v>
          </cell>
          <cell r="R969">
            <v>0.10207125366897839</v>
          </cell>
          <cell r="S969">
            <v>0.15284438001065637</v>
          </cell>
          <cell r="T969">
            <v>0.22170678336980304</v>
          </cell>
          <cell r="U969">
            <v>7.2225201072386058E-2</v>
          </cell>
          <cell r="V969">
            <v>0.23657961149289575</v>
          </cell>
          <cell r="W969">
            <v>0.12253169819164415</v>
          </cell>
          <cell r="X969">
            <v>0.13566866653764273</v>
          </cell>
          <cell r="Y969">
            <v>0.139495261420509</v>
          </cell>
          <cell r="Z969">
            <v>7.6282260856186765E-2</v>
          </cell>
          <cell r="AA969">
            <v>0.13159108920460039</v>
          </cell>
          <cell r="AB969">
            <v>0.14327405801030091</v>
          </cell>
          <cell r="AC969">
            <v>0.13913892202581066</v>
          </cell>
          <cell r="AD969">
            <v>8.3303049786151565E-2</v>
          </cell>
          <cell r="AE969" t="str">
            <v>NA</v>
          </cell>
          <cell r="AF969" t="str">
            <v>NA</v>
          </cell>
          <cell r="AG969" t="str">
            <v>NA</v>
          </cell>
          <cell r="AH969" t="str">
            <v>NA</v>
          </cell>
          <cell r="AI969" t="str">
            <v>NA</v>
          </cell>
          <cell r="AJ969" t="str">
            <v>NA</v>
          </cell>
          <cell r="AK969" t="str">
            <v>NA</v>
          </cell>
          <cell r="AL969" t="str">
            <v>NA</v>
          </cell>
          <cell r="AM969" t="str">
            <v>NA</v>
          </cell>
          <cell r="AN969" t="str">
            <v>NA</v>
          </cell>
          <cell r="AO969" t="str">
            <v>NA</v>
          </cell>
          <cell r="AP969" t="str">
            <v>NA</v>
          </cell>
          <cell r="AQ969" t="str">
            <v>NA</v>
          </cell>
          <cell r="AR969" t="str">
            <v>NA</v>
          </cell>
          <cell r="AS969" t="str">
            <v>NA</v>
          </cell>
          <cell r="AT969" t="str">
            <v>NA</v>
          </cell>
          <cell r="AU969" t="str">
            <v>NA</v>
          </cell>
          <cell r="AV969" t="str">
            <v>NA</v>
          </cell>
          <cell r="AW969" t="str">
            <v>NA</v>
          </cell>
          <cell r="AX969" t="str">
            <v>NA</v>
          </cell>
          <cell r="AY969" t="str">
            <v>NA</v>
          </cell>
          <cell r="AZ969" t="str">
            <v>NA</v>
          </cell>
          <cell r="BA969" t="str">
            <v>NA</v>
          </cell>
          <cell r="BB969" t="str">
            <v>NA</v>
          </cell>
          <cell r="BC969" t="str">
            <v>NA</v>
          </cell>
          <cell r="BD969" t="str">
            <v>NA</v>
          </cell>
          <cell r="BE969" t="str">
            <v>NA</v>
          </cell>
        </row>
        <row r="970">
          <cell r="B970">
            <v>510</v>
          </cell>
          <cell r="C970">
            <v>2019</v>
          </cell>
          <cell r="F970" t="str">
            <v>EBIT Margin 2019</v>
          </cell>
          <cell r="G970" t="str">
            <v>%</v>
          </cell>
          <cell r="H970">
            <v>0.15835833193591828</v>
          </cell>
          <cell r="I970">
            <v>0.17045568548719817</v>
          </cell>
          <cell r="J970">
            <v>0.13912124476687893</v>
          </cell>
          <cell r="K970">
            <v>0.21431288288944458</v>
          </cell>
          <cell r="L970">
            <v>0.21218315190148837</v>
          </cell>
          <cell r="M970">
            <v>9.6162900188323935E-2</v>
          </cell>
          <cell r="N970">
            <v>6.6521975040694514E-2</v>
          </cell>
          <cell r="O970">
            <v>0.12598260140446493</v>
          </cell>
          <cell r="P970">
            <v>0.11598189562594269</v>
          </cell>
          <cell r="Q970">
            <v>7.8506423982869389E-2</v>
          </cell>
          <cell r="R970">
            <v>0.10403970452446906</v>
          </cell>
          <cell r="S970" t="str">
            <v>NA</v>
          </cell>
          <cell r="T970">
            <v>0.22686131978050905</v>
          </cell>
          <cell r="U970">
            <v>7.490853346959632E-2</v>
          </cell>
          <cell r="V970">
            <v>0.23824749925720509</v>
          </cell>
          <cell r="W970">
            <v>0.12938961249009112</v>
          </cell>
          <cell r="X970">
            <v>0.13419695635769086</v>
          </cell>
          <cell r="Y970">
            <v>0.14806597774244834</v>
          </cell>
          <cell r="Z970">
            <v>8.681900553341039E-2</v>
          </cell>
          <cell r="AA970">
            <v>0.13625080444975637</v>
          </cell>
          <cell r="AB970">
            <v>0.1449775269154385</v>
          </cell>
          <cell r="AC970">
            <v>0.14460809558141932</v>
          </cell>
          <cell r="AD970">
            <v>8.8749551942702093E-2</v>
          </cell>
          <cell r="AE970" t="str">
            <v>NA</v>
          </cell>
          <cell r="AF970" t="str">
            <v>NA</v>
          </cell>
          <cell r="AG970" t="str">
            <v>NA</v>
          </cell>
          <cell r="AH970" t="str">
            <v>NA</v>
          </cell>
          <cell r="AI970" t="str">
            <v>NA</v>
          </cell>
          <cell r="AJ970" t="str">
            <v>NA</v>
          </cell>
          <cell r="AK970" t="str">
            <v>NA</v>
          </cell>
          <cell r="AL970" t="str">
            <v>NA</v>
          </cell>
          <cell r="AM970" t="str">
            <v>NA</v>
          </cell>
          <cell r="AN970" t="str">
            <v>NA</v>
          </cell>
          <cell r="AO970" t="str">
            <v>NA</v>
          </cell>
          <cell r="AP970" t="str">
            <v>NA</v>
          </cell>
          <cell r="AQ970" t="str">
            <v>NA</v>
          </cell>
          <cell r="AR970" t="str">
            <v>NA</v>
          </cell>
          <cell r="AS970" t="str">
            <v>NA</v>
          </cell>
          <cell r="AT970" t="str">
            <v>NA</v>
          </cell>
          <cell r="AU970" t="str">
            <v>NA</v>
          </cell>
          <cell r="AV970" t="str">
            <v>NA</v>
          </cell>
          <cell r="AW970" t="str">
            <v>NA</v>
          </cell>
          <cell r="AX970" t="str">
            <v>NA</v>
          </cell>
          <cell r="AY970" t="str">
            <v>NA</v>
          </cell>
          <cell r="AZ970" t="str">
            <v>NA</v>
          </cell>
          <cell r="BA970" t="str">
            <v>NA</v>
          </cell>
          <cell r="BB970" t="str">
            <v>NA</v>
          </cell>
          <cell r="BC970" t="str">
            <v>NA</v>
          </cell>
          <cell r="BD970" t="str">
            <v>NA</v>
          </cell>
          <cell r="BE970" t="str">
            <v>NA</v>
          </cell>
        </row>
        <row r="971">
          <cell r="B971">
            <v>511</v>
          </cell>
          <cell r="C971">
            <v>2012</v>
          </cell>
          <cell r="D971">
            <v>2015</v>
          </cell>
          <cell r="F971" t="str">
            <v>2012 - 2015 EBIT Margin</v>
          </cell>
          <cell r="G971" t="str">
            <v>%</v>
          </cell>
          <cell r="H971">
            <v>0.12987795860647919</v>
          </cell>
          <cell r="I971">
            <v>0.16017749579542204</v>
          </cell>
          <cell r="J971">
            <v>0.15546861367282272</v>
          </cell>
          <cell r="K971">
            <v>0.19149462272241888</v>
          </cell>
          <cell r="L971">
            <v>0.16345358356749448</v>
          </cell>
          <cell r="M971">
            <v>7.9681901903133581E-2</v>
          </cell>
          <cell r="N971">
            <v>6.7724144163227917E-2</v>
          </cell>
          <cell r="O971">
            <v>7.7989686409954281E-2</v>
          </cell>
          <cell r="P971">
            <v>9.0953515122666209E-2</v>
          </cell>
          <cell r="Q971">
            <v>7.476456193321776E-2</v>
          </cell>
          <cell r="R971">
            <v>7.464162384833456E-2</v>
          </cell>
          <cell r="S971">
            <v>0.11977751924096004</v>
          </cell>
          <cell r="T971">
            <v>0.20558148804488319</v>
          </cell>
          <cell r="U971">
            <v>5.3078905269880357E-2</v>
          </cell>
          <cell r="V971">
            <v>0.21738131644329375</v>
          </cell>
          <cell r="W971">
            <v>8.8533171885546949E-2</v>
          </cell>
          <cell r="X971">
            <v>0.14046054493425172</v>
          </cell>
          <cell r="Y971">
            <v>0.14568707351781132</v>
          </cell>
          <cell r="Z971">
            <v>7.1780468742221396E-2</v>
          </cell>
          <cell r="AA971">
            <v>0.10593490297270676</v>
          </cell>
          <cell r="AB971">
            <v>0.13667306788307035</v>
          </cell>
          <cell r="AC971">
            <v>0.1622363091999994</v>
          </cell>
          <cell r="AD971">
            <v>4.0777323559984674E-2</v>
          </cell>
          <cell r="AE971" t="str">
            <v>NA</v>
          </cell>
          <cell r="AF971" t="str">
            <v>NA</v>
          </cell>
          <cell r="AG971" t="str">
            <v>NA</v>
          </cell>
          <cell r="AH971" t="str">
            <v>NA</v>
          </cell>
          <cell r="AI971" t="str">
            <v>NA</v>
          </cell>
          <cell r="AJ971" t="str">
            <v>NA</v>
          </cell>
          <cell r="AK971" t="str">
            <v>NA</v>
          </cell>
          <cell r="AL971" t="str">
            <v>NA</v>
          </cell>
          <cell r="AM971" t="str">
            <v>NA</v>
          </cell>
          <cell r="AN971" t="str">
            <v>NA</v>
          </cell>
          <cell r="AO971" t="str">
            <v>NA</v>
          </cell>
          <cell r="AP971" t="str">
            <v>NA</v>
          </cell>
          <cell r="AQ971" t="str">
            <v>NA</v>
          </cell>
          <cell r="AR971" t="str">
            <v>NA</v>
          </cell>
          <cell r="AS971" t="str">
            <v>NA</v>
          </cell>
          <cell r="AT971" t="str">
            <v>NA</v>
          </cell>
          <cell r="AU971" t="str">
            <v>NA</v>
          </cell>
          <cell r="AV971" t="str">
            <v>NA</v>
          </cell>
          <cell r="AW971" t="str">
            <v>NA</v>
          </cell>
          <cell r="AX971" t="str">
            <v>NA</v>
          </cell>
          <cell r="AY971" t="str">
            <v>NA</v>
          </cell>
          <cell r="AZ971" t="str">
            <v>NA</v>
          </cell>
          <cell r="BA971" t="str">
            <v>NA</v>
          </cell>
          <cell r="BB971" t="str">
            <v>NA</v>
          </cell>
          <cell r="BC971" t="str">
            <v>NA</v>
          </cell>
          <cell r="BD971" t="str">
            <v>NA</v>
          </cell>
          <cell r="BE971" t="str">
            <v>NA</v>
          </cell>
        </row>
        <row r="972">
          <cell r="B972">
            <v>512</v>
          </cell>
          <cell r="C972">
            <v>2016</v>
          </cell>
          <cell r="D972">
            <v>2018</v>
          </cell>
          <cell r="F972" t="str">
            <v>2016 - 2018 EBIT Margin</v>
          </cell>
          <cell r="G972" t="str">
            <v>%</v>
          </cell>
          <cell r="H972">
            <v>0.14309185750517464</v>
          </cell>
          <cell r="I972">
            <v>0.16360766159098356</v>
          </cell>
          <cell r="J972">
            <v>0.13039359374506562</v>
          </cell>
          <cell r="K972">
            <v>0.20393488081094077</v>
          </cell>
          <cell r="L972">
            <v>0.20918521246211599</v>
          </cell>
          <cell r="M972">
            <v>7.6878833223097451E-2</v>
          </cell>
          <cell r="N972">
            <v>4.406377642055128E-2</v>
          </cell>
          <cell r="O972">
            <v>0.12222786893199296</v>
          </cell>
          <cell r="P972">
            <v>0.11910201785755352</v>
          </cell>
          <cell r="Q972">
            <v>7.6344628739465889E-2</v>
          </cell>
          <cell r="R972">
            <v>9.174680493821126E-2</v>
          </cell>
          <cell r="S972">
            <v>0.14054178094772607</v>
          </cell>
          <cell r="T972">
            <v>0.21729656682654097</v>
          </cell>
          <cell r="U972">
            <v>6.9608487433480082E-2</v>
          </cell>
          <cell r="V972">
            <v>0.23309696794758136</v>
          </cell>
          <cell r="W972">
            <v>0.10550710863500358</v>
          </cell>
          <cell r="X972">
            <v>0.13962681252444564</v>
          </cell>
          <cell r="Y972">
            <v>0.11548626502800714</v>
          </cell>
          <cell r="Z972">
            <v>6.3758178954571143E-2</v>
          </cell>
          <cell r="AA972">
            <v>0.12576747173483144</v>
          </cell>
          <cell r="AB972">
            <v>0.14330580209840896</v>
          </cell>
          <cell r="AC972">
            <v>0.14390842275282811</v>
          </cell>
          <cell r="AD972">
            <v>7.6935818952015234E-2</v>
          </cell>
          <cell r="AE972" t="str">
            <v>NA</v>
          </cell>
          <cell r="AF972" t="str">
            <v>NA</v>
          </cell>
          <cell r="AG972" t="str">
            <v>NA</v>
          </cell>
          <cell r="AH972" t="str">
            <v>NA</v>
          </cell>
          <cell r="AI972" t="str">
            <v>NA</v>
          </cell>
          <cell r="AJ972" t="str">
            <v>NA</v>
          </cell>
          <cell r="AK972" t="str">
            <v>NA</v>
          </cell>
          <cell r="AL972" t="str">
            <v>NA</v>
          </cell>
          <cell r="AM972" t="str">
            <v>NA</v>
          </cell>
          <cell r="AN972" t="str">
            <v>NA</v>
          </cell>
          <cell r="AO972" t="str">
            <v>NA</v>
          </cell>
          <cell r="AP972" t="str">
            <v>NA</v>
          </cell>
          <cell r="AQ972" t="str">
            <v>NA</v>
          </cell>
          <cell r="AR972" t="str">
            <v>NA</v>
          </cell>
          <cell r="AS972" t="str">
            <v>NA</v>
          </cell>
          <cell r="AT972" t="str">
            <v>NA</v>
          </cell>
          <cell r="AU972" t="str">
            <v>NA</v>
          </cell>
          <cell r="AV972" t="str">
            <v>NA</v>
          </cell>
          <cell r="AW972" t="str">
            <v>NA</v>
          </cell>
          <cell r="AX972" t="str">
            <v>NA</v>
          </cell>
          <cell r="AY972" t="str">
            <v>NA</v>
          </cell>
          <cell r="AZ972" t="str">
            <v>NA</v>
          </cell>
          <cell r="BA972" t="str">
            <v>NA</v>
          </cell>
          <cell r="BB972" t="str">
            <v>NA</v>
          </cell>
          <cell r="BC972" t="str">
            <v>NA</v>
          </cell>
          <cell r="BD972" t="str">
            <v>NA</v>
          </cell>
          <cell r="BE972" t="str">
            <v>NA</v>
          </cell>
        </row>
        <row r="973">
          <cell r="B973">
            <v>513</v>
          </cell>
          <cell r="C973">
            <v>2017</v>
          </cell>
          <cell r="D973">
            <v>2019</v>
          </cell>
          <cell r="F973" t="str">
            <v>2017E - 2019E EBIT Margin</v>
          </cell>
          <cell r="G973" t="str">
            <v>%</v>
          </cell>
          <cell r="H973">
            <v>0.15276081325325644</v>
          </cell>
          <cell r="I973">
            <v>0.16757390972866337</v>
          </cell>
          <cell r="J973">
            <v>0.1314828758541278</v>
          </cell>
          <cell r="K973">
            <v>0.21071591846746018</v>
          </cell>
          <cell r="L973">
            <v>0.20996474323411374</v>
          </cell>
          <cell r="M973">
            <v>8.66644788170821E-2</v>
          </cell>
          <cell r="N973">
            <v>5.2686675609453608E-2</v>
          </cell>
          <cell r="O973">
            <v>0.12219463619800246</v>
          </cell>
          <cell r="P973">
            <v>0.12019872597647546</v>
          </cell>
          <cell r="Q973">
            <v>7.8136122533503619E-2</v>
          </cell>
          <cell r="R973">
            <v>0.1015484132046723</v>
          </cell>
          <cell r="S973">
            <v>0.14853689182449592</v>
          </cell>
          <cell r="T973">
            <v>0.22174429517107633</v>
          </cell>
          <cell r="U973">
            <v>7.2079038274557514E-2</v>
          </cell>
          <cell r="V973">
            <v>0.23567097372938187</v>
          </cell>
          <cell r="W973">
            <v>0.12286974927957839</v>
          </cell>
          <cell r="X973">
            <v>0.13382886610209441</v>
          </cell>
          <cell r="Y973">
            <v>0.13755917274424159</v>
          </cell>
          <cell r="Z973">
            <v>7.2512681592774852E-2</v>
          </cell>
          <cell r="AA973">
            <v>0.13153988804832725</v>
          </cell>
          <cell r="AB973">
            <v>0.14344339946656529</v>
          </cell>
          <cell r="AC973">
            <v>0.1373078922906574</v>
          </cell>
          <cell r="AD973">
            <v>8.2867436443730944E-2</v>
          </cell>
          <cell r="AE973" t="str">
            <v>NA</v>
          </cell>
          <cell r="AF973" t="str">
            <v>NA</v>
          </cell>
          <cell r="AG973" t="str">
            <v>NA</v>
          </cell>
          <cell r="AH973" t="str">
            <v>NA</v>
          </cell>
          <cell r="AI973" t="str">
            <v>NA</v>
          </cell>
          <cell r="AJ973" t="str">
            <v>NA</v>
          </cell>
          <cell r="AK973" t="str">
            <v>NA</v>
          </cell>
          <cell r="AL973" t="str">
            <v>NA</v>
          </cell>
          <cell r="AM973" t="str">
            <v>NA</v>
          </cell>
          <cell r="AN973" t="str">
            <v>NA</v>
          </cell>
          <cell r="AO973" t="str">
            <v>NA</v>
          </cell>
          <cell r="AP973" t="str">
            <v>NA</v>
          </cell>
          <cell r="AQ973" t="str">
            <v>NA</v>
          </cell>
          <cell r="AR973" t="str">
            <v>NA</v>
          </cell>
          <cell r="AS973" t="str">
            <v>NA</v>
          </cell>
          <cell r="AT973" t="str">
            <v>NA</v>
          </cell>
          <cell r="AU973" t="str">
            <v>NA</v>
          </cell>
          <cell r="AV973" t="str">
            <v>NA</v>
          </cell>
          <cell r="AW973" t="str">
            <v>NA</v>
          </cell>
          <cell r="AX973" t="str">
            <v>NA</v>
          </cell>
          <cell r="AY973" t="str">
            <v>NA</v>
          </cell>
          <cell r="AZ973" t="str">
            <v>NA</v>
          </cell>
          <cell r="BA973" t="str">
            <v>NA</v>
          </cell>
          <cell r="BB973" t="str">
            <v>NA</v>
          </cell>
          <cell r="BC973" t="str">
            <v>NA</v>
          </cell>
          <cell r="BD973" t="str">
            <v>NA</v>
          </cell>
          <cell r="BE973" t="str">
            <v>NA</v>
          </cell>
        </row>
        <row r="974">
          <cell r="B974">
            <v>514</v>
          </cell>
        </row>
        <row r="975">
          <cell r="B975">
            <v>515</v>
          </cell>
          <cell r="E975" t="str">
            <v>Net Income Margin</v>
          </cell>
        </row>
        <row r="976">
          <cell r="B976">
            <v>516</v>
          </cell>
          <cell r="C976">
            <v>2013</v>
          </cell>
          <cell r="F976" t="str">
            <v>Net Income Margin 2013</v>
          </cell>
          <cell r="G976" t="str">
            <v>%</v>
          </cell>
          <cell r="H976">
            <v>5.7404268962990106E-2</v>
          </cell>
          <cell r="I976">
            <v>9.8657205915719567E-2</v>
          </cell>
          <cell r="J976">
            <v>0.10157377269219155</v>
          </cell>
          <cell r="K976">
            <v>0.14390616059507916</v>
          </cell>
          <cell r="L976">
            <v>-1.3408741318500235E-2</v>
          </cell>
          <cell r="M976">
            <v>4.6992322618746307E-2</v>
          </cell>
          <cell r="N976">
            <v>6.0239953571609835E-2</v>
          </cell>
          <cell r="O976">
            <v>6.4944014870358557E-2</v>
          </cell>
          <cell r="P976">
            <v>7.8888054094665552E-2</v>
          </cell>
          <cell r="Q976">
            <v>4.6698311586731149E-2</v>
          </cell>
          <cell r="R976">
            <v>3.0881502247141014E-2</v>
          </cell>
          <cell r="S976">
            <v>1.624321657622102E-2</v>
          </cell>
          <cell r="T976">
            <v>0.12608626916255378</v>
          </cell>
          <cell r="U976">
            <v>4.2419496325971071E-2</v>
          </cell>
          <cell r="V976">
            <v>0.14810817710781157</v>
          </cell>
          <cell r="W976">
            <v>6.5287359195406292E-2</v>
          </cell>
          <cell r="X976">
            <v>8.6790318932368243E-2</v>
          </cell>
          <cell r="Y976">
            <v>0.13784729368182752</v>
          </cell>
          <cell r="Z976">
            <v>5.3463647783326691E-2</v>
          </cell>
          <cell r="AA976">
            <v>9.1599739526807028E-2</v>
          </cell>
          <cell r="AB976">
            <v>0.10123186106222773</v>
          </cell>
          <cell r="AC976">
            <v>5.2089945259022705E-2</v>
          </cell>
          <cell r="AD976">
            <v>1.7227287016661427E-2</v>
          </cell>
          <cell r="AE976" t="str">
            <v>NA</v>
          </cell>
          <cell r="AF976" t="str">
            <v>NA</v>
          </cell>
          <cell r="AG976" t="str">
            <v>NA</v>
          </cell>
          <cell r="AH976" t="str">
            <v>NA</v>
          </cell>
          <cell r="AI976" t="str">
            <v>NA</v>
          </cell>
          <cell r="AJ976" t="str">
            <v>NA</v>
          </cell>
          <cell r="AK976" t="str">
            <v>NA</v>
          </cell>
          <cell r="AL976" t="str">
            <v>NA</v>
          </cell>
          <cell r="AM976" t="str">
            <v>NA</v>
          </cell>
          <cell r="AN976" t="str">
            <v>NA</v>
          </cell>
          <cell r="AO976" t="str">
            <v>NA</v>
          </cell>
          <cell r="AP976" t="str">
            <v>NA</v>
          </cell>
          <cell r="AQ976" t="str">
            <v>NA</v>
          </cell>
          <cell r="AR976" t="str">
            <v>NA</v>
          </cell>
          <cell r="AS976" t="str">
            <v>NA</v>
          </cell>
          <cell r="AT976" t="str">
            <v>NA</v>
          </cell>
          <cell r="AU976" t="str">
            <v>NA</v>
          </cell>
          <cell r="AV976" t="str">
            <v>NA</v>
          </cell>
          <cell r="AW976" t="str">
            <v>NA</v>
          </cell>
          <cell r="AX976" t="str">
            <v>NA</v>
          </cell>
          <cell r="AY976" t="str">
            <v>NA</v>
          </cell>
          <cell r="AZ976" t="str">
            <v>NA</v>
          </cell>
          <cell r="BA976" t="str">
            <v>NA</v>
          </cell>
          <cell r="BB976" t="str">
            <v>NA</v>
          </cell>
          <cell r="BC976" t="str">
            <v>NA</v>
          </cell>
          <cell r="BD976" t="str">
            <v>NA</v>
          </cell>
          <cell r="BE976" t="str">
            <v>NA</v>
          </cell>
        </row>
        <row r="977">
          <cell r="B977">
            <v>517</v>
          </cell>
          <cell r="C977">
            <v>2014</v>
          </cell>
          <cell r="F977" t="str">
            <v>Net Income Margin 2014</v>
          </cell>
          <cell r="G977" t="str">
            <v>%</v>
          </cell>
          <cell r="H977">
            <v>6.7675437115096659E-2</v>
          </cell>
          <cell r="I977">
            <v>0.11322414369403444</v>
          </cell>
          <cell r="J977">
            <v>8.4010608264179998E-2</v>
          </cell>
          <cell r="K977">
            <v>0.12984283138250763</v>
          </cell>
          <cell r="L977">
            <v>6.5296079869407789E-2</v>
          </cell>
          <cell r="M977">
            <v>1.6325570454010823E-2</v>
          </cell>
          <cell r="N977">
            <v>4.4260738358646329E-2</v>
          </cell>
          <cell r="O977">
            <v>5.6867458381299481E-2</v>
          </cell>
          <cell r="P977">
            <v>7.7272727272727298E-2</v>
          </cell>
          <cell r="Q977">
            <v>5.0355737460109407E-2</v>
          </cell>
          <cell r="R977">
            <v>3.7773359840954278E-2</v>
          </cell>
          <cell r="S977">
            <v>3.6775036958301269E-2</v>
          </cell>
          <cell r="T977">
            <v>0.12947680078891241</v>
          </cell>
          <cell r="U977">
            <v>4.6007912900533444E-2</v>
          </cell>
          <cell r="V977">
            <v>0.14791449511040475</v>
          </cell>
          <cell r="W977">
            <v>6.3338950047268527E-2</v>
          </cell>
          <cell r="X977">
            <v>8.8776584544114551E-2</v>
          </cell>
          <cell r="Y977">
            <v>2.9570994996308754E-2</v>
          </cell>
          <cell r="Z977">
            <v>-5.0029575667009121E-2</v>
          </cell>
          <cell r="AA977">
            <v>8.0351537978656629E-2</v>
          </cell>
          <cell r="AB977">
            <v>0.10301997409503034</v>
          </cell>
          <cell r="AC977">
            <v>2.6685589930650407E-2</v>
          </cell>
          <cell r="AD977">
            <v>2.1263922806599559E-2</v>
          </cell>
          <cell r="AE977" t="str">
            <v>NA</v>
          </cell>
          <cell r="AF977" t="str">
            <v>NA</v>
          </cell>
          <cell r="AG977" t="str">
            <v>NA</v>
          </cell>
          <cell r="AH977" t="str">
            <v>NA</v>
          </cell>
          <cell r="AI977" t="str">
            <v>NA</v>
          </cell>
          <cell r="AJ977" t="str">
            <v>NA</v>
          </cell>
          <cell r="AK977" t="str">
            <v>NA</v>
          </cell>
          <cell r="AL977" t="str">
            <v>NA</v>
          </cell>
          <cell r="AM977" t="str">
            <v>NA</v>
          </cell>
          <cell r="AN977" t="str">
            <v>NA</v>
          </cell>
          <cell r="AO977" t="str">
            <v>NA</v>
          </cell>
          <cell r="AP977" t="str">
            <v>NA</v>
          </cell>
          <cell r="AQ977" t="str">
            <v>NA</v>
          </cell>
          <cell r="AR977" t="str">
            <v>NA</v>
          </cell>
          <cell r="AS977" t="str">
            <v>NA</v>
          </cell>
          <cell r="AT977" t="str">
            <v>NA</v>
          </cell>
          <cell r="AU977" t="str">
            <v>NA</v>
          </cell>
          <cell r="AV977" t="str">
            <v>NA</v>
          </cell>
          <cell r="AW977" t="str">
            <v>NA</v>
          </cell>
          <cell r="AX977" t="str">
            <v>NA</v>
          </cell>
          <cell r="AY977" t="str">
            <v>NA</v>
          </cell>
          <cell r="AZ977" t="str">
            <v>NA</v>
          </cell>
          <cell r="BA977" t="str">
            <v>NA</v>
          </cell>
          <cell r="BB977" t="str">
            <v>NA</v>
          </cell>
          <cell r="BC977" t="str">
            <v>NA</v>
          </cell>
          <cell r="BD977" t="str">
            <v>NA</v>
          </cell>
          <cell r="BE977" t="str">
            <v>NA</v>
          </cell>
        </row>
        <row r="978">
          <cell r="B978">
            <v>518</v>
          </cell>
          <cell r="C978">
            <v>2015</v>
          </cell>
          <cell r="F978" t="str">
            <v>Net Income Margin 2015</v>
          </cell>
          <cell r="G978" t="str">
            <v>%</v>
          </cell>
          <cell r="H978">
            <v>4.0724561710058824E-2</v>
          </cell>
          <cell r="I978">
            <v>0.11296788499096903</v>
          </cell>
          <cell r="J978">
            <v>9.6588335933175673E-2</v>
          </cell>
          <cell r="K978">
            <v>0.11469151633206411</v>
          </cell>
          <cell r="L978">
            <v>0.12520858451892938</v>
          </cell>
          <cell r="M978">
            <v>-2.4817671441313811E-2</v>
          </cell>
          <cell r="N978">
            <v>5.0721231111004211E-2</v>
          </cell>
          <cell r="O978">
            <v>8.123069928868043E-2</v>
          </cell>
          <cell r="P978">
            <v>8.4344480615566847E-2</v>
          </cell>
          <cell r="Q978">
            <v>5.7803925783689723E-2</v>
          </cell>
          <cell r="R978">
            <v>4.2586162929833853E-2</v>
          </cell>
          <cell r="S978">
            <v>3.8316968395213258E-2</v>
          </cell>
          <cell r="T978">
            <v>0.13956127379658609</v>
          </cell>
          <cell r="U978">
            <v>4.9607232876919524E-2</v>
          </cell>
          <cell r="V978">
            <v>0.14471518882997056</v>
          </cell>
          <cell r="W978">
            <v>5.7452608229699109E-2</v>
          </cell>
          <cell r="X978">
            <v>9.8894658874472977E-2</v>
          </cell>
          <cell r="Y978">
            <v>-8.3147143313118427E-2</v>
          </cell>
          <cell r="Z978">
            <v>2.4873779872096938E-2</v>
          </cell>
          <cell r="AA978">
            <v>8.3913302843507662E-2</v>
          </cell>
          <cell r="AB978">
            <v>0.11937830305413251</v>
          </cell>
          <cell r="AC978">
            <v>6.6307811604530004E-2</v>
          </cell>
          <cell r="AD978">
            <v>3.8344997720751881E-2</v>
          </cell>
          <cell r="AE978" t="str">
            <v>NA</v>
          </cell>
          <cell r="AF978" t="str">
            <v>NA</v>
          </cell>
          <cell r="AG978" t="str">
            <v>NA</v>
          </cell>
          <cell r="AH978" t="str">
            <v>NA</v>
          </cell>
          <cell r="AI978" t="str">
            <v>NA</v>
          </cell>
          <cell r="AJ978" t="str">
            <v>NA</v>
          </cell>
          <cell r="AK978" t="str">
            <v>NA</v>
          </cell>
          <cell r="AL978" t="str">
            <v>NA</v>
          </cell>
          <cell r="AM978" t="str">
            <v>NA</v>
          </cell>
          <cell r="AN978" t="str">
            <v>NA</v>
          </cell>
          <cell r="AO978" t="str">
            <v>NA</v>
          </cell>
          <cell r="AP978" t="str">
            <v>NA</v>
          </cell>
          <cell r="AQ978" t="str">
            <v>NA</v>
          </cell>
          <cell r="AR978" t="str">
            <v>NA</v>
          </cell>
          <cell r="AS978" t="str">
            <v>NA</v>
          </cell>
          <cell r="AT978" t="str">
            <v>NA</v>
          </cell>
          <cell r="AU978" t="str">
            <v>NA</v>
          </cell>
          <cell r="AV978" t="str">
            <v>NA</v>
          </cell>
          <cell r="AW978" t="str">
            <v>NA</v>
          </cell>
          <cell r="AX978" t="str">
            <v>NA</v>
          </cell>
          <cell r="AY978" t="str">
            <v>NA</v>
          </cell>
          <cell r="AZ978" t="str">
            <v>NA</v>
          </cell>
          <cell r="BA978" t="str">
            <v>NA</v>
          </cell>
          <cell r="BB978" t="str">
            <v>NA</v>
          </cell>
          <cell r="BC978" t="str">
            <v>NA</v>
          </cell>
          <cell r="BD978" t="str">
            <v>NA</v>
          </cell>
          <cell r="BE978" t="str">
            <v>NA</v>
          </cell>
        </row>
        <row r="979">
          <cell r="B979">
            <v>519</v>
          </cell>
          <cell r="C979">
            <v>2016</v>
          </cell>
          <cell r="F979" t="str">
            <v>Net Income Margin 2016</v>
          </cell>
          <cell r="G979" t="str">
            <v>%</v>
          </cell>
          <cell r="H979">
            <v>8.4337792601130543E-2</v>
          </cell>
          <cell r="I979">
            <v>9.2898321013283214E-2</v>
          </cell>
          <cell r="J979">
            <v>6.4236403434921693E-2</v>
          </cell>
          <cell r="K979">
            <v>0.1358380362287383</v>
          </cell>
          <cell r="L979">
            <v>0.14075993091537053</v>
          </cell>
          <cell r="M979">
            <v>-1.5860910323017851E-2</v>
          </cell>
          <cell r="N979">
            <v>-1.0322872806580171E-2</v>
          </cell>
          <cell r="O979">
            <v>9.0208239924276415E-2</v>
          </cell>
          <cell r="P979">
            <v>8.5913528591352872E-2</v>
          </cell>
          <cell r="Q979">
            <v>5.0036484767974052E-2</v>
          </cell>
          <cell r="R979">
            <v>4.3939719358533795E-2</v>
          </cell>
          <cell r="S979">
            <v>6.2702870021157209E-2</v>
          </cell>
          <cell r="T979">
            <v>0.12830264220841694</v>
          </cell>
          <cell r="U979">
            <v>5.035130083187541E-2</v>
          </cell>
          <cell r="V979">
            <v>0.15988909426987061</v>
          </cell>
          <cell r="W979">
            <v>5.9792150037378436E-2</v>
          </cell>
          <cell r="X979">
            <v>0.1065220351291245</v>
          </cell>
          <cell r="Y979">
            <v>2.3470106780855329E-2</v>
          </cell>
          <cell r="Z979">
            <v>2.0509611707859702E-2</v>
          </cell>
          <cell r="AA979">
            <v>7.3318058737762967E-2</v>
          </cell>
          <cell r="AB979">
            <v>0.1165374588754938</v>
          </cell>
          <cell r="AC979">
            <v>9.4693567534638146E-2</v>
          </cell>
          <cell r="AD979">
            <v>3.5875971640898612E-2</v>
          </cell>
          <cell r="AE979" t="str">
            <v>NA</v>
          </cell>
          <cell r="AF979" t="str">
            <v>NA</v>
          </cell>
          <cell r="AG979" t="str">
            <v>NA</v>
          </cell>
          <cell r="AH979" t="str">
            <v>NA</v>
          </cell>
          <cell r="AI979" t="str">
            <v>NA</v>
          </cell>
          <cell r="AJ979" t="str">
            <v>NA</v>
          </cell>
          <cell r="AK979" t="str">
            <v>NA</v>
          </cell>
          <cell r="AL979" t="str">
            <v>NA</v>
          </cell>
          <cell r="AM979" t="str">
            <v>NA</v>
          </cell>
          <cell r="AN979" t="str">
            <v>NA</v>
          </cell>
          <cell r="AO979" t="str">
            <v>NA</v>
          </cell>
          <cell r="AP979" t="str">
            <v>NA</v>
          </cell>
          <cell r="AQ979" t="str">
            <v>NA</v>
          </cell>
          <cell r="AR979" t="str">
            <v>NA</v>
          </cell>
          <cell r="AS979" t="str">
            <v>NA</v>
          </cell>
          <cell r="AT979" t="str">
            <v>NA</v>
          </cell>
          <cell r="AU979" t="str">
            <v>NA</v>
          </cell>
          <cell r="AV979" t="str">
            <v>NA</v>
          </cell>
          <cell r="AW979" t="str">
            <v>NA</v>
          </cell>
          <cell r="AX979" t="str">
            <v>NA</v>
          </cell>
          <cell r="AY979" t="str">
            <v>NA</v>
          </cell>
          <cell r="AZ979" t="str">
            <v>NA</v>
          </cell>
          <cell r="BA979" t="str">
            <v>NA</v>
          </cell>
          <cell r="BB979" t="str">
            <v>NA</v>
          </cell>
          <cell r="BC979" t="str">
            <v>NA</v>
          </cell>
          <cell r="BD979" t="str">
            <v>NA</v>
          </cell>
          <cell r="BE979" t="str">
            <v>NA</v>
          </cell>
        </row>
        <row r="980">
          <cell r="B980">
            <v>520</v>
          </cell>
          <cell r="C980">
            <v>2017</v>
          </cell>
          <cell r="F980" t="str">
            <v>Net Income Margin 2017</v>
          </cell>
          <cell r="G980" t="str">
            <v>%</v>
          </cell>
          <cell r="H980">
            <v>9.5061502129772532E-2</v>
          </cell>
          <cell r="I980">
            <v>0.11515611770376064</v>
          </cell>
          <cell r="J980">
            <v>0.10290766151257578</v>
          </cell>
          <cell r="K980">
            <v>0.1487833712702698</v>
          </cell>
          <cell r="L980">
            <v>0.13640956551027283</v>
          </cell>
          <cell r="M980">
            <v>4.2908633696563288E-2</v>
          </cell>
          <cell r="N980">
            <v>3.1532755653249762E-2</v>
          </cell>
          <cell r="O980">
            <v>8.9870588235294119E-2</v>
          </cell>
          <cell r="P980">
            <v>9.0708762370287271E-2</v>
          </cell>
          <cell r="Q980">
            <v>5.0970085661748217E-2</v>
          </cell>
          <cell r="R980">
            <v>5.3942282045110049E-2</v>
          </cell>
          <cell r="S980">
            <v>7.1638220598298316E-2</v>
          </cell>
          <cell r="T980">
            <v>0.1421368004522329</v>
          </cell>
          <cell r="U980">
            <v>5.0006760563380284E-2</v>
          </cell>
          <cell r="V980">
            <v>0.16330133509875316</v>
          </cell>
          <cell r="W980">
            <v>8.3934143979339293E-2</v>
          </cell>
          <cell r="X980">
            <v>9.4824072816193455E-2</v>
          </cell>
          <cell r="Y980">
            <v>8.1348837209302333E-2</v>
          </cell>
          <cell r="Z980">
            <v>5.503549789614301E-2</v>
          </cell>
          <cell r="AA980">
            <v>9.5072008814800407E-2</v>
          </cell>
          <cell r="AB980">
            <v>0.11162519908079953</v>
          </cell>
          <cell r="AC980">
            <v>0.10880829015544041</v>
          </cell>
          <cell r="AD980">
            <v>5.6140350877192984E-2</v>
          </cell>
          <cell r="AE980" t="str">
            <v>NA</v>
          </cell>
          <cell r="AF980" t="str">
            <v>NA</v>
          </cell>
          <cell r="AG980" t="str">
            <v>NA</v>
          </cell>
          <cell r="AH980" t="str">
            <v>NA</v>
          </cell>
          <cell r="AI980" t="str">
            <v>NA</v>
          </cell>
          <cell r="AJ980" t="str">
            <v>NA</v>
          </cell>
          <cell r="AK980" t="str">
            <v>NA</v>
          </cell>
          <cell r="AL980" t="str">
            <v>NA</v>
          </cell>
          <cell r="AM980" t="str">
            <v>NA</v>
          </cell>
          <cell r="AN980" t="str">
            <v>NA</v>
          </cell>
          <cell r="AO980" t="str">
            <v>NA</v>
          </cell>
          <cell r="AP980" t="str">
            <v>NA</v>
          </cell>
          <cell r="AQ980" t="str">
            <v>NA</v>
          </cell>
          <cell r="AR980" t="str">
            <v>NA</v>
          </cell>
          <cell r="AS980" t="str">
            <v>NA</v>
          </cell>
          <cell r="AT980" t="str">
            <v>NA</v>
          </cell>
          <cell r="AU980" t="str">
            <v>NA</v>
          </cell>
          <cell r="AV980" t="str">
            <v>NA</v>
          </cell>
          <cell r="AW980" t="str">
            <v>NA</v>
          </cell>
          <cell r="AX980" t="str">
            <v>NA</v>
          </cell>
          <cell r="AY980" t="str">
            <v>NA</v>
          </cell>
          <cell r="AZ980" t="str">
            <v>NA</v>
          </cell>
          <cell r="BA980" t="str">
            <v>NA</v>
          </cell>
          <cell r="BB980" t="str">
            <v>NA</v>
          </cell>
          <cell r="BC980" t="str">
            <v>NA</v>
          </cell>
          <cell r="BD980" t="str">
            <v>NA</v>
          </cell>
          <cell r="BE980" t="str">
            <v>NA</v>
          </cell>
        </row>
        <row r="981">
          <cell r="B981">
            <v>521</v>
          </cell>
          <cell r="C981">
            <v>2018</v>
          </cell>
          <cell r="F981" t="str">
            <v>Net Income Margin 2018</v>
          </cell>
          <cell r="G981" t="str">
            <v>%</v>
          </cell>
          <cell r="H981">
            <v>9.96953825995672E-2</v>
          </cell>
          <cell r="I981">
            <v>0.12030889504355782</v>
          </cell>
          <cell r="J981">
            <v>0.10587000589444628</v>
          </cell>
          <cell r="K981">
            <v>0.15090578103287336</v>
          </cell>
          <cell r="L981">
            <v>0.15013901760889714</v>
          </cell>
          <cell r="M981">
            <v>5.0762817945123162E-2</v>
          </cell>
          <cell r="N981">
            <v>2.7284321076075729E-2</v>
          </cell>
          <cell r="O981">
            <v>9.2266666666666663E-2</v>
          </cell>
          <cell r="P981">
            <v>8.8396251267601228E-2</v>
          </cell>
          <cell r="Q981">
            <v>5.30516639759821E-2</v>
          </cell>
          <cell r="R981">
            <v>6.1396544283850871E-2</v>
          </cell>
          <cell r="S981">
            <v>7.5288275528790763E-2</v>
          </cell>
          <cell r="T981">
            <v>0.14761487964989059</v>
          </cell>
          <cell r="U981">
            <v>5.1742627345844505E-2</v>
          </cell>
          <cell r="V981">
            <v>0.16438509120270955</v>
          </cell>
          <cell r="W981">
            <v>9.185689045936396E-2</v>
          </cell>
          <cell r="X981">
            <v>0.10115476420876074</v>
          </cell>
          <cell r="Y981">
            <v>9.7123203066766042E-2</v>
          </cell>
          <cell r="Z981">
            <v>6.1906868212879974E-2</v>
          </cell>
          <cell r="AA981">
            <v>0.10248729100222286</v>
          </cell>
          <cell r="AB981">
            <v>0.11366115478449444</v>
          </cell>
          <cell r="AC981">
            <v>0.1011820843726277</v>
          </cell>
          <cell r="AD981">
            <v>5.9542112766611685E-2</v>
          </cell>
          <cell r="AE981" t="str">
            <v>NA</v>
          </cell>
          <cell r="AF981" t="str">
            <v>NA</v>
          </cell>
          <cell r="AG981" t="str">
            <v>NA</v>
          </cell>
          <cell r="AH981" t="str">
            <v>NA</v>
          </cell>
          <cell r="AI981" t="str">
            <v>NA</v>
          </cell>
          <cell r="AJ981" t="str">
            <v>NA</v>
          </cell>
          <cell r="AK981" t="str">
            <v>NA</v>
          </cell>
          <cell r="AL981" t="str">
            <v>NA</v>
          </cell>
          <cell r="AM981" t="str">
            <v>NA</v>
          </cell>
          <cell r="AN981" t="str">
            <v>NA</v>
          </cell>
          <cell r="AO981" t="str">
            <v>NA</v>
          </cell>
          <cell r="AP981" t="str">
            <v>NA</v>
          </cell>
          <cell r="AQ981" t="str">
            <v>NA</v>
          </cell>
          <cell r="AR981" t="str">
            <v>NA</v>
          </cell>
          <cell r="AS981" t="str">
            <v>NA</v>
          </cell>
          <cell r="AT981" t="str">
            <v>NA</v>
          </cell>
          <cell r="AU981" t="str">
            <v>NA</v>
          </cell>
          <cell r="AV981" t="str">
            <v>NA</v>
          </cell>
          <cell r="AW981" t="str">
            <v>NA</v>
          </cell>
          <cell r="AX981" t="str">
            <v>NA</v>
          </cell>
          <cell r="AY981" t="str">
            <v>NA</v>
          </cell>
          <cell r="AZ981" t="str">
            <v>NA</v>
          </cell>
          <cell r="BA981" t="str">
            <v>NA</v>
          </cell>
          <cell r="BB981" t="str">
            <v>NA</v>
          </cell>
          <cell r="BC981" t="str">
            <v>NA</v>
          </cell>
          <cell r="BD981" t="str">
            <v>NA</v>
          </cell>
          <cell r="BE981" t="str">
            <v>NA</v>
          </cell>
        </row>
        <row r="982">
          <cell r="B982">
            <v>522</v>
          </cell>
          <cell r="C982">
            <v>2019</v>
          </cell>
          <cell r="F982" t="str">
            <v>Net Income Margin 2019</v>
          </cell>
          <cell r="G982" t="str">
            <v>%</v>
          </cell>
          <cell r="H982">
            <v>0.10499940357749776</v>
          </cell>
          <cell r="I982">
            <v>0.12207334729938543</v>
          </cell>
          <cell r="J982">
            <v>0.10871254994477096</v>
          </cell>
          <cell r="K982">
            <v>0.16002573502634199</v>
          </cell>
          <cell r="L982">
            <v>0.17318717336538295</v>
          </cell>
          <cell r="M982" t="str">
            <v>NA</v>
          </cell>
          <cell r="N982">
            <v>4.2213781877373846E-2</v>
          </cell>
          <cell r="O982">
            <v>9.7432134996331618E-2</v>
          </cell>
          <cell r="P982">
            <v>8.970135746606335E-2</v>
          </cell>
          <cell r="Q982">
            <v>5.2061027837259098E-2</v>
          </cell>
          <cell r="R982">
            <v>6.5171052631578949E-2</v>
          </cell>
          <cell r="S982" t="str">
            <v>NA</v>
          </cell>
          <cell r="T982">
            <v>0.14202117966266425</v>
          </cell>
          <cell r="U982">
            <v>5.4420030659172204E-2</v>
          </cell>
          <cell r="V982">
            <v>0.1662870159453303</v>
          </cell>
          <cell r="W982">
            <v>9.2050326169648145E-2</v>
          </cell>
          <cell r="X982">
            <v>0.1064017104766696</v>
          </cell>
          <cell r="Y982">
            <v>0.10322337042925277</v>
          </cell>
          <cell r="Z982">
            <v>6.1564807400243837E-2</v>
          </cell>
          <cell r="AA982">
            <v>0.10352119150501057</v>
          </cell>
          <cell r="AB982">
            <v>0.11654646179575624</v>
          </cell>
          <cell r="AC982">
            <v>0.10588114120918735</v>
          </cell>
          <cell r="AD982">
            <v>6.2488303644026973E-2</v>
          </cell>
          <cell r="AE982" t="str">
            <v>NA</v>
          </cell>
          <cell r="AF982" t="str">
            <v>NA</v>
          </cell>
          <cell r="AG982" t="str">
            <v>NA</v>
          </cell>
          <cell r="AH982" t="str">
            <v>NA</v>
          </cell>
          <cell r="AI982" t="str">
            <v>NA</v>
          </cell>
          <cell r="AJ982" t="str">
            <v>NA</v>
          </cell>
          <cell r="AK982" t="str">
            <v>NA</v>
          </cell>
          <cell r="AL982" t="str">
            <v>NA</v>
          </cell>
          <cell r="AM982" t="str">
            <v>NA</v>
          </cell>
          <cell r="AN982" t="str">
            <v>NA</v>
          </cell>
          <cell r="AO982" t="str">
            <v>NA</v>
          </cell>
          <cell r="AP982" t="str">
            <v>NA</v>
          </cell>
          <cell r="AQ982" t="str">
            <v>NA</v>
          </cell>
          <cell r="AR982" t="str">
            <v>NA</v>
          </cell>
          <cell r="AS982" t="str">
            <v>NA</v>
          </cell>
          <cell r="AT982" t="str">
            <v>NA</v>
          </cell>
          <cell r="AU982" t="str">
            <v>NA</v>
          </cell>
          <cell r="AV982" t="str">
            <v>NA</v>
          </cell>
          <cell r="AW982" t="str">
            <v>NA</v>
          </cell>
          <cell r="AX982" t="str">
            <v>NA</v>
          </cell>
          <cell r="AY982" t="str">
            <v>NA</v>
          </cell>
          <cell r="AZ982" t="str">
            <v>NA</v>
          </cell>
          <cell r="BA982" t="str">
            <v>NA</v>
          </cell>
          <cell r="BB982" t="str">
            <v>NA</v>
          </cell>
          <cell r="BC982" t="str">
            <v>NA</v>
          </cell>
          <cell r="BD982" t="str">
            <v>NA</v>
          </cell>
          <cell r="BE982" t="str">
            <v>NA</v>
          </cell>
        </row>
        <row r="983">
          <cell r="B983">
            <v>523</v>
          </cell>
          <cell r="C983">
            <v>2012</v>
          </cell>
          <cell r="D983">
            <v>2015</v>
          </cell>
          <cell r="F983" t="str">
            <v>2012 - 2015 Net Income Margin Avg.</v>
          </cell>
          <cell r="G983" t="str">
            <v>%</v>
          </cell>
          <cell r="H983">
            <v>5.5268089262715203E-2</v>
          </cell>
          <cell r="I983">
            <v>0.10828307820024102</v>
          </cell>
          <cell r="J983">
            <v>9.4057572296515735E-2</v>
          </cell>
          <cell r="K983">
            <v>0.1294801694365503</v>
          </cell>
          <cell r="L983">
            <v>5.903197435661231E-2</v>
          </cell>
          <cell r="M983">
            <v>1.2833407210481108E-2</v>
          </cell>
          <cell r="N983">
            <v>5.1740641013753454E-2</v>
          </cell>
          <cell r="O983">
            <v>6.7680724180112825E-2</v>
          </cell>
          <cell r="P983">
            <v>8.0168420660986575E-2</v>
          </cell>
          <cell r="Q983">
            <v>5.1619324943510098E-2</v>
          </cell>
          <cell r="R983">
            <v>3.7080341672643048E-2</v>
          </cell>
          <cell r="S983">
            <v>3.0445073976578516E-2</v>
          </cell>
          <cell r="T983">
            <v>0.13170811458268408</v>
          </cell>
          <cell r="U983">
            <v>4.6011547367808013E-2</v>
          </cell>
          <cell r="V983">
            <v>0.14691262034939565</v>
          </cell>
          <cell r="W983">
            <v>6.202630582412464E-2</v>
          </cell>
          <cell r="X983">
            <v>9.1487187450318586E-2</v>
          </cell>
          <cell r="Y983">
            <v>2.809038178833928E-2</v>
          </cell>
          <cell r="Z983">
            <v>9.4359506628048356E-3</v>
          </cell>
          <cell r="AA983">
            <v>8.5288193449657101E-2</v>
          </cell>
          <cell r="AB983">
            <v>0.10787671273713019</v>
          </cell>
          <cell r="AC983">
            <v>4.836111559806771E-2</v>
          </cell>
          <cell r="AD983">
            <v>2.5612069181337623E-2</v>
          </cell>
          <cell r="AE983" t="str">
            <v>NA</v>
          </cell>
          <cell r="AF983" t="str">
            <v>NA</v>
          </cell>
          <cell r="AG983" t="str">
            <v>NA</v>
          </cell>
          <cell r="AH983" t="str">
            <v>NA</v>
          </cell>
          <cell r="AI983" t="str">
            <v>NA</v>
          </cell>
          <cell r="AJ983" t="str">
            <v>NA</v>
          </cell>
          <cell r="AK983" t="str">
            <v>NA</v>
          </cell>
          <cell r="AL983" t="str">
            <v>NA</v>
          </cell>
          <cell r="AM983" t="str">
            <v>NA</v>
          </cell>
          <cell r="AN983" t="str">
            <v>NA</v>
          </cell>
          <cell r="AO983" t="str">
            <v>NA</v>
          </cell>
          <cell r="AP983" t="str">
            <v>NA</v>
          </cell>
          <cell r="AQ983" t="str">
            <v>NA</v>
          </cell>
          <cell r="AR983" t="str">
            <v>NA</v>
          </cell>
          <cell r="AS983" t="str">
            <v>NA</v>
          </cell>
          <cell r="AT983" t="str">
            <v>NA</v>
          </cell>
          <cell r="AU983" t="str">
            <v>NA</v>
          </cell>
          <cell r="AV983" t="str">
            <v>NA</v>
          </cell>
          <cell r="AW983" t="str">
            <v>NA</v>
          </cell>
          <cell r="AX983" t="str">
            <v>NA</v>
          </cell>
          <cell r="AY983" t="str">
            <v>NA</v>
          </cell>
          <cell r="AZ983" t="str">
            <v>NA</v>
          </cell>
          <cell r="BA983" t="str">
            <v>NA</v>
          </cell>
          <cell r="BB983" t="str">
            <v>NA</v>
          </cell>
          <cell r="BC983" t="str">
            <v>NA</v>
          </cell>
          <cell r="BD983" t="str">
            <v>NA</v>
          </cell>
          <cell r="BE983" t="str">
            <v>NA</v>
          </cell>
        </row>
        <row r="984">
          <cell r="B984">
            <v>524</v>
          </cell>
          <cell r="C984">
            <v>2016</v>
          </cell>
          <cell r="D984">
            <v>2018</v>
          </cell>
          <cell r="F984" t="str">
            <v>2016 - 2018 Net Income Margin Avg.</v>
          </cell>
          <cell r="G984" t="str">
            <v>%</v>
          </cell>
          <cell r="H984">
            <v>9.3031559110156758E-2</v>
          </cell>
          <cell r="I984">
            <v>0.10945444458686722</v>
          </cell>
          <cell r="J984">
            <v>9.1004690280647907E-2</v>
          </cell>
          <cell r="K984">
            <v>0.14517572951062716</v>
          </cell>
          <cell r="L984">
            <v>0.14243617134484685</v>
          </cell>
          <cell r="M984">
            <v>2.5936847106222866E-2</v>
          </cell>
          <cell r="N984">
            <v>1.6164734640915109E-2</v>
          </cell>
          <cell r="O984">
            <v>9.0781831608745742E-2</v>
          </cell>
          <cell r="P984">
            <v>8.8339514076413786E-2</v>
          </cell>
          <cell r="Q984">
            <v>5.1352744801901461E-2</v>
          </cell>
          <cell r="R984">
            <v>5.309284856249824E-2</v>
          </cell>
          <cell r="S984">
            <v>6.9876455382748767E-2</v>
          </cell>
          <cell r="T984">
            <v>0.13935144077018013</v>
          </cell>
          <cell r="U984">
            <v>5.0700229580366733E-2</v>
          </cell>
          <cell r="V984">
            <v>0.16252517352377777</v>
          </cell>
          <cell r="W984">
            <v>7.8527728158693896E-2</v>
          </cell>
          <cell r="X984">
            <v>0.10083362405135958</v>
          </cell>
          <cell r="Y984">
            <v>6.7314049018974573E-2</v>
          </cell>
          <cell r="Z984">
            <v>4.5817325938960894E-2</v>
          </cell>
          <cell r="AA984">
            <v>9.0292452851595414E-2</v>
          </cell>
          <cell r="AB984">
            <v>0.11394127091359592</v>
          </cell>
          <cell r="AC984">
            <v>0.10156131402090209</v>
          </cell>
          <cell r="AD984">
            <v>5.0519478428234427E-2</v>
          </cell>
          <cell r="AE984" t="str">
            <v>NA</v>
          </cell>
          <cell r="AF984" t="str">
            <v>NA</v>
          </cell>
          <cell r="AG984" t="str">
            <v>NA</v>
          </cell>
          <cell r="AH984" t="str">
            <v>NA</v>
          </cell>
          <cell r="AI984" t="str">
            <v>NA</v>
          </cell>
          <cell r="AJ984" t="str">
            <v>NA</v>
          </cell>
          <cell r="AK984" t="str">
            <v>NA</v>
          </cell>
          <cell r="AL984" t="str">
            <v>NA</v>
          </cell>
          <cell r="AM984" t="str">
            <v>NA</v>
          </cell>
          <cell r="AN984" t="str">
            <v>NA</v>
          </cell>
          <cell r="AO984" t="str">
            <v>NA</v>
          </cell>
          <cell r="AP984" t="str">
            <v>NA</v>
          </cell>
          <cell r="AQ984" t="str">
            <v>NA</v>
          </cell>
          <cell r="AR984" t="str">
            <v>NA</v>
          </cell>
          <cell r="AS984" t="str">
            <v>NA</v>
          </cell>
          <cell r="AT984" t="str">
            <v>NA</v>
          </cell>
          <cell r="AU984" t="str">
            <v>NA</v>
          </cell>
          <cell r="AV984" t="str">
            <v>NA</v>
          </cell>
          <cell r="AW984" t="str">
            <v>NA</v>
          </cell>
          <cell r="AX984" t="str">
            <v>NA</v>
          </cell>
          <cell r="AY984" t="str">
            <v>NA</v>
          </cell>
          <cell r="AZ984" t="str">
            <v>NA</v>
          </cell>
          <cell r="BA984" t="str">
            <v>NA</v>
          </cell>
          <cell r="BB984" t="str">
            <v>NA</v>
          </cell>
          <cell r="BC984" t="str">
            <v>NA</v>
          </cell>
          <cell r="BD984" t="str">
            <v>NA</v>
          </cell>
          <cell r="BE984" t="str">
            <v>NA</v>
          </cell>
        </row>
        <row r="985">
          <cell r="B985">
            <v>525</v>
          </cell>
          <cell r="C985">
            <v>2017</v>
          </cell>
          <cell r="D985">
            <v>2019</v>
          </cell>
          <cell r="F985" t="str">
            <v>2017 - 2019 Net Income Margin Avg.</v>
          </cell>
          <cell r="G985" t="str">
            <v>%</v>
          </cell>
          <cell r="H985">
            <v>9.9918762768945832E-2</v>
          </cell>
          <cell r="I985">
            <v>0.1191794533489013</v>
          </cell>
          <cell r="J985">
            <v>0.10583007245059768</v>
          </cell>
          <cell r="K985">
            <v>0.15323829577649506</v>
          </cell>
          <cell r="L985">
            <v>0.15324525216151763</v>
          </cell>
          <cell r="M985">
            <v>4.6835725820843221E-2</v>
          </cell>
          <cell r="N985">
            <v>3.3676952868899775E-2</v>
          </cell>
          <cell r="O985">
            <v>9.3189796632764124E-2</v>
          </cell>
          <cell r="P985">
            <v>8.9602123701317274E-2</v>
          </cell>
          <cell r="Q985">
            <v>5.2027592491663138E-2</v>
          </cell>
          <cell r="R985">
            <v>6.0169959653513294E-2</v>
          </cell>
          <cell r="S985">
            <v>7.346324806354454E-2</v>
          </cell>
          <cell r="T985">
            <v>0.14392428658826259</v>
          </cell>
          <cell r="U985">
            <v>5.2056472856132331E-2</v>
          </cell>
          <cell r="V985">
            <v>0.16465781408226435</v>
          </cell>
          <cell r="W985">
            <v>8.9280453536117133E-2</v>
          </cell>
          <cell r="X985">
            <v>0.10079351583387459</v>
          </cell>
          <cell r="Y985">
            <v>9.3898470235107057E-2</v>
          </cell>
          <cell r="Z985">
            <v>5.9502391169755607E-2</v>
          </cell>
          <cell r="AA985">
            <v>0.10036016377401129</v>
          </cell>
          <cell r="AB985">
            <v>0.11394427188701674</v>
          </cell>
          <cell r="AC985">
            <v>0.10529050524575183</v>
          </cell>
          <cell r="AD985">
            <v>5.939025576261054E-2</v>
          </cell>
          <cell r="AE985" t="str">
            <v>NA</v>
          </cell>
          <cell r="AF985" t="str">
            <v>NA</v>
          </cell>
          <cell r="AG985" t="str">
            <v>NA</v>
          </cell>
          <cell r="AH985" t="str">
            <v>NA</v>
          </cell>
          <cell r="AI985" t="str">
            <v>NA</v>
          </cell>
          <cell r="AJ985" t="str">
            <v>NA</v>
          </cell>
          <cell r="AK985" t="str">
            <v>NA</v>
          </cell>
          <cell r="AL985" t="str">
            <v>NA</v>
          </cell>
          <cell r="AM985" t="str">
            <v>NA</v>
          </cell>
          <cell r="AN985" t="str">
            <v>NA</v>
          </cell>
          <cell r="AO985" t="str">
            <v>NA</v>
          </cell>
          <cell r="AP985" t="str">
            <v>NA</v>
          </cell>
          <cell r="AQ985" t="str">
            <v>NA</v>
          </cell>
          <cell r="AR985" t="str">
            <v>NA</v>
          </cell>
          <cell r="AS985" t="str">
            <v>NA</v>
          </cell>
          <cell r="AT985" t="str">
            <v>NA</v>
          </cell>
          <cell r="AU985" t="str">
            <v>NA</v>
          </cell>
          <cell r="AV985" t="str">
            <v>NA</v>
          </cell>
          <cell r="AW985" t="str">
            <v>NA</v>
          </cell>
          <cell r="AX985" t="str">
            <v>NA</v>
          </cell>
          <cell r="AY985" t="str">
            <v>NA</v>
          </cell>
          <cell r="AZ985" t="str">
            <v>NA</v>
          </cell>
          <cell r="BA985" t="str">
            <v>NA</v>
          </cell>
          <cell r="BB985" t="str">
            <v>NA</v>
          </cell>
          <cell r="BC985" t="str">
            <v>NA</v>
          </cell>
          <cell r="BD985" t="str">
            <v>NA</v>
          </cell>
          <cell r="BE985" t="str">
            <v>NA</v>
          </cell>
        </row>
        <row r="986">
          <cell r="B986">
            <v>526</v>
          </cell>
        </row>
        <row r="987">
          <cell r="B987">
            <v>527</v>
          </cell>
          <cell r="E987" t="str">
            <v>Capex / Sales</v>
          </cell>
        </row>
        <row r="988">
          <cell r="B988">
            <v>528</v>
          </cell>
          <cell r="C988">
            <v>2013</v>
          </cell>
          <cell r="F988" t="str">
            <v>Capex / Sales 2013</v>
          </cell>
          <cell r="G988" t="str">
            <v>%</v>
          </cell>
          <cell r="H988">
            <v>4.7922773909857087E-2</v>
          </cell>
          <cell r="I988">
            <v>2.6979641509044781E-2</v>
          </cell>
          <cell r="J988">
            <v>1.6509513103587128E-2</v>
          </cell>
          <cell r="K988">
            <v>2.6988365439633798E-2</v>
          </cell>
          <cell r="L988">
            <v>1.027019468311555E-2</v>
          </cell>
          <cell r="M988">
            <v>3.4716949295537002E-2</v>
          </cell>
          <cell r="N988">
            <v>5.4853465910219321E-2</v>
          </cell>
          <cell r="O988">
            <v>5.084815416616615E-2</v>
          </cell>
          <cell r="P988">
            <v>1.6278487352867511E-2</v>
          </cell>
          <cell r="Q988">
            <v>4.4881108821228914E-2</v>
          </cell>
          <cell r="R988">
            <v>2.7989142526587459E-2</v>
          </cell>
          <cell r="S988">
            <v>2.6726689689195861E-2</v>
          </cell>
          <cell r="T988">
            <v>1.558002697455203E-2</v>
          </cell>
          <cell r="U988">
            <v>3.8379307528119015E-2</v>
          </cell>
          <cell r="V988">
            <v>4.1297498650977385E-2</v>
          </cell>
          <cell r="W988">
            <v>2.789540911399414E-2</v>
          </cell>
          <cell r="X988">
            <v>6.2022166930558696E-2</v>
          </cell>
          <cell r="Y988">
            <v>4.4618234204568841E-2</v>
          </cell>
          <cell r="Z988">
            <v>3.2966696283587116E-2</v>
          </cell>
          <cell r="AA988">
            <v>2.8000868243976556E-2</v>
          </cell>
          <cell r="AB988">
            <v>1.1164642414101492E-2</v>
          </cell>
          <cell r="AC988">
            <v>2.5404295568320759E-2</v>
          </cell>
          <cell r="AD988">
            <v>3.4077334171644137E-2</v>
          </cell>
          <cell r="AE988" t="str">
            <v>NA</v>
          </cell>
          <cell r="AF988" t="str">
            <v>NA</v>
          </cell>
          <cell r="AG988" t="str">
            <v>NA</v>
          </cell>
          <cell r="AH988" t="str">
            <v>NA</v>
          </cell>
          <cell r="AI988" t="str">
            <v>NA</v>
          </cell>
          <cell r="AJ988" t="str">
            <v>NA</v>
          </cell>
          <cell r="AK988" t="str">
            <v>NA</v>
          </cell>
          <cell r="AL988" t="str">
            <v>NA</v>
          </cell>
          <cell r="AM988" t="str">
            <v>NA</v>
          </cell>
          <cell r="AN988" t="str">
            <v>NA</v>
          </cell>
          <cell r="AO988" t="str">
            <v>NA</v>
          </cell>
          <cell r="AP988" t="str">
            <v>NA</v>
          </cell>
          <cell r="AQ988" t="str">
            <v>NA</v>
          </cell>
          <cell r="AR988" t="str">
            <v>NA</v>
          </cell>
          <cell r="AS988" t="str">
            <v>NA</v>
          </cell>
          <cell r="AT988" t="str">
            <v>NA</v>
          </cell>
          <cell r="AU988" t="str">
            <v>NA</v>
          </cell>
          <cell r="AV988" t="str">
            <v>NA</v>
          </cell>
          <cell r="AW988" t="str">
            <v>NA</v>
          </cell>
          <cell r="AX988" t="str">
            <v>NA</v>
          </cell>
          <cell r="AY988" t="str">
            <v>NA</v>
          </cell>
          <cell r="AZ988" t="str">
            <v>NA</v>
          </cell>
          <cell r="BA988" t="str">
            <v>NA</v>
          </cell>
          <cell r="BB988" t="str">
            <v>NA</v>
          </cell>
          <cell r="BC988" t="str">
            <v>NA</v>
          </cell>
          <cell r="BD988" t="str">
            <v>NA</v>
          </cell>
          <cell r="BE988" t="str">
            <v>NA</v>
          </cell>
        </row>
        <row r="989">
          <cell r="B989">
            <v>529</v>
          </cell>
          <cell r="C989">
            <v>2014</v>
          </cell>
          <cell r="F989" t="str">
            <v>Capex / Sales 2014</v>
          </cell>
          <cell r="G989" t="str">
            <v>%</v>
          </cell>
          <cell r="H989">
            <v>5.2453811598608437E-2</v>
          </cell>
          <cell r="I989">
            <v>2.3591295322203262E-2</v>
          </cell>
          <cell r="J989">
            <v>1.7195654033706903E-2</v>
          </cell>
          <cell r="K989">
            <v>2.9182360410153541E-2</v>
          </cell>
          <cell r="L989">
            <v>2.935957794128086E-2</v>
          </cell>
          <cell r="M989">
            <v>3.8955539872971068E-2</v>
          </cell>
          <cell r="N989">
            <v>7.8571054057360576E-2</v>
          </cell>
          <cell r="O989">
            <v>4.5913285178314736E-2</v>
          </cell>
          <cell r="P989">
            <v>1.5584415584415571E-2</v>
          </cell>
          <cell r="Q989">
            <v>3.8531985944256657E-2</v>
          </cell>
          <cell r="R989">
            <v>6.7658564740588734E-2</v>
          </cell>
          <cell r="S989">
            <v>2.426419382032767E-2</v>
          </cell>
          <cell r="T989">
            <v>2.2347396156100735E-2</v>
          </cell>
          <cell r="U989">
            <v>3.2027439514729611E-2</v>
          </cell>
          <cell r="V989">
            <v>5.0585527741615885E-2</v>
          </cell>
          <cell r="W989">
            <v>2.0767816384166402E-2</v>
          </cell>
          <cell r="X989">
            <v>6.607706885660139E-2</v>
          </cell>
          <cell r="Y989">
            <v>4.4294971700434754E-2</v>
          </cell>
          <cell r="Z989">
            <v>3.2564365991096168E-2</v>
          </cell>
          <cell r="AA989">
            <v>2.092487968194183E-2</v>
          </cell>
          <cell r="AB989">
            <v>1.3347876474197287E-2</v>
          </cell>
          <cell r="AC989">
            <v>3.8324774631042259E-2</v>
          </cell>
          <cell r="AD989">
            <v>2.3616653761391389E-2</v>
          </cell>
          <cell r="AE989" t="str">
            <v>NA</v>
          </cell>
          <cell r="AF989" t="str">
            <v>NA</v>
          </cell>
          <cell r="AG989" t="str">
            <v>NA</v>
          </cell>
          <cell r="AH989" t="str">
            <v>NA</v>
          </cell>
          <cell r="AI989" t="str">
            <v>NA</v>
          </cell>
          <cell r="AJ989" t="str">
            <v>NA</v>
          </cell>
          <cell r="AK989" t="str">
            <v>NA</v>
          </cell>
          <cell r="AL989" t="str">
            <v>NA</v>
          </cell>
          <cell r="AM989" t="str">
            <v>NA</v>
          </cell>
          <cell r="AN989" t="str">
            <v>NA</v>
          </cell>
          <cell r="AO989" t="str">
            <v>NA</v>
          </cell>
          <cell r="AP989" t="str">
            <v>NA</v>
          </cell>
          <cell r="AQ989" t="str">
            <v>NA</v>
          </cell>
          <cell r="AR989" t="str">
            <v>NA</v>
          </cell>
          <cell r="AS989" t="str">
            <v>NA</v>
          </cell>
          <cell r="AT989" t="str">
            <v>NA</v>
          </cell>
          <cell r="AU989" t="str">
            <v>NA</v>
          </cell>
          <cell r="AV989" t="str">
            <v>NA</v>
          </cell>
          <cell r="AW989" t="str">
            <v>NA</v>
          </cell>
          <cell r="AX989" t="str">
            <v>NA</v>
          </cell>
          <cell r="AY989" t="str">
            <v>NA</v>
          </cell>
          <cell r="AZ989" t="str">
            <v>NA</v>
          </cell>
          <cell r="BA989" t="str">
            <v>NA</v>
          </cell>
          <cell r="BB989" t="str">
            <v>NA</v>
          </cell>
          <cell r="BC989" t="str">
            <v>NA</v>
          </cell>
          <cell r="BD989" t="str">
            <v>NA</v>
          </cell>
          <cell r="BE989" t="str">
            <v>NA</v>
          </cell>
        </row>
        <row r="990">
          <cell r="B990">
            <v>530</v>
          </cell>
          <cell r="C990">
            <v>2015</v>
          </cell>
          <cell r="F990" t="str">
            <v>Capex / Sales 2015</v>
          </cell>
          <cell r="G990" t="str">
            <v>%</v>
          </cell>
          <cell r="H990">
            <v>4.9088473411380971E-2</v>
          </cell>
          <cell r="I990">
            <v>2.2834402854667472E-2</v>
          </cell>
          <cell r="J990">
            <v>1.6957681276103257E-2</v>
          </cell>
          <cell r="K990">
            <v>2.8122277581464555E-2</v>
          </cell>
          <cell r="L990">
            <v>5.0629370629370674E-2</v>
          </cell>
          <cell r="M990">
            <v>3.6780523637126819E-2</v>
          </cell>
          <cell r="N990">
            <v>7.8549360108277594E-2</v>
          </cell>
          <cell r="O990">
            <v>6.7397945323198538E-2</v>
          </cell>
          <cell r="P990">
            <v>1.3613495116898496E-2</v>
          </cell>
          <cell r="Q990">
            <v>3.5186150820510284E-2</v>
          </cell>
          <cell r="R990">
            <v>7.169618862668943E-2</v>
          </cell>
          <cell r="S990">
            <v>2.6222256315843309E-2</v>
          </cell>
          <cell r="T990">
            <v>2.1664122953399569E-2</v>
          </cell>
          <cell r="U990">
            <v>3.2337705675326588E-2</v>
          </cell>
          <cell r="V990">
            <v>4.9756150200685231E-2</v>
          </cell>
          <cell r="W990">
            <v>1.9715959210039682E-2</v>
          </cell>
          <cell r="X990">
            <v>6.5425124940988788E-2</v>
          </cell>
          <cell r="Y990">
            <v>4.899457389083945E-2</v>
          </cell>
          <cell r="Z990">
            <v>2.4806462470548633E-2</v>
          </cell>
          <cell r="AA990">
            <v>1.5708888447007359E-2</v>
          </cell>
          <cell r="AB990">
            <v>1.0720109167023234E-2</v>
          </cell>
          <cell r="AC990">
            <v>2.1189505822104996E-2</v>
          </cell>
          <cell r="AD990">
            <v>2.1129970771994744E-2</v>
          </cell>
          <cell r="AE990" t="str">
            <v>NA</v>
          </cell>
          <cell r="AF990" t="str">
            <v>NA</v>
          </cell>
          <cell r="AG990" t="str">
            <v>NA</v>
          </cell>
          <cell r="AH990" t="str">
            <v>NA</v>
          </cell>
          <cell r="AI990" t="str">
            <v>NA</v>
          </cell>
          <cell r="AJ990" t="str">
            <v>NA</v>
          </cell>
          <cell r="AK990" t="str">
            <v>NA</v>
          </cell>
          <cell r="AL990" t="str">
            <v>NA</v>
          </cell>
          <cell r="AM990" t="str">
            <v>NA</v>
          </cell>
          <cell r="AN990" t="str">
            <v>NA</v>
          </cell>
          <cell r="AO990" t="str">
            <v>NA</v>
          </cell>
          <cell r="AP990" t="str">
            <v>NA</v>
          </cell>
          <cell r="AQ990" t="str">
            <v>NA</v>
          </cell>
          <cell r="AR990" t="str">
            <v>NA</v>
          </cell>
          <cell r="AS990" t="str">
            <v>NA</v>
          </cell>
          <cell r="AT990" t="str">
            <v>NA</v>
          </cell>
          <cell r="AU990" t="str">
            <v>NA</v>
          </cell>
          <cell r="AV990" t="str">
            <v>NA</v>
          </cell>
          <cell r="AW990" t="str">
            <v>NA</v>
          </cell>
          <cell r="AX990" t="str">
            <v>NA</v>
          </cell>
          <cell r="AY990" t="str">
            <v>NA</v>
          </cell>
          <cell r="AZ990" t="str">
            <v>NA</v>
          </cell>
          <cell r="BA990" t="str">
            <v>NA</v>
          </cell>
          <cell r="BB990" t="str">
            <v>NA</v>
          </cell>
          <cell r="BC990" t="str">
            <v>NA</v>
          </cell>
          <cell r="BD990" t="str">
            <v>NA</v>
          </cell>
          <cell r="BE990" t="str">
            <v>NA</v>
          </cell>
        </row>
        <row r="991">
          <cell r="B991">
            <v>531</v>
          </cell>
          <cell r="C991">
            <v>2016</v>
          </cell>
          <cell r="F991" t="str">
            <v>Capex / Sales 2016</v>
          </cell>
          <cell r="G991" t="str">
            <v>%</v>
          </cell>
          <cell r="H991">
            <v>4.5381531028901446E-2</v>
          </cell>
          <cell r="I991">
            <v>2.2091930484058744E-2</v>
          </cell>
          <cell r="J991">
            <v>1.7314923949037435E-2</v>
          </cell>
          <cell r="K991">
            <v>2.3639449070602631E-2</v>
          </cell>
          <cell r="L991">
            <v>0.23834196891191625</v>
          </cell>
          <cell r="M991">
            <v>2.575107296137339E-2</v>
          </cell>
          <cell r="N991">
            <v>7.6341627374677229E-2</v>
          </cell>
          <cell r="O991">
            <v>3.668858665869576E-2</v>
          </cell>
          <cell r="P991">
            <v>2.1757322175732233E-2</v>
          </cell>
          <cell r="Q991">
            <v>2.3193355655333533E-2</v>
          </cell>
          <cell r="R991">
            <v>2.9836053837342495E-2</v>
          </cell>
          <cell r="S991">
            <v>2.9712078005703246E-2</v>
          </cell>
          <cell r="T991">
            <v>1.809806993989237E-2</v>
          </cell>
          <cell r="U991">
            <v>3.2824445713722922E-2</v>
          </cell>
          <cell r="V991">
            <v>4.5682598362820175E-2</v>
          </cell>
          <cell r="W991">
            <v>2.0260273283385585E-2</v>
          </cell>
          <cell r="X991">
            <v>5.5008396496164846E-2</v>
          </cell>
          <cell r="Y991">
            <v>3.5720093229985372E-2</v>
          </cell>
          <cell r="Z991">
            <v>2.6036778252859185E-2</v>
          </cell>
          <cell r="AA991">
            <v>1.1455946677775464E-2</v>
          </cell>
          <cell r="AB991">
            <v>1.318260988354223E-2</v>
          </cell>
          <cell r="AC991">
            <v>2.7848177884690475E-2</v>
          </cell>
          <cell r="AD991">
            <v>2.2920759659463E-2</v>
          </cell>
          <cell r="AE991" t="str">
            <v>NA</v>
          </cell>
          <cell r="AF991" t="str">
            <v>NA</v>
          </cell>
          <cell r="AG991" t="str">
            <v>NA</v>
          </cell>
          <cell r="AH991" t="str">
            <v>NA</v>
          </cell>
          <cell r="AI991" t="str">
            <v>NA</v>
          </cell>
          <cell r="AJ991" t="str">
            <v>NA</v>
          </cell>
          <cell r="AK991" t="str">
            <v>NA</v>
          </cell>
          <cell r="AL991" t="str">
            <v>NA</v>
          </cell>
          <cell r="AM991" t="str">
            <v>NA</v>
          </cell>
          <cell r="AN991" t="str">
            <v>NA</v>
          </cell>
          <cell r="AO991" t="str">
            <v>NA</v>
          </cell>
          <cell r="AP991" t="str">
            <v>NA</v>
          </cell>
          <cell r="AQ991" t="str">
            <v>NA</v>
          </cell>
          <cell r="AR991" t="str">
            <v>NA</v>
          </cell>
          <cell r="AS991" t="str">
            <v>NA</v>
          </cell>
          <cell r="AT991" t="str">
            <v>NA</v>
          </cell>
          <cell r="AU991" t="str">
            <v>NA</v>
          </cell>
          <cell r="AV991" t="str">
            <v>NA</v>
          </cell>
          <cell r="AW991" t="str">
            <v>NA</v>
          </cell>
          <cell r="AX991" t="str">
            <v>NA</v>
          </cell>
          <cell r="AY991" t="str">
            <v>NA</v>
          </cell>
          <cell r="AZ991" t="str">
            <v>NA</v>
          </cell>
          <cell r="BA991" t="str">
            <v>NA</v>
          </cell>
          <cell r="BB991" t="str">
            <v>NA</v>
          </cell>
          <cell r="BC991" t="str">
            <v>NA</v>
          </cell>
          <cell r="BD991" t="str">
            <v>NA</v>
          </cell>
          <cell r="BE991" t="str">
            <v>NA</v>
          </cell>
        </row>
        <row r="992">
          <cell r="B992">
            <v>532</v>
          </cell>
          <cell r="C992">
            <v>2017</v>
          </cell>
          <cell r="F992" t="str">
            <v>Capex / Sales 2017</v>
          </cell>
          <cell r="G992" t="str">
            <v>%</v>
          </cell>
          <cell r="H992">
            <v>4.5495651196904546E-2</v>
          </cell>
          <cell r="I992">
            <v>2.0073206632885671E-2</v>
          </cell>
          <cell r="J992">
            <v>1.9436627890110528E-2</v>
          </cell>
          <cell r="K992">
            <v>2.6238243960969066E-2</v>
          </cell>
          <cell r="L992">
            <v>1.0858875042101718E-2</v>
          </cell>
          <cell r="M992">
            <v>2.3575020955574184E-2</v>
          </cell>
          <cell r="N992">
            <v>9.7464881110044727E-2</v>
          </cell>
          <cell r="O992">
            <v>3.9999999999999994E-2</v>
          </cell>
          <cell r="P992">
            <v>2.0700615676375923E-2</v>
          </cell>
          <cell r="Q992">
            <v>2.7701783498527456E-2</v>
          </cell>
          <cell r="R992">
            <v>2.5528094565846739E-2</v>
          </cell>
          <cell r="S992">
            <v>2.7629659277239097E-2</v>
          </cell>
          <cell r="T992">
            <v>2.0395703787450536E-2</v>
          </cell>
          <cell r="U992">
            <v>3.215323943661972E-2</v>
          </cell>
          <cell r="V992">
            <v>4.4135495972635996E-2</v>
          </cell>
          <cell r="W992">
            <v>1.377380824276337E-2</v>
          </cell>
          <cell r="X992">
            <v>4.4521464474935477E-2</v>
          </cell>
          <cell r="Y992">
            <v>4.0930232558139538E-2</v>
          </cell>
          <cell r="Z992">
            <v>2.6650522920617131E-2</v>
          </cell>
          <cell r="AA992">
            <v>1.648257629911749E-2</v>
          </cell>
          <cell r="AB992">
            <v>1.3323368797006161E-2</v>
          </cell>
          <cell r="AC992">
            <v>1.7271157167530225E-2</v>
          </cell>
          <cell r="AD992">
            <v>2.2659897660818711E-2</v>
          </cell>
          <cell r="AE992" t="str">
            <v>NA</v>
          </cell>
          <cell r="AF992" t="str">
            <v>NA</v>
          </cell>
          <cell r="AG992" t="str">
            <v>NA</v>
          </cell>
          <cell r="AH992" t="str">
            <v>NA</v>
          </cell>
          <cell r="AI992" t="str">
            <v>NA</v>
          </cell>
          <cell r="AJ992" t="str">
            <v>NA</v>
          </cell>
          <cell r="AK992" t="str">
            <v>NA</v>
          </cell>
          <cell r="AL992" t="str">
            <v>NA</v>
          </cell>
          <cell r="AM992" t="str">
            <v>NA</v>
          </cell>
          <cell r="AN992" t="str">
            <v>NA</v>
          </cell>
          <cell r="AO992" t="str">
            <v>NA</v>
          </cell>
          <cell r="AP992" t="str">
            <v>NA</v>
          </cell>
          <cell r="AQ992" t="str">
            <v>NA</v>
          </cell>
          <cell r="AR992" t="str">
            <v>NA</v>
          </cell>
          <cell r="AS992" t="str">
            <v>NA</v>
          </cell>
          <cell r="AT992" t="str">
            <v>NA</v>
          </cell>
          <cell r="AU992" t="str">
            <v>NA</v>
          </cell>
          <cell r="AV992" t="str">
            <v>NA</v>
          </cell>
          <cell r="AW992" t="str">
            <v>NA</v>
          </cell>
          <cell r="AX992" t="str">
            <v>NA</v>
          </cell>
          <cell r="AY992" t="str">
            <v>NA</v>
          </cell>
          <cell r="AZ992" t="str">
            <v>NA</v>
          </cell>
          <cell r="BA992" t="str">
            <v>NA</v>
          </cell>
          <cell r="BB992" t="str">
            <v>NA</v>
          </cell>
          <cell r="BC992" t="str">
            <v>NA</v>
          </cell>
          <cell r="BD992" t="str">
            <v>NA</v>
          </cell>
          <cell r="BE992" t="str">
            <v>NA</v>
          </cell>
        </row>
        <row r="993">
          <cell r="B993">
            <v>533</v>
          </cell>
          <cell r="C993">
            <v>2018</v>
          </cell>
          <cell r="F993" t="str">
            <v>Capex / Sales 2018</v>
          </cell>
          <cell r="G993" t="str">
            <v>%</v>
          </cell>
          <cell r="H993">
            <v>4.6140298872994187E-2</v>
          </cell>
          <cell r="I993">
            <v>1.9889414853415013E-2</v>
          </cell>
          <cell r="J993">
            <v>1.8991618384921721E-2</v>
          </cell>
          <cell r="K993">
            <v>2.5545179234404896E-2</v>
          </cell>
          <cell r="L993">
            <v>1.6138399752857586E-2</v>
          </cell>
          <cell r="M993">
            <v>2.4033647105948325E-2</v>
          </cell>
          <cell r="N993">
            <v>6.4298745424424944E-2</v>
          </cell>
          <cell r="O993">
            <v>3.5555555555555556E-2</v>
          </cell>
          <cell r="P993">
            <v>1.968029150600142E-2</v>
          </cell>
          <cell r="Q993">
            <v>2.7473305576797804E-2</v>
          </cell>
          <cell r="R993">
            <v>2.6210044657319562E-2</v>
          </cell>
          <cell r="S993">
            <v>2.9304982466574973E-2</v>
          </cell>
          <cell r="T993">
            <v>2.0350109409190367E-2</v>
          </cell>
          <cell r="U993">
            <v>3.0419034852546916E-2</v>
          </cell>
          <cell r="V993">
            <v>3.7637258966483018E-2</v>
          </cell>
          <cell r="W993">
            <v>2.0058199958428603E-2</v>
          </cell>
          <cell r="X993">
            <v>4.40616734404232E-2</v>
          </cell>
          <cell r="Y993">
            <v>3.6204877009903096E-2</v>
          </cell>
          <cell r="Z993">
            <v>2.5642011872251493E-2</v>
          </cell>
          <cell r="AA993">
            <v>1.7267478496182466E-2</v>
          </cell>
          <cell r="AB993">
            <v>1.2794795337489834E-2</v>
          </cell>
          <cell r="AC993">
            <v>1.4098253985467955E-2</v>
          </cell>
          <cell r="AD993">
            <v>2.1664383753109886E-2</v>
          </cell>
          <cell r="AE993" t="str">
            <v>NA</v>
          </cell>
          <cell r="AF993" t="str">
            <v>NA</v>
          </cell>
          <cell r="AG993" t="str">
            <v>NA</v>
          </cell>
          <cell r="AH993" t="str">
            <v>NA</v>
          </cell>
          <cell r="AI993" t="str">
            <v>NA</v>
          </cell>
          <cell r="AJ993" t="str">
            <v>NA</v>
          </cell>
          <cell r="AK993" t="str">
            <v>NA</v>
          </cell>
          <cell r="AL993" t="str">
            <v>NA</v>
          </cell>
          <cell r="AM993" t="str">
            <v>NA</v>
          </cell>
          <cell r="AN993" t="str">
            <v>NA</v>
          </cell>
          <cell r="AO993" t="str">
            <v>NA</v>
          </cell>
          <cell r="AP993" t="str">
            <v>NA</v>
          </cell>
          <cell r="AQ993" t="str">
            <v>NA</v>
          </cell>
          <cell r="AR993" t="str">
            <v>NA</v>
          </cell>
          <cell r="AS993" t="str">
            <v>NA</v>
          </cell>
          <cell r="AT993" t="str">
            <v>NA</v>
          </cell>
          <cell r="AU993" t="str">
            <v>NA</v>
          </cell>
          <cell r="AV993" t="str">
            <v>NA</v>
          </cell>
          <cell r="AW993" t="str">
            <v>NA</v>
          </cell>
          <cell r="AX993" t="str">
            <v>NA</v>
          </cell>
          <cell r="AY993" t="str">
            <v>NA</v>
          </cell>
          <cell r="AZ993" t="str">
            <v>NA</v>
          </cell>
          <cell r="BA993" t="str">
            <v>NA</v>
          </cell>
          <cell r="BB993" t="str">
            <v>NA</v>
          </cell>
          <cell r="BC993" t="str">
            <v>NA</v>
          </cell>
          <cell r="BD993" t="str">
            <v>NA</v>
          </cell>
          <cell r="BE993" t="str">
            <v>NA</v>
          </cell>
        </row>
        <row r="994">
          <cell r="B994">
            <v>534</v>
          </cell>
          <cell r="C994">
            <v>2019</v>
          </cell>
          <cell r="F994" t="str">
            <v>Capex / Sales 2019</v>
          </cell>
          <cell r="G994" t="str">
            <v>%</v>
          </cell>
          <cell r="H994">
            <v>4.5757069767602673E-2</v>
          </cell>
          <cell r="I994">
            <v>1.9589673511377744E-2</v>
          </cell>
          <cell r="J994">
            <v>1.8550953893987535E-2</v>
          </cell>
          <cell r="K994">
            <v>2.5476057523448819E-2</v>
          </cell>
          <cell r="L994">
            <v>1.7965282783769059E-2</v>
          </cell>
          <cell r="M994">
            <v>2.4011299435028249E-2</v>
          </cell>
          <cell r="N994">
            <v>6.2399891481280521E-2</v>
          </cell>
          <cell r="O994">
            <v>3.5740488418404777E-2</v>
          </cell>
          <cell r="P994">
            <v>1.8099547511312219E-2</v>
          </cell>
          <cell r="Q994">
            <v>2.8372591006423982E-2</v>
          </cell>
          <cell r="R994">
            <v>2.3084025854108958E-2</v>
          </cell>
          <cell r="S994" t="str">
            <v>NA</v>
          </cell>
          <cell r="T994">
            <v>2.4783850001012412E-2</v>
          </cell>
          <cell r="U994">
            <v>3.091466530403679E-2</v>
          </cell>
          <cell r="V994">
            <v>3.6475487768644149E-2</v>
          </cell>
          <cell r="W994">
            <v>2.0543396437392798E-2</v>
          </cell>
          <cell r="X994">
            <v>4.3766318702050055E-2</v>
          </cell>
          <cell r="Y994">
            <v>3.4578696343402229E-2</v>
          </cell>
          <cell r="Z994">
            <v>2.7687224538678945E-2</v>
          </cell>
          <cell r="AA994">
            <v>1.6701903098280776E-2</v>
          </cell>
          <cell r="AB994">
            <v>1.3022159506637399E-2</v>
          </cell>
          <cell r="AC994">
            <v>1.3904624575136472E-2</v>
          </cell>
          <cell r="AD994">
            <v>2.1659969195421069E-2</v>
          </cell>
          <cell r="AE994" t="str">
            <v>NA</v>
          </cell>
          <cell r="AF994" t="str">
            <v>NA</v>
          </cell>
          <cell r="AG994" t="str">
            <v>NA</v>
          </cell>
          <cell r="AH994" t="str">
            <v>NA</v>
          </cell>
          <cell r="AI994" t="str">
            <v>NA</v>
          </cell>
          <cell r="AJ994" t="str">
            <v>NA</v>
          </cell>
          <cell r="AK994" t="str">
            <v>NA</v>
          </cell>
          <cell r="AL994" t="str">
            <v>NA</v>
          </cell>
          <cell r="AM994" t="str">
            <v>NA</v>
          </cell>
          <cell r="AN994" t="str">
            <v>NA</v>
          </cell>
          <cell r="AO994" t="str">
            <v>NA</v>
          </cell>
          <cell r="AP994" t="str">
            <v>NA</v>
          </cell>
          <cell r="AQ994" t="str">
            <v>NA</v>
          </cell>
          <cell r="AR994" t="str">
            <v>NA</v>
          </cell>
          <cell r="AS994" t="str">
            <v>NA</v>
          </cell>
          <cell r="AT994" t="str">
            <v>NA</v>
          </cell>
          <cell r="AU994" t="str">
            <v>NA</v>
          </cell>
          <cell r="AV994" t="str">
            <v>NA</v>
          </cell>
          <cell r="AW994" t="str">
            <v>NA</v>
          </cell>
          <cell r="AX994" t="str">
            <v>NA</v>
          </cell>
          <cell r="AY994" t="str">
            <v>NA</v>
          </cell>
          <cell r="AZ994" t="str">
            <v>NA</v>
          </cell>
          <cell r="BA994" t="str">
            <v>NA</v>
          </cell>
          <cell r="BB994" t="str">
            <v>NA</v>
          </cell>
          <cell r="BC994" t="str">
            <v>NA</v>
          </cell>
          <cell r="BD994" t="str">
            <v>NA</v>
          </cell>
          <cell r="BE994" t="str">
            <v>NA</v>
          </cell>
        </row>
        <row r="995">
          <cell r="B995">
            <v>535</v>
          </cell>
          <cell r="C995">
            <v>2011</v>
          </cell>
          <cell r="D995">
            <v>2015</v>
          </cell>
          <cell r="F995" t="str">
            <v>2011 - 2015 Capex / Sales Avg.</v>
          </cell>
          <cell r="G995" t="str">
            <v>%</v>
          </cell>
          <cell r="H995">
            <v>4.9821686306615494E-2</v>
          </cell>
          <cell r="I995">
            <v>2.4468446561971835E-2</v>
          </cell>
          <cell r="J995">
            <v>1.6887616137799096E-2</v>
          </cell>
          <cell r="K995">
            <v>2.8097667810417299E-2</v>
          </cell>
          <cell r="L995">
            <v>3.0086381084589026E-2</v>
          </cell>
          <cell r="M995">
            <v>3.6817670935211634E-2</v>
          </cell>
          <cell r="N995">
            <v>7.0657960025285835E-2</v>
          </cell>
          <cell r="O995">
            <v>5.4719794889226479E-2</v>
          </cell>
          <cell r="P995">
            <v>1.5158799351393859E-2</v>
          </cell>
          <cell r="Q995">
            <v>3.9533081861998616E-2</v>
          </cell>
          <cell r="R995">
            <v>5.5781298631288535E-2</v>
          </cell>
          <cell r="S995">
            <v>2.5737713275122281E-2</v>
          </cell>
          <cell r="T995">
            <v>1.9863848694684112E-2</v>
          </cell>
          <cell r="U995">
            <v>3.4248150906058407E-2</v>
          </cell>
          <cell r="V995">
            <v>4.7213058864426172E-2</v>
          </cell>
          <cell r="W995">
            <v>2.2793061569400076E-2</v>
          </cell>
          <cell r="X995">
            <v>6.4508120242716294E-2</v>
          </cell>
          <cell r="Y995">
            <v>4.5969259931947677E-2</v>
          </cell>
          <cell r="Z995">
            <v>3.0112508248410635E-2</v>
          </cell>
          <cell r="AA995">
            <v>2.1544878790975247E-2</v>
          </cell>
          <cell r="AB995">
            <v>1.1744209351774004E-2</v>
          </cell>
          <cell r="AC995">
            <v>2.8306192007156006E-2</v>
          </cell>
          <cell r="AD995">
            <v>2.6274652901676757E-2</v>
          </cell>
          <cell r="AE995" t="str">
            <v>NA</v>
          </cell>
          <cell r="AF995" t="str">
            <v>NA</v>
          </cell>
          <cell r="AG995" t="str">
            <v>NA</v>
          </cell>
          <cell r="AH995" t="str">
            <v>NA</v>
          </cell>
          <cell r="AI995" t="str">
            <v>NA</v>
          </cell>
          <cell r="AJ995" t="str">
            <v>NA</v>
          </cell>
          <cell r="AK995" t="str">
            <v>NA</v>
          </cell>
          <cell r="AL995" t="str">
            <v>NA</v>
          </cell>
          <cell r="AM995" t="str">
            <v>NA</v>
          </cell>
          <cell r="AN995" t="str">
            <v>NA</v>
          </cell>
          <cell r="AO995" t="str">
            <v>NA</v>
          </cell>
          <cell r="AP995" t="str">
            <v>NA</v>
          </cell>
          <cell r="AQ995" t="str">
            <v>NA</v>
          </cell>
          <cell r="AR995" t="str">
            <v>NA</v>
          </cell>
          <cell r="AS995" t="str">
            <v>NA</v>
          </cell>
          <cell r="AT995" t="str">
            <v>NA</v>
          </cell>
          <cell r="AU995" t="str">
            <v>NA</v>
          </cell>
          <cell r="AV995" t="str">
            <v>NA</v>
          </cell>
          <cell r="AW995" t="str">
            <v>NA</v>
          </cell>
          <cell r="AX995" t="str">
            <v>NA</v>
          </cell>
          <cell r="AY995" t="str">
            <v>NA</v>
          </cell>
          <cell r="AZ995" t="str">
            <v>NA</v>
          </cell>
          <cell r="BA995" t="str">
            <v>NA</v>
          </cell>
          <cell r="BB995" t="str">
            <v>NA</v>
          </cell>
          <cell r="BC995" t="str">
            <v>NA</v>
          </cell>
          <cell r="BD995" t="str">
            <v>NA</v>
          </cell>
          <cell r="BE995" t="str">
            <v>NA</v>
          </cell>
        </row>
        <row r="996">
          <cell r="B996">
            <v>536</v>
          </cell>
          <cell r="C996">
            <v>2016</v>
          </cell>
          <cell r="D996">
            <v>2018</v>
          </cell>
          <cell r="F996" t="str">
            <v>2016 - 2018 Capex / Sales Avg.</v>
          </cell>
          <cell r="G996" t="str">
            <v>%</v>
          </cell>
          <cell r="H996">
            <v>4.567249369960006E-2</v>
          </cell>
          <cell r="I996">
            <v>2.0684850656786477E-2</v>
          </cell>
          <cell r="J996">
            <v>1.8581056741356562E-2</v>
          </cell>
          <cell r="K996">
            <v>2.5140957421992197E-2</v>
          </cell>
          <cell r="L996">
            <v>8.844641456895852E-2</v>
          </cell>
          <cell r="M996">
            <v>2.4453247007631965E-2</v>
          </cell>
          <cell r="N996">
            <v>7.9368417969715624E-2</v>
          </cell>
          <cell r="O996">
            <v>3.7414714071417103E-2</v>
          </cell>
          <cell r="P996">
            <v>2.0712743119369856E-2</v>
          </cell>
          <cell r="Q996">
            <v>2.6122814910219599E-2</v>
          </cell>
          <cell r="R996">
            <v>2.7191397686836264E-2</v>
          </cell>
          <cell r="S996">
            <v>2.8882239916505775E-2</v>
          </cell>
          <cell r="T996">
            <v>1.9614627712177757E-2</v>
          </cell>
          <cell r="U996">
            <v>3.1798906667629849E-2</v>
          </cell>
          <cell r="V996">
            <v>4.2485117767313063E-2</v>
          </cell>
          <cell r="W996">
            <v>1.8030760494859185E-2</v>
          </cell>
          <cell r="X996">
            <v>4.7863844803841177E-2</v>
          </cell>
          <cell r="Y996">
            <v>3.7618400932676009E-2</v>
          </cell>
          <cell r="Z996">
            <v>2.6109771015242603E-2</v>
          </cell>
          <cell r="AA996">
            <v>1.5068667157691807E-2</v>
          </cell>
          <cell r="AB996">
            <v>1.3100258006012742E-2</v>
          </cell>
          <cell r="AC996">
            <v>1.9739196345896218E-2</v>
          </cell>
          <cell r="AD996">
            <v>2.2415013691130536E-2</v>
          </cell>
          <cell r="AE996" t="str">
            <v>NA</v>
          </cell>
          <cell r="AF996" t="str">
            <v>NA</v>
          </cell>
          <cell r="AG996" t="str">
            <v>NA</v>
          </cell>
          <cell r="AH996" t="str">
            <v>NA</v>
          </cell>
          <cell r="AI996" t="str">
            <v>NA</v>
          </cell>
          <cell r="AJ996" t="str">
            <v>NA</v>
          </cell>
          <cell r="AK996" t="str">
            <v>NA</v>
          </cell>
          <cell r="AL996" t="str">
            <v>NA</v>
          </cell>
          <cell r="AM996" t="str">
            <v>NA</v>
          </cell>
          <cell r="AN996" t="str">
            <v>NA</v>
          </cell>
          <cell r="AO996" t="str">
            <v>NA</v>
          </cell>
          <cell r="AP996" t="str">
            <v>NA</v>
          </cell>
          <cell r="AQ996" t="str">
            <v>NA</v>
          </cell>
          <cell r="AR996" t="str">
            <v>NA</v>
          </cell>
          <cell r="AS996" t="str">
            <v>NA</v>
          </cell>
          <cell r="AT996" t="str">
            <v>NA</v>
          </cell>
          <cell r="AU996" t="str">
            <v>NA</v>
          </cell>
          <cell r="AV996" t="str">
            <v>NA</v>
          </cell>
          <cell r="AW996" t="str">
            <v>NA</v>
          </cell>
          <cell r="AX996" t="str">
            <v>NA</v>
          </cell>
          <cell r="AY996" t="str">
            <v>NA</v>
          </cell>
          <cell r="AZ996" t="str">
            <v>NA</v>
          </cell>
          <cell r="BA996" t="str">
            <v>NA</v>
          </cell>
          <cell r="BB996" t="str">
            <v>NA</v>
          </cell>
          <cell r="BC996" t="str">
            <v>NA</v>
          </cell>
          <cell r="BD996" t="str">
            <v>NA</v>
          </cell>
          <cell r="BE996" t="str">
            <v>NA</v>
          </cell>
        </row>
        <row r="997">
          <cell r="B997">
            <v>537</v>
          </cell>
          <cell r="C997">
            <v>2017</v>
          </cell>
          <cell r="D997">
            <v>2019</v>
          </cell>
          <cell r="F997" t="str">
            <v>2017E - 2019E Capex / Sales Avg.</v>
          </cell>
          <cell r="G997" t="str">
            <v>%</v>
          </cell>
          <cell r="H997">
            <v>4.5797673279167138E-2</v>
          </cell>
          <cell r="I997">
            <v>1.9850764999226143E-2</v>
          </cell>
          <cell r="J997">
            <v>1.8993066723006592E-2</v>
          </cell>
          <cell r="K997">
            <v>2.5753160239607595E-2</v>
          </cell>
          <cell r="L997">
            <v>1.4987519192909455E-2</v>
          </cell>
          <cell r="M997">
            <v>2.3873322498850252E-2</v>
          </cell>
          <cell r="N997">
            <v>7.4721172671916733E-2</v>
          </cell>
          <cell r="O997">
            <v>3.7098681324653437E-2</v>
          </cell>
          <cell r="P997">
            <v>1.9493484897896523E-2</v>
          </cell>
          <cell r="Q997">
            <v>2.7849226693916412E-2</v>
          </cell>
          <cell r="R997">
            <v>2.4940721692425089E-2</v>
          </cell>
          <cell r="S997">
            <v>2.8467320871907037E-2</v>
          </cell>
          <cell r="T997">
            <v>2.1843221065884436E-2</v>
          </cell>
          <cell r="U997">
            <v>3.1162313197734475E-2</v>
          </cell>
          <cell r="V997">
            <v>3.9416080902587719E-2</v>
          </cell>
          <cell r="W997">
            <v>1.8125134879528257E-2</v>
          </cell>
          <cell r="X997">
            <v>4.4116485539136246E-2</v>
          </cell>
          <cell r="Y997">
            <v>3.7237935303814952E-2</v>
          </cell>
          <cell r="Z997">
            <v>2.665991977718252E-2</v>
          </cell>
          <cell r="AA997">
            <v>1.6817319297860244E-2</v>
          </cell>
          <cell r="AB997">
            <v>1.3046774547044464E-2</v>
          </cell>
          <cell r="AC997">
            <v>1.5091345242711551E-2</v>
          </cell>
          <cell r="AD997">
            <v>2.1994750203116555E-2</v>
          </cell>
          <cell r="AE997" t="str">
            <v>NA</v>
          </cell>
          <cell r="AF997" t="str">
            <v>NA</v>
          </cell>
          <cell r="AG997" t="str">
            <v>NA</v>
          </cell>
          <cell r="AH997" t="str">
            <v>NA</v>
          </cell>
          <cell r="AI997" t="str">
            <v>NA</v>
          </cell>
          <cell r="AJ997" t="str">
            <v>NA</v>
          </cell>
          <cell r="AK997" t="str">
            <v>NA</v>
          </cell>
          <cell r="AL997" t="str">
            <v>NA</v>
          </cell>
          <cell r="AM997" t="str">
            <v>NA</v>
          </cell>
          <cell r="AN997" t="str">
            <v>NA</v>
          </cell>
          <cell r="AO997" t="str">
            <v>NA</v>
          </cell>
          <cell r="AP997" t="str">
            <v>NA</v>
          </cell>
          <cell r="AQ997" t="str">
            <v>NA</v>
          </cell>
          <cell r="AR997" t="str">
            <v>NA</v>
          </cell>
          <cell r="AS997" t="str">
            <v>NA</v>
          </cell>
          <cell r="AT997" t="str">
            <v>NA</v>
          </cell>
          <cell r="AU997" t="str">
            <v>NA</v>
          </cell>
          <cell r="AV997" t="str">
            <v>NA</v>
          </cell>
          <cell r="AW997" t="str">
            <v>NA</v>
          </cell>
          <cell r="AX997" t="str">
            <v>NA</v>
          </cell>
          <cell r="AY997" t="str">
            <v>NA</v>
          </cell>
          <cell r="AZ997" t="str">
            <v>NA</v>
          </cell>
          <cell r="BA997" t="str">
            <v>NA</v>
          </cell>
          <cell r="BB997" t="str">
            <v>NA</v>
          </cell>
          <cell r="BC997" t="str">
            <v>NA</v>
          </cell>
          <cell r="BD997" t="str">
            <v>NA</v>
          </cell>
          <cell r="BE997" t="str">
            <v>NA</v>
          </cell>
        </row>
        <row r="998">
          <cell r="B998">
            <v>538</v>
          </cell>
        </row>
        <row r="999">
          <cell r="B999">
            <v>539</v>
          </cell>
          <cell r="E999" t="str">
            <v>Dividend Yield</v>
          </cell>
          <cell r="G999" t="str">
            <v>On Current and Historical Averages</v>
          </cell>
        </row>
        <row r="1000">
          <cell r="B1000">
            <v>540</v>
          </cell>
          <cell r="C1000">
            <v>2012</v>
          </cell>
          <cell r="F1000" t="str">
            <v>Dividend Yield 2012</v>
          </cell>
          <cell r="G1000" t="str">
            <v>%</v>
          </cell>
          <cell r="H1000">
            <v>2.6455026455026454E-2</v>
          </cell>
          <cell r="I1000">
            <v>9.0185676392572946E-3</v>
          </cell>
          <cell r="J1000">
            <v>1.9920318725099605E-2</v>
          </cell>
          <cell r="K1000">
            <v>1.7366592990211559E-2</v>
          </cell>
          <cell r="L1000" t="str">
            <v>NA</v>
          </cell>
          <cell r="M1000">
            <v>3.2674772036474162E-2</v>
          </cell>
          <cell r="N1000">
            <v>3.3270950301517985E-2</v>
          </cell>
          <cell r="O1000">
            <v>6.8376068376068385E-3</v>
          </cell>
          <cell r="P1000">
            <v>1.0046984201475078E-2</v>
          </cell>
          <cell r="Q1000">
            <v>9.2563771391669363E-3</v>
          </cell>
          <cell r="R1000" t="str">
            <v>NA</v>
          </cell>
          <cell r="S1000">
            <v>0</v>
          </cell>
          <cell r="T1000">
            <v>7.874790825868689E-3</v>
          </cell>
          <cell r="U1000">
            <v>7.0028011204481795E-3</v>
          </cell>
          <cell r="V1000">
            <v>1.1061413108668022E-2</v>
          </cell>
          <cell r="W1000">
            <v>1.4433801338407036E-2</v>
          </cell>
          <cell r="X1000">
            <v>1.2690355329949237E-2</v>
          </cell>
          <cell r="Y1000">
            <v>1.9771071800208116E-2</v>
          </cell>
          <cell r="Z1000">
            <v>2.8906955736224028E-2</v>
          </cell>
          <cell r="AA1000">
            <v>1.8975332068311195E-2</v>
          </cell>
          <cell r="AB1000">
            <v>2.0138089758342921E-2</v>
          </cell>
          <cell r="AC1000" t="str">
            <v>NA</v>
          </cell>
          <cell r="AD1000">
            <v>1.4640097600650671E-2</v>
          </cell>
          <cell r="AE1000" t="str">
            <v>NA</v>
          </cell>
          <cell r="AF1000" t="str">
            <v>NA</v>
          </cell>
          <cell r="AG1000" t="str">
            <v>NA</v>
          </cell>
          <cell r="AH1000" t="str">
            <v>NA</v>
          </cell>
          <cell r="AI1000" t="str">
            <v>NA</v>
          </cell>
          <cell r="AJ1000" t="str">
            <v>NA</v>
          </cell>
          <cell r="AK1000" t="str">
            <v>NA</v>
          </cell>
          <cell r="AL1000" t="str">
            <v>NA</v>
          </cell>
          <cell r="AM1000" t="str">
            <v>NA</v>
          </cell>
          <cell r="AN1000" t="str">
            <v>NA</v>
          </cell>
          <cell r="AO1000" t="str">
            <v>NA</v>
          </cell>
          <cell r="AP1000" t="str">
            <v>NA</v>
          </cell>
          <cell r="AQ1000" t="str">
            <v>NA</v>
          </cell>
          <cell r="AR1000" t="str">
            <v>NA</v>
          </cell>
          <cell r="AS1000" t="str">
            <v>NA</v>
          </cell>
          <cell r="AT1000" t="str">
            <v>NA</v>
          </cell>
          <cell r="AU1000" t="str">
            <v>NA</v>
          </cell>
          <cell r="AV1000" t="str">
            <v>NA</v>
          </cell>
          <cell r="AW1000" t="str">
            <v>NA</v>
          </cell>
          <cell r="AX1000" t="str">
            <v>NA</v>
          </cell>
          <cell r="AY1000" t="str">
            <v>NA</v>
          </cell>
          <cell r="AZ1000" t="str">
            <v>NA</v>
          </cell>
          <cell r="BA1000" t="str">
            <v>NA</v>
          </cell>
          <cell r="BB1000" t="str">
            <v>NA</v>
          </cell>
          <cell r="BC1000" t="str">
            <v>NA</v>
          </cell>
          <cell r="BD1000" t="str">
            <v>NA</v>
          </cell>
          <cell r="BE1000" t="str">
            <v>NA</v>
          </cell>
        </row>
        <row r="1001">
          <cell r="B1001">
            <v>541</v>
          </cell>
          <cell r="C1001">
            <v>2013</v>
          </cell>
          <cell r="F1001" t="str">
            <v>Dividend Yield 2013</v>
          </cell>
          <cell r="G1001" t="str">
            <v>%</v>
          </cell>
          <cell r="H1001">
            <v>2.6455026455026454E-2</v>
          </cell>
          <cell r="I1001">
            <v>1.0079575596816976E-2</v>
          </cell>
          <cell r="J1001">
            <v>2.1343198634035287E-2</v>
          </cell>
          <cell r="K1001">
            <v>1.7366592990211559E-2</v>
          </cell>
          <cell r="L1001" t="str">
            <v>NA</v>
          </cell>
          <cell r="M1001">
            <v>3.4954407294832825E-2</v>
          </cell>
          <cell r="N1001">
            <v>3.7429819089207735E-2</v>
          </cell>
          <cell r="O1001">
            <v>7.5213675213675222E-3</v>
          </cell>
          <cell r="P1001">
            <v>2.1723471195762359E-2</v>
          </cell>
          <cell r="Q1001">
            <v>9.2563771391669363E-3</v>
          </cell>
          <cell r="R1001">
            <v>5.9091676515279409E-3</v>
          </cell>
          <cell r="S1001">
            <v>0</v>
          </cell>
          <cell r="T1001">
            <v>9.0560094497489918E-3</v>
          </cell>
          <cell r="U1001">
            <v>9.3370681605975722E-3</v>
          </cell>
          <cell r="V1001">
            <v>1.1857593588966474E-2</v>
          </cell>
          <cell r="W1001">
            <v>1.5745965096444037E-2</v>
          </cell>
          <cell r="X1001">
            <v>1.3705583756345178E-2</v>
          </cell>
          <cell r="Y1001">
            <v>2.1852237252861603E-2</v>
          </cell>
          <cell r="Z1001">
            <v>2.8906955736224028E-2</v>
          </cell>
          <cell r="AA1001">
            <v>1.9924098671726755E-2</v>
          </cell>
          <cell r="AB1001">
            <v>2.3014959723820481E-2</v>
          </cell>
          <cell r="AC1001" t="str">
            <v>NA</v>
          </cell>
          <cell r="AD1001">
            <v>8.5400569337128907E-3</v>
          </cell>
          <cell r="AE1001" t="str">
            <v>NA</v>
          </cell>
          <cell r="AF1001" t="str">
            <v>NA</v>
          </cell>
          <cell r="AG1001" t="str">
            <v>NA</v>
          </cell>
          <cell r="AH1001" t="str">
            <v>NA</v>
          </cell>
          <cell r="AI1001" t="str">
            <v>NA</v>
          </cell>
          <cell r="AJ1001" t="str">
            <v>NA</v>
          </cell>
          <cell r="AK1001" t="str">
            <v>NA</v>
          </cell>
          <cell r="AL1001" t="str">
            <v>NA</v>
          </cell>
          <cell r="AM1001" t="str">
            <v>NA</v>
          </cell>
          <cell r="AN1001" t="str">
            <v>NA</v>
          </cell>
          <cell r="AO1001" t="str">
            <v>NA</v>
          </cell>
          <cell r="AP1001" t="str">
            <v>NA</v>
          </cell>
          <cell r="AQ1001" t="str">
            <v>NA</v>
          </cell>
          <cell r="AR1001" t="str">
            <v>NA</v>
          </cell>
          <cell r="AS1001" t="str">
            <v>NA</v>
          </cell>
          <cell r="AT1001" t="str">
            <v>NA</v>
          </cell>
          <cell r="AU1001" t="str">
            <v>NA</v>
          </cell>
          <cell r="AV1001" t="str">
            <v>NA</v>
          </cell>
          <cell r="AW1001" t="str">
            <v>NA</v>
          </cell>
          <cell r="AX1001" t="str">
            <v>NA</v>
          </cell>
          <cell r="AY1001" t="str">
            <v>NA</v>
          </cell>
          <cell r="AZ1001" t="str">
            <v>NA</v>
          </cell>
          <cell r="BA1001" t="str">
            <v>NA</v>
          </cell>
          <cell r="BB1001" t="str">
            <v>NA</v>
          </cell>
          <cell r="BC1001" t="str">
            <v>NA</v>
          </cell>
          <cell r="BD1001" t="str">
            <v>NA</v>
          </cell>
          <cell r="BE1001" t="str">
            <v>NA</v>
          </cell>
        </row>
        <row r="1002">
          <cell r="B1002">
            <v>542</v>
          </cell>
          <cell r="C1002">
            <v>2014</v>
          </cell>
          <cell r="F1002" t="str">
            <v>Dividend Yield 2014</v>
          </cell>
          <cell r="G1002" t="str">
            <v>%</v>
          </cell>
          <cell r="H1002">
            <v>2.6455026455026454E-2</v>
          </cell>
          <cell r="I1002">
            <v>1.1494241379321856E-2</v>
          </cell>
          <cell r="J1002">
            <v>2.2766078542970976E-2</v>
          </cell>
          <cell r="K1002">
            <v>1.8945374171139884E-2</v>
          </cell>
          <cell r="L1002" t="str">
            <v>NA</v>
          </cell>
          <cell r="M1002">
            <v>3.64741641337386E-2</v>
          </cell>
          <cell r="N1002">
            <v>4.5747556664587234E-2</v>
          </cell>
          <cell r="O1002">
            <v>7.6923076923076927E-3</v>
          </cell>
          <cell r="P1002">
            <v>1.9111257283115801E-2</v>
          </cell>
          <cell r="Q1002">
            <v>1.1193617048768164E-2</v>
          </cell>
          <cell r="R1002">
            <v>9.2858348809724805E-3</v>
          </cell>
          <cell r="S1002">
            <v>0</v>
          </cell>
          <cell r="T1002">
            <v>1.1024707156216163E-2</v>
          </cell>
          <cell r="U1002">
            <v>1.1671335200746966E-2</v>
          </cell>
          <cell r="V1002">
            <v>1.2962962482853294E-2</v>
          </cell>
          <cell r="W1002">
            <v>1.8370292612518043E-2</v>
          </cell>
          <cell r="X1002">
            <v>1.4720812182741115E-2</v>
          </cell>
          <cell r="Y1002">
            <v>2.289281997918835E-2</v>
          </cell>
          <cell r="Z1002">
            <v>3.1616982836495028E-2</v>
          </cell>
          <cell r="AA1002">
            <v>2.1821631878557873E-2</v>
          </cell>
          <cell r="AB1002">
            <v>2.7617951668584578E-2</v>
          </cell>
          <cell r="AC1002" t="str">
            <v>NA</v>
          </cell>
          <cell r="AD1002">
            <v>1.1183407889385931E-2</v>
          </cell>
          <cell r="AE1002" t="str">
            <v>NA</v>
          </cell>
          <cell r="AF1002" t="str">
            <v>NA</v>
          </cell>
          <cell r="AG1002" t="str">
            <v>NA</v>
          </cell>
          <cell r="AH1002" t="str">
            <v>NA</v>
          </cell>
          <cell r="AI1002" t="str">
            <v>NA</v>
          </cell>
          <cell r="AJ1002" t="str">
            <v>NA</v>
          </cell>
          <cell r="AK1002" t="str">
            <v>NA</v>
          </cell>
          <cell r="AL1002" t="str">
            <v>NA</v>
          </cell>
          <cell r="AM1002" t="str">
            <v>NA</v>
          </cell>
          <cell r="AN1002" t="str">
            <v>NA</v>
          </cell>
          <cell r="AO1002" t="str">
            <v>NA</v>
          </cell>
          <cell r="AP1002" t="str">
            <v>NA</v>
          </cell>
          <cell r="AQ1002" t="str">
            <v>NA</v>
          </cell>
          <cell r="AR1002" t="str">
            <v>NA</v>
          </cell>
          <cell r="AS1002" t="str">
            <v>NA</v>
          </cell>
          <cell r="AT1002" t="str">
            <v>NA</v>
          </cell>
          <cell r="AU1002" t="str">
            <v>NA</v>
          </cell>
          <cell r="AV1002" t="str">
            <v>NA</v>
          </cell>
          <cell r="AW1002" t="str">
            <v>NA</v>
          </cell>
          <cell r="AX1002" t="str">
            <v>NA</v>
          </cell>
          <cell r="AY1002" t="str">
            <v>NA</v>
          </cell>
          <cell r="AZ1002" t="str">
            <v>NA</v>
          </cell>
          <cell r="BA1002" t="str">
            <v>NA</v>
          </cell>
          <cell r="BB1002" t="str">
            <v>NA</v>
          </cell>
          <cell r="BC1002" t="str">
            <v>NA</v>
          </cell>
          <cell r="BD1002" t="str">
            <v>NA</v>
          </cell>
          <cell r="BE1002" t="str">
            <v>NA</v>
          </cell>
        </row>
        <row r="1003">
          <cell r="B1003">
            <v>543</v>
          </cell>
          <cell r="C1003">
            <v>2015</v>
          </cell>
          <cell r="F1003" t="str">
            <v>Dividend Yield 2015</v>
          </cell>
          <cell r="G1003" t="str">
            <v>%</v>
          </cell>
          <cell r="H1003">
            <v>1.889644746787604E-2</v>
          </cell>
          <cell r="I1003">
            <v>1.4058355437665784E-2</v>
          </cell>
          <cell r="J1003">
            <v>2.4188958451906661E-2</v>
          </cell>
          <cell r="K1003">
            <v>1.9892642879696876E-2</v>
          </cell>
          <cell r="L1003">
            <v>1.2131563936740251E-2</v>
          </cell>
          <cell r="M1003">
            <v>2.7355623100303948E-2</v>
          </cell>
          <cell r="N1003">
            <v>4.9906425452276977E-2</v>
          </cell>
          <cell r="O1003">
            <v>1.0256410256410258E-2</v>
          </cell>
          <cell r="P1003">
            <v>2.8347595606804978E-2</v>
          </cell>
          <cell r="Q1003">
            <v>1.2808081046186633E-2</v>
          </cell>
          <cell r="R1003">
            <v>1.3000168833361471E-2</v>
          </cell>
          <cell r="S1003" t="str">
            <v>NA</v>
          </cell>
          <cell r="T1003">
            <v>1.25996653213899E-2</v>
          </cell>
          <cell r="U1003">
            <v>1.353874883286648E-2</v>
          </cell>
          <cell r="V1003">
            <v>1.3372093023255812E-2</v>
          </cell>
          <cell r="W1003">
            <v>2.0994620128592052E-2</v>
          </cell>
          <cell r="X1003">
            <v>1.7766497461928935E-2</v>
          </cell>
          <cell r="Y1003">
            <v>2.289281997918835E-2</v>
          </cell>
          <cell r="Z1003">
            <v>3.1616982836495028E-2</v>
          </cell>
          <cell r="AA1003">
            <v>2.2770398481973434E-2</v>
          </cell>
          <cell r="AB1003">
            <v>3.2220943613348672E-2</v>
          </cell>
          <cell r="AC1003">
            <v>1.3377153284671534E-2</v>
          </cell>
          <cell r="AD1003">
            <v>1.6266775111834081E-2</v>
          </cell>
          <cell r="AE1003" t="str">
            <v>NA</v>
          </cell>
          <cell r="AF1003" t="str">
            <v>NA</v>
          </cell>
          <cell r="AG1003" t="str">
            <v>NA</v>
          </cell>
          <cell r="AH1003" t="str">
            <v>NA</v>
          </cell>
          <cell r="AI1003" t="str">
            <v>NA</v>
          </cell>
          <cell r="AJ1003" t="str">
            <v>NA</v>
          </cell>
          <cell r="AK1003" t="str">
            <v>NA</v>
          </cell>
          <cell r="AL1003" t="str">
            <v>NA</v>
          </cell>
          <cell r="AM1003" t="str">
            <v>NA</v>
          </cell>
          <cell r="AN1003" t="str">
            <v>NA</v>
          </cell>
          <cell r="AO1003" t="str">
            <v>NA</v>
          </cell>
          <cell r="AP1003" t="str">
            <v>NA</v>
          </cell>
          <cell r="AQ1003" t="str">
            <v>NA</v>
          </cell>
          <cell r="AR1003" t="str">
            <v>NA</v>
          </cell>
          <cell r="AS1003" t="str">
            <v>NA</v>
          </cell>
          <cell r="AT1003" t="str">
            <v>NA</v>
          </cell>
          <cell r="AU1003" t="str">
            <v>NA</v>
          </cell>
          <cell r="AV1003" t="str">
            <v>NA</v>
          </cell>
          <cell r="AW1003" t="str">
            <v>NA</v>
          </cell>
          <cell r="AX1003" t="str">
            <v>NA</v>
          </cell>
          <cell r="AY1003" t="str">
            <v>NA</v>
          </cell>
          <cell r="AZ1003" t="str">
            <v>NA</v>
          </cell>
          <cell r="BA1003" t="str">
            <v>NA</v>
          </cell>
          <cell r="BB1003" t="str">
            <v>NA</v>
          </cell>
          <cell r="BC1003" t="str">
            <v>NA</v>
          </cell>
          <cell r="BD1003" t="str">
            <v>NA</v>
          </cell>
          <cell r="BE1003" t="str">
            <v>NA</v>
          </cell>
        </row>
        <row r="1004">
          <cell r="B1004">
            <v>544</v>
          </cell>
          <cell r="C1004">
            <v>2016</v>
          </cell>
          <cell r="F1004" t="str">
            <v>Dividend Yield 2016</v>
          </cell>
          <cell r="G1004" t="str">
            <v>%</v>
          </cell>
          <cell r="H1004">
            <v>2.078609221466364E-2</v>
          </cell>
          <cell r="I1004">
            <v>1.5915119363395226E-2</v>
          </cell>
          <cell r="J1004">
            <v>2.4188958451906661E-2</v>
          </cell>
          <cell r="K1004">
            <v>2.1471424060625199E-2</v>
          </cell>
          <cell r="L1004">
            <v>1.4979191199835028E-2</v>
          </cell>
          <cell r="M1004">
            <v>9.6251266464032429E-3</v>
          </cell>
          <cell r="N1004">
            <v>2.9112081513828235E-2</v>
          </cell>
          <cell r="O1004">
            <v>1.3675213675213677E-2</v>
          </cell>
          <cell r="P1004" t="str">
            <v>NA</v>
          </cell>
          <cell r="Q1004">
            <v>1.420729738456571E-2</v>
          </cell>
          <cell r="R1004">
            <v>1.3506668917778153E-2</v>
          </cell>
          <cell r="S1004" t="str">
            <v>NA</v>
          </cell>
          <cell r="T1004">
            <v>1.3387144403976771E-2</v>
          </cell>
          <cell r="U1004">
            <v>1.4472455648926238E-2</v>
          </cell>
          <cell r="V1004">
            <v>1.4728682170542635E-2</v>
          </cell>
          <cell r="W1004">
            <v>2.0994620128592052E-2</v>
          </cell>
          <cell r="X1004">
            <v>2.1319796954314719E-2</v>
          </cell>
          <cell r="Y1004">
            <v>2.289281997918835E-2</v>
          </cell>
          <cell r="Z1004">
            <v>3.1616982836495028E-2</v>
          </cell>
          <cell r="AA1004">
            <v>2.4667931688804552E-2</v>
          </cell>
          <cell r="AB1004">
            <v>3.5673187571921748E-2</v>
          </cell>
          <cell r="AC1004">
            <v>1.4598540145985403E-2</v>
          </cell>
          <cell r="AD1004">
            <v>1.9316795445302969E-2</v>
          </cell>
          <cell r="AE1004" t="str">
            <v>NA</v>
          </cell>
          <cell r="AF1004" t="str">
            <v>NA</v>
          </cell>
          <cell r="AG1004" t="str">
            <v>NA</v>
          </cell>
          <cell r="AH1004" t="str">
            <v>NA</v>
          </cell>
          <cell r="AI1004" t="str">
            <v>NA</v>
          </cell>
          <cell r="AJ1004" t="str">
            <v>NA</v>
          </cell>
          <cell r="AK1004" t="str">
            <v>NA</v>
          </cell>
          <cell r="AL1004" t="str">
            <v>NA</v>
          </cell>
          <cell r="AM1004" t="str">
            <v>NA</v>
          </cell>
          <cell r="AN1004" t="str">
            <v>NA</v>
          </cell>
          <cell r="AO1004" t="str">
            <v>NA</v>
          </cell>
          <cell r="AP1004" t="str">
            <v>NA</v>
          </cell>
          <cell r="AQ1004" t="str">
            <v>NA</v>
          </cell>
          <cell r="AR1004" t="str">
            <v>NA</v>
          </cell>
          <cell r="AS1004" t="str">
            <v>NA</v>
          </cell>
          <cell r="AT1004" t="str">
            <v>NA</v>
          </cell>
          <cell r="AU1004" t="str">
            <v>NA</v>
          </cell>
          <cell r="AV1004" t="str">
            <v>NA</v>
          </cell>
          <cell r="AW1004" t="str">
            <v>NA</v>
          </cell>
          <cell r="AX1004" t="str">
            <v>NA</v>
          </cell>
          <cell r="AY1004" t="str">
            <v>NA</v>
          </cell>
          <cell r="AZ1004" t="str">
            <v>NA</v>
          </cell>
          <cell r="BA1004" t="str">
            <v>NA</v>
          </cell>
          <cell r="BB1004" t="str">
            <v>NA</v>
          </cell>
          <cell r="BC1004" t="str">
            <v>NA</v>
          </cell>
          <cell r="BD1004" t="str">
            <v>NA</v>
          </cell>
          <cell r="BE1004" t="str">
            <v>NA</v>
          </cell>
        </row>
        <row r="1005">
          <cell r="B1005">
            <v>545</v>
          </cell>
          <cell r="C1005">
            <v>2017</v>
          </cell>
          <cell r="F1005" t="str">
            <v>Dividend Yield 2017</v>
          </cell>
          <cell r="G1005" t="str">
            <v>%</v>
          </cell>
          <cell r="H1005">
            <v>2.3183247921390777E-2</v>
          </cell>
          <cell r="I1005">
            <v>1.7241379310344827E-2</v>
          </cell>
          <cell r="J1005">
            <v>2.4758110415480934E-2</v>
          </cell>
          <cell r="K1005">
            <v>2.229239153773287E-2</v>
          </cell>
          <cell r="L1005">
            <v>1.8348295100631431E-2</v>
          </cell>
          <cell r="M1005">
            <v>1.1144883485309016E-2</v>
          </cell>
          <cell r="N1005">
            <v>2.9112081513828235E-2</v>
          </cell>
          <cell r="O1005">
            <v>1.3675213675213677E-2</v>
          </cell>
          <cell r="P1005">
            <v>3.2486571194572759E-2</v>
          </cell>
          <cell r="Q1005">
            <v>1.5983209557636421E-2</v>
          </cell>
          <cell r="R1005">
            <v>1.6883336147222691E-2</v>
          </cell>
          <cell r="S1005">
            <v>0</v>
          </cell>
          <cell r="T1005">
            <v>1.3879318830593561E-2</v>
          </cell>
          <cell r="U1005">
            <v>1.5873015873015872E-2</v>
          </cell>
          <cell r="V1005">
            <v>1.575968992248062E-2</v>
          </cell>
          <cell r="W1005">
            <v>2.4406245899488258E-2</v>
          </cell>
          <cell r="X1005">
            <v>2.2842639593908629E-2</v>
          </cell>
          <cell r="Y1005">
            <v>2.289281997918835E-2</v>
          </cell>
          <cell r="Z1005">
            <v>3.1616982836495028E-2</v>
          </cell>
          <cell r="AA1005">
            <v>2.5616698292220113E-2</v>
          </cell>
          <cell r="AB1005">
            <v>3.6823935558112773E-2</v>
          </cell>
          <cell r="AC1005">
            <v>2.3172992700729929E-2</v>
          </cell>
          <cell r="AD1005">
            <v>2.2366815778771861E-2</v>
          </cell>
          <cell r="AE1005" t="str">
            <v>NA</v>
          </cell>
          <cell r="AF1005" t="str">
            <v>NA</v>
          </cell>
          <cell r="AG1005" t="str">
            <v>NA</v>
          </cell>
          <cell r="AH1005" t="str">
            <v>NA</v>
          </cell>
          <cell r="AI1005" t="str">
            <v>NA</v>
          </cell>
          <cell r="AJ1005" t="str">
            <v>NA</v>
          </cell>
          <cell r="AK1005" t="str">
            <v>NA</v>
          </cell>
          <cell r="AL1005" t="str">
            <v>NA</v>
          </cell>
          <cell r="AM1005" t="str">
            <v>NA</v>
          </cell>
          <cell r="AN1005" t="str">
            <v>NA</v>
          </cell>
          <cell r="AO1005" t="str">
            <v>NA</v>
          </cell>
          <cell r="AP1005" t="str">
            <v>NA</v>
          </cell>
          <cell r="AQ1005" t="str">
            <v>NA</v>
          </cell>
          <cell r="AR1005" t="str">
            <v>NA</v>
          </cell>
          <cell r="AS1005" t="str">
            <v>NA</v>
          </cell>
          <cell r="AT1005" t="str">
            <v>NA</v>
          </cell>
          <cell r="AU1005" t="str">
            <v>NA</v>
          </cell>
          <cell r="AV1005" t="str">
            <v>NA</v>
          </cell>
          <cell r="AW1005" t="str">
            <v>NA</v>
          </cell>
          <cell r="AX1005" t="str">
            <v>NA</v>
          </cell>
          <cell r="AY1005" t="str">
            <v>NA</v>
          </cell>
          <cell r="AZ1005" t="str">
            <v>NA</v>
          </cell>
          <cell r="BA1005" t="str">
            <v>NA</v>
          </cell>
          <cell r="BB1005" t="str">
            <v>NA</v>
          </cell>
          <cell r="BC1005" t="str">
            <v>NA</v>
          </cell>
          <cell r="BD1005" t="str">
            <v>NA</v>
          </cell>
          <cell r="BE1005" t="str">
            <v>NA</v>
          </cell>
        </row>
        <row r="1006">
          <cell r="B1006">
            <v>546</v>
          </cell>
          <cell r="C1006">
            <v>2018</v>
          </cell>
          <cell r="F1006" t="str">
            <v>Dividend Yield 2018</v>
          </cell>
          <cell r="G1006" t="str">
            <v>%</v>
          </cell>
          <cell r="H1006">
            <v>2.5925998488284197E-2</v>
          </cell>
          <cell r="I1006">
            <v>1.8567639257294433E-2</v>
          </cell>
          <cell r="J1006">
            <v>2.5611838360842347E-2</v>
          </cell>
          <cell r="K1006">
            <v>2.3681717713924851E-2</v>
          </cell>
          <cell r="L1006">
            <v>2.2044436196160689E-2</v>
          </cell>
          <cell r="M1006">
            <v>1.2664640324214793E-2</v>
          </cell>
          <cell r="N1006">
            <v>3.119151590767311E-2</v>
          </cell>
          <cell r="O1006">
            <v>1.452991452991453E-2</v>
          </cell>
          <cell r="P1006">
            <v>3.5781685193940906E-2</v>
          </cell>
          <cell r="Q1006">
            <v>1.7436228608330644E-2</v>
          </cell>
          <cell r="R1006">
            <v>2.1948336991389497E-2</v>
          </cell>
          <cell r="S1006">
            <v>0</v>
          </cell>
          <cell r="T1006">
            <v>1.4666797913180431E-2</v>
          </cell>
          <cell r="U1006">
            <v>1.6806722689075633E-2</v>
          </cell>
          <cell r="V1006">
            <v>1.6862868217054263E-2</v>
          </cell>
          <cell r="W1006">
            <v>2.8736386301010369E-2</v>
          </cell>
          <cell r="X1006">
            <v>2.5380710659898473E-2</v>
          </cell>
          <cell r="Y1006">
            <v>2.4245577523413116E-2</v>
          </cell>
          <cell r="Z1006">
            <v>3.2565492321589881E-2</v>
          </cell>
          <cell r="AA1006">
            <v>2.7514231499051231E-2</v>
          </cell>
          <cell r="AB1006">
            <v>3.9100920598388954E-2</v>
          </cell>
          <cell r="AC1006">
            <v>3.1021897810218982E-2</v>
          </cell>
          <cell r="AD1006">
            <v>2.6403416022773483E-2</v>
          </cell>
          <cell r="AE1006" t="str">
            <v>NA</v>
          </cell>
          <cell r="AF1006" t="str">
            <v>NA</v>
          </cell>
          <cell r="AG1006" t="str">
            <v>NA</v>
          </cell>
          <cell r="AH1006" t="str">
            <v>NA</v>
          </cell>
          <cell r="AI1006" t="str">
            <v>NA</v>
          </cell>
          <cell r="AJ1006" t="str">
            <v>NA</v>
          </cell>
          <cell r="AK1006" t="str">
            <v>NA</v>
          </cell>
          <cell r="AL1006" t="str">
            <v>NA</v>
          </cell>
          <cell r="AM1006" t="str">
            <v>NA</v>
          </cell>
          <cell r="AN1006" t="str">
            <v>NA</v>
          </cell>
          <cell r="AO1006" t="str">
            <v>NA</v>
          </cell>
          <cell r="AP1006" t="str">
            <v>NA</v>
          </cell>
          <cell r="AQ1006" t="str">
            <v>NA</v>
          </cell>
          <cell r="AR1006" t="str">
            <v>NA</v>
          </cell>
          <cell r="AS1006" t="str">
            <v>NA</v>
          </cell>
          <cell r="AT1006" t="str">
            <v>NA</v>
          </cell>
          <cell r="AU1006" t="str">
            <v>NA</v>
          </cell>
          <cell r="AV1006" t="str">
            <v>NA</v>
          </cell>
          <cell r="AW1006" t="str">
            <v>NA</v>
          </cell>
          <cell r="AX1006" t="str">
            <v>NA</v>
          </cell>
          <cell r="AY1006" t="str">
            <v>NA</v>
          </cell>
          <cell r="AZ1006" t="str">
            <v>NA</v>
          </cell>
          <cell r="BA1006" t="str">
            <v>NA</v>
          </cell>
          <cell r="BB1006" t="str">
            <v>NA</v>
          </cell>
          <cell r="BC1006" t="str">
            <v>NA</v>
          </cell>
          <cell r="BD1006" t="str">
            <v>NA</v>
          </cell>
          <cell r="BE1006" t="str">
            <v>NA</v>
          </cell>
        </row>
        <row r="1007">
          <cell r="B1007">
            <v>547</v>
          </cell>
          <cell r="C1007">
            <v>2019</v>
          </cell>
          <cell r="F1007" t="str">
            <v>Dividend Yield 2019</v>
          </cell>
          <cell r="G1007" t="str">
            <v>%</v>
          </cell>
          <cell r="H1007">
            <v>2.8042328042328039E-2</v>
          </cell>
          <cell r="I1007">
            <v>1.9893899204244031E-2</v>
          </cell>
          <cell r="J1007">
            <v>2.7034718269778032E-2</v>
          </cell>
          <cell r="K1007">
            <v>2.5260498894853177E-2</v>
          </cell>
          <cell r="L1007">
            <v>2.4641571162466559E-2</v>
          </cell>
          <cell r="M1007">
            <v>1.5197568389057751E-2</v>
          </cell>
          <cell r="N1007">
            <v>4.1588687876897484E-2</v>
          </cell>
          <cell r="O1007">
            <v>1.5384615384615385E-2</v>
          </cell>
          <cell r="P1007">
            <v>3.4799729316576308E-2</v>
          </cell>
          <cell r="Q1007">
            <v>1.8566354536648368E-2</v>
          </cell>
          <cell r="R1007">
            <v>2.616917102819517E-2</v>
          </cell>
          <cell r="S1007" t="str">
            <v>NA</v>
          </cell>
          <cell r="T1007">
            <v>1.3387144403976771E-2</v>
          </cell>
          <cell r="U1007">
            <v>1.7740429505135387E-2</v>
          </cell>
          <cell r="V1007">
            <v>1.8043265503875968E-2</v>
          </cell>
          <cell r="W1007">
            <v>2.9523684555832569E-2</v>
          </cell>
          <cell r="X1007">
            <v>2.5380710659898473E-2</v>
          </cell>
          <cell r="Y1007">
            <v>2.5239332466181062E-2</v>
          </cell>
          <cell r="Z1007">
            <v>3.3875338753387531E-2</v>
          </cell>
          <cell r="AA1007">
            <v>3.0360531309297913E-2</v>
          </cell>
          <cell r="AB1007">
            <v>4.0391254315304943E-2</v>
          </cell>
          <cell r="AC1007">
            <v>3.8321167883211681E-2</v>
          </cell>
          <cell r="AD1007">
            <v>2.8750610004066694E-2</v>
          </cell>
          <cell r="AE1007" t="str">
            <v>NA</v>
          </cell>
          <cell r="AF1007" t="str">
            <v>NA</v>
          </cell>
          <cell r="AG1007" t="str">
            <v>NA</v>
          </cell>
          <cell r="AH1007" t="str">
            <v>NA</v>
          </cell>
          <cell r="AI1007" t="str">
            <v>NA</v>
          </cell>
          <cell r="AJ1007" t="str">
            <v>NA</v>
          </cell>
          <cell r="AK1007" t="str">
            <v>NA</v>
          </cell>
          <cell r="AL1007" t="str">
            <v>NA</v>
          </cell>
          <cell r="AM1007" t="str">
            <v>NA</v>
          </cell>
          <cell r="AN1007" t="str">
            <v>NA</v>
          </cell>
          <cell r="AO1007" t="str">
            <v>NA</v>
          </cell>
          <cell r="AP1007" t="str">
            <v>NA</v>
          </cell>
          <cell r="AQ1007" t="str">
            <v>NA</v>
          </cell>
          <cell r="AR1007" t="str">
            <v>NA</v>
          </cell>
          <cell r="AS1007" t="str">
            <v>NA</v>
          </cell>
          <cell r="AT1007" t="str">
            <v>NA</v>
          </cell>
          <cell r="AU1007" t="str">
            <v>NA</v>
          </cell>
          <cell r="AV1007" t="str">
            <v>NA</v>
          </cell>
          <cell r="AW1007" t="str">
            <v>NA</v>
          </cell>
          <cell r="AX1007" t="str">
            <v>NA</v>
          </cell>
          <cell r="AY1007" t="str">
            <v>NA</v>
          </cell>
          <cell r="AZ1007" t="str">
            <v>NA</v>
          </cell>
          <cell r="BA1007" t="str">
            <v>NA</v>
          </cell>
          <cell r="BB1007" t="str">
            <v>NA</v>
          </cell>
          <cell r="BC1007" t="str">
            <v>NA</v>
          </cell>
          <cell r="BD1007" t="str">
            <v>NA</v>
          </cell>
          <cell r="BE1007" t="str">
            <v>NA</v>
          </cell>
        </row>
        <row r="1008">
          <cell r="B1008">
            <v>548</v>
          </cell>
          <cell r="C1008">
            <v>2012</v>
          </cell>
          <cell r="D1008">
            <v>2015</v>
          </cell>
          <cell r="F1008" t="str">
            <v>2012 - 2015 Dividend Yield</v>
          </cell>
          <cell r="G1008" t="str">
            <v>%</v>
          </cell>
          <cell r="H1008">
            <v>2.456538170823885E-2</v>
          </cell>
          <cell r="I1008">
            <v>1.1162685013265478E-2</v>
          </cell>
          <cell r="J1008">
            <v>2.205463858850313E-2</v>
          </cell>
          <cell r="K1008">
            <v>1.8392800757814968E-2</v>
          </cell>
          <cell r="L1008">
            <v>1.2131563936740251E-2</v>
          </cell>
          <cell r="M1008">
            <v>3.2864741641337389E-2</v>
          </cell>
          <cell r="N1008">
            <v>4.1588687876897484E-2</v>
          </cell>
          <cell r="O1008">
            <v>8.0769230769230788E-3</v>
          </cell>
          <cell r="P1008">
            <v>1.9807327071789553E-2</v>
          </cell>
          <cell r="Q1008">
            <v>1.0628613093322168E-2</v>
          </cell>
          <cell r="R1008">
            <v>9.3983904552872987E-3</v>
          </cell>
          <cell r="S1008">
            <v>0</v>
          </cell>
          <cell r="T1008">
            <v>1.0138793188305937E-2</v>
          </cell>
          <cell r="U1008">
            <v>1.0387488328664801E-2</v>
          </cell>
          <cell r="V1008">
            <v>1.2313515550935902E-2</v>
          </cell>
          <cell r="W1008">
            <v>1.738616979399029E-2</v>
          </cell>
          <cell r="X1008">
            <v>1.4720812182741117E-2</v>
          </cell>
          <cell r="Y1008">
            <v>2.1852237252861603E-2</v>
          </cell>
          <cell r="Z1008">
            <v>3.0261969286359526E-2</v>
          </cell>
          <cell r="AA1008">
            <v>2.0872865275142313E-2</v>
          </cell>
          <cell r="AB1008">
            <v>2.5747986191024162E-2</v>
          </cell>
          <cell r="AC1008">
            <v>1.3377153284671534E-2</v>
          </cell>
          <cell r="AD1008">
            <v>1.2657584383895894E-2</v>
          </cell>
          <cell r="AE1008" t="str">
            <v>NA</v>
          </cell>
          <cell r="AF1008" t="str">
            <v>NA</v>
          </cell>
          <cell r="AG1008" t="str">
            <v>NA</v>
          </cell>
          <cell r="AH1008" t="str">
            <v>NA</v>
          </cell>
          <cell r="AI1008" t="str">
            <v>NA</v>
          </cell>
          <cell r="AJ1008" t="str">
            <v>NA</v>
          </cell>
          <cell r="AK1008" t="str">
            <v>NA</v>
          </cell>
          <cell r="AL1008" t="str">
            <v>NA</v>
          </cell>
          <cell r="AM1008" t="str">
            <v>NA</v>
          </cell>
          <cell r="AN1008" t="str">
            <v>NA</v>
          </cell>
          <cell r="AO1008" t="str">
            <v>NA</v>
          </cell>
          <cell r="AP1008" t="str">
            <v>NA</v>
          </cell>
          <cell r="AQ1008" t="str">
            <v>NA</v>
          </cell>
          <cell r="AR1008" t="str">
            <v>NA</v>
          </cell>
          <cell r="AS1008" t="str">
            <v>NA</v>
          </cell>
          <cell r="AT1008" t="str">
            <v>NA</v>
          </cell>
          <cell r="AU1008" t="str">
            <v>NA</v>
          </cell>
          <cell r="AV1008" t="str">
            <v>NA</v>
          </cell>
          <cell r="AW1008" t="str">
            <v>NA</v>
          </cell>
          <cell r="AX1008" t="str">
            <v>NA</v>
          </cell>
          <cell r="AY1008" t="str">
            <v>NA</v>
          </cell>
          <cell r="AZ1008" t="str">
            <v>NA</v>
          </cell>
          <cell r="BA1008" t="str">
            <v>NA</v>
          </cell>
          <cell r="BB1008" t="str">
            <v>NA</v>
          </cell>
          <cell r="BC1008" t="str">
            <v>NA</v>
          </cell>
          <cell r="BD1008" t="str">
            <v>NA</v>
          </cell>
          <cell r="BE1008" t="str">
            <v>NA</v>
          </cell>
        </row>
        <row r="1009">
          <cell r="B1009">
            <v>549</v>
          </cell>
          <cell r="C1009">
            <v>2016</v>
          </cell>
          <cell r="D1009">
            <v>2018</v>
          </cell>
          <cell r="F1009" t="str">
            <v>2016 - 2018 Dividend Yield</v>
          </cell>
          <cell r="G1009" t="str">
            <v>%</v>
          </cell>
          <cell r="H1009">
            <v>2.4554623204837485E-2</v>
          </cell>
          <cell r="I1009">
            <v>1.790450928381963E-2</v>
          </cell>
          <cell r="J1009">
            <v>2.5184974388161641E-2</v>
          </cell>
          <cell r="K1009">
            <v>2.2987054625828861E-2</v>
          </cell>
          <cell r="L1009">
            <v>2.019636564839606E-2</v>
          </cell>
          <cell r="M1009">
            <v>1.1904761904761904E-2</v>
          </cell>
          <cell r="N1009">
            <v>3.0151798710750674E-2</v>
          </cell>
          <cell r="O1009">
            <v>1.4102564102564105E-2</v>
          </cell>
          <cell r="P1009">
            <v>3.4134128194256833E-2</v>
          </cell>
          <cell r="Q1009">
            <v>1.6709719082983535E-2</v>
          </cell>
          <cell r="R1009">
            <v>1.9415836569306094E-2</v>
          </cell>
          <cell r="S1009">
            <v>0</v>
          </cell>
          <cell r="T1009">
            <v>1.4273058371886995E-2</v>
          </cell>
          <cell r="U1009">
            <v>1.6339869281045753E-2</v>
          </cell>
          <cell r="V1009">
            <v>1.631127906976744E-2</v>
          </cell>
          <cell r="W1009">
            <v>2.6571316100249313E-2</v>
          </cell>
          <cell r="X1009">
            <v>2.4111675126903549E-2</v>
          </cell>
          <cell r="Y1009">
            <v>2.3569198751300733E-2</v>
          </cell>
          <cell r="Z1009">
            <v>3.2091237579042454E-2</v>
          </cell>
          <cell r="AA1009">
            <v>2.6565464895635674E-2</v>
          </cell>
          <cell r="AB1009">
            <v>3.7962428078250864E-2</v>
          </cell>
          <cell r="AC1009">
            <v>2.7097445255474455E-2</v>
          </cell>
          <cell r="AD1009">
            <v>2.4385115900772671E-2</v>
          </cell>
          <cell r="AE1009" t="str">
            <v>NA</v>
          </cell>
          <cell r="AF1009" t="str">
            <v>NA</v>
          </cell>
          <cell r="AG1009" t="str">
            <v>NA</v>
          </cell>
          <cell r="AH1009" t="str">
            <v>NA</v>
          </cell>
          <cell r="AI1009" t="str">
            <v>NA</v>
          </cell>
          <cell r="AJ1009" t="str">
            <v>NA</v>
          </cell>
          <cell r="AK1009" t="str">
            <v>NA</v>
          </cell>
          <cell r="AL1009" t="str">
            <v>NA</v>
          </cell>
          <cell r="AM1009" t="str">
            <v>NA</v>
          </cell>
          <cell r="AN1009" t="str">
            <v>NA</v>
          </cell>
          <cell r="AO1009" t="str">
            <v>NA</v>
          </cell>
          <cell r="AP1009" t="str">
            <v>NA</v>
          </cell>
          <cell r="AQ1009" t="str">
            <v>NA</v>
          </cell>
          <cell r="AR1009" t="str">
            <v>NA</v>
          </cell>
          <cell r="AS1009" t="str">
            <v>NA</v>
          </cell>
          <cell r="AT1009" t="str">
            <v>NA</v>
          </cell>
          <cell r="AU1009" t="str">
            <v>NA</v>
          </cell>
          <cell r="AV1009" t="str">
            <v>NA</v>
          </cell>
          <cell r="AW1009" t="str">
            <v>NA</v>
          </cell>
          <cell r="AX1009" t="str">
            <v>NA</v>
          </cell>
          <cell r="AY1009" t="str">
            <v>NA</v>
          </cell>
          <cell r="AZ1009" t="str">
            <v>NA</v>
          </cell>
          <cell r="BA1009" t="str">
            <v>NA</v>
          </cell>
          <cell r="BB1009" t="str">
            <v>NA</v>
          </cell>
          <cell r="BC1009" t="str">
            <v>NA</v>
          </cell>
          <cell r="BD1009" t="str">
            <v>NA</v>
          </cell>
          <cell r="BE1009" t="str">
            <v>NA</v>
          </cell>
        </row>
        <row r="1010">
          <cell r="B1010">
            <v>550</v>
          </cell>
          <cell r="C1010">
            <v>2017</v>
          </cell>
          <cell r="D1010">
            <v>2019</v>
          </cell>
          <cell r="F1010" t="str">
            <v>2017E - 2019E Dividend Yield</v>
          </cell>
          <cell r="G1010" t="str">
            <v>%</v>
          </cell>
          <cell r="H1010">
            <v>2.5717191484001003E-2</v>
          </cell>
          <cell r="I1010">
            <v>1.8567639257294429E-2</v>
          </cell>
          <cell r="J1010">
            <v>2.580155568203377E-2</v>
          </cell>
          <cell r="K1010">
            <v>2.3744869382170297E-2</v>
          </cell>
          <cell r="L1010">
            <v>2.1678100819752893E-2</v>
          </cell>
          <cell r="M1010">
            <v>1.3002364066193853E-2</v>
          </cell>
          <cell r="N1010">
            <v>3.3964095099466275E-2</v>
          </cell>
          <cell r="O1010">
            <v>1.4529914529914532E-2</v>
          </cell>
          <cell r="P1010">
            <v>3.4355995235029989E-2</v>
          </cell>
          <cell r="Q1010">
            <v>1.7328597567538479E-2</v>
          </cell>
          <cell r="R1010">
            <v>2.1666948055602455E-2</v>
          </cell>
          <cell r="S1010">
            <v>0</v>
          </cell>
          <cell r="T1010">
            <v>1.397775371591692E-2</v>
          </cell>
          <cell r="U1010">
            <v>1.680672268907563E-2</v>
          </cell>
          <cell r="V1010">
            <v>1.6888607881136952E-2</v>
          </cell>
          <cell r="W1010">
            <v>2.7555438918777066E-2</v>
          </cell>
          <cell r="X1010">
            <v>2.4534686971235189E-2</v>
          </cell>
          <cell r="Y1010">
            <v>2.4125909989594175E-2</v>
          </cell>
          <cell r="Z1010">
            <v>3.2685937970490818E-2</v>
          </cell>
          <cell r="AA1010">
            <v>2.7830487033523088E-2</v>
          </cell>
          <cell r="AB1010">
            <v>3.8772036823935561E-2</v>
          </cell>
          <cell r="AC1010">
            <v>3.0838686131386864E-2</v>
          </cell>
          <cell r="AD1010">
            <v>2.5840280601870675E-2</v>
          </cell>
          <cell r="AE1010" t="str">
            <v>NA</v>
          </cell>
          <cell r="AF1010" t="str">
            <v>NA</v>
          </cell>
          <cell r="AG1010" t="str">
            <v>NA</v>
          </cell>
          <cell r="AH1010" t="str">
            <v>NA</v>
          </cell>
          <cell r="AI1010" t="str">
            <v>NA</v>
          </cell>
          <cell r="AJ1010" t="str">
            <v>NA</v>
          </cell>
          <cell r="AK1010" t="str">
            <v>NA</v>
          </cell>
          <cell r="AL1010" t="str">
            <v>NA</v>
          </cell>
          <cell r="AM1010" t="str">
            <v>NA</v>
          </cell>
          <cell r="AN1010" t="str">
            <v>NA</v>
          </cell>
          <cell r="AO1010" t="str">
            <v>NA</v>
          </cell>
          <cell r="AP1010" t="str">
            <v>NA</v>
          </cell>
          <cell r="AQ1010" t="str">
            <v>NA</v>
          </cell>
          <cell r="AR1010" t="str">
            <v>NA</v>
          </cell>
          <cell r="AS1010" t="str">
            <v>NA</v>
          </cell>
          <cell r="AT1010" t="str">
            <v>NA</v>
          </cell>
          <cell r="AU1010" t="str">
            <v>NA</v>
          </cell>
          <cell r="AV1010" t="str">
            <v>NA</v>
          </cell>
          <cell r="AW1010" t="str">
            <v>NA</v>
          </cell>
          <cell r="AX1010" t="str">
            <v>NA</v>
          </cell>
          <cell r="AY1010" t="str">
            <v>NA</v>
          </cell>
          <cell r="AZ1010" t="str">
            <v>NA</v>
          </cell>
          <cell r="BA1010" t="str">
            <v>NA</v>
          </cell>
          <cell r="BB1010" t="str">
            <v>NA</v>
          </cell>
          <cell r="BC1010" t="str">
            <v>NA</v>
          </cell>
          <cell r="BD1010" t="str">
            <v>NA</v>
          </cell>
          <cell r="BE1010" t="str">
            <v>NA</v>
          </cell>
        </row>
        <row r="1011">
          <cell r="B1011">
            <v>551</v>
          </cell>
        </row>
        <row r="1012">
          <cell r="B1012">
            <v>552</v>
          </cell>
          <cell r="E1012" t="str">
            <v>Payout Ratio</v>
          </cell>
          <cell r="G1012" t="str">
            <v>DPS / Normalised EPS</v>
          </cell>
        </row>
        <row r="1013">
          <cell r="B1013">
            <v>553</v>
          </cell>
          <cell r="C1013">
            <v>2012</v>
          </cell>
          <cell r="F1013" t="str">
            <v>Payout Ratio 2012</v>
          </cell>
          <cell r="G1013" t="str">
            <v>%</v>
          </cell>
          <cell r="H1013">
            <v>0.52296794233698329</v>
          </cell>
          <cell r="I1013">
            <v>0.36312028452083461</v>
          </cell>
          <cell r="J1013">
            <v>0.45376061769796622</v>
          </cell>
          <cell r="K1013">
            <v>0.47875871322897579</v>
          </cell>
          <cell r="L1013" t="str">
            <v>NA</v>
          </cell>
          <cell r="M1013">
            <v>0.38076240527028188</v>
          </cell>
          <cell r="N1013">
            <v>0.35580325997665269</v>
          </cell>
          <cell r="O1013">
            <v>0.33578604577991039</v>
          </cell>
          <cell r="P1013">
            <v>0.33824933062506785</v>
          </cell>
          <cell r="Q1013">
            <v>0.25989752878559885</v>
          </cell>
          <cell r="R1013" t="str">
            <v>NA</v>
          </cell>
          <cell r="S1013">
            <v>0</v>
          </cell>
          <cell r="T1013">
            <v>0.32692970108511116</v>
          </cell>
          <cell r="U1013">
            <v>0.33785138383891178</v>
          </cell>
          <cell r="V1013">
            <v>0.45087477474754939</v>
          </cell>
          <cell r="W1013">
            <v>0.31062311393726466</v>
          </cell>
          <cell r="X1013">
            <v>0.41510599876487764</v>
          </cell>
          <cell r="Y1013">
            <v>0.2451131454122481</v>
          </cell>
          <cell r="Z1013">
            <v>0.36408405336172189</v>
          </cell>
          <cell r="AA1013">
            <v>0.54366317530319741</v>
          </cell>
          <cell r="AB1013">
            <v>1.3987842878234518</v>
          </cell>
          <cell r="AC1013" t="str">
            <v>NA</v>
          </cell>
          <cell r="AD1013">
            <v>0.40682021541010771</v>
          </cell>
          <cell r="AE1013" t="str">
            <v>NA</v>
          </cell>
          <cell r="AF1013" t="str">
            <v>NA</v>
          </cell>
          <cell r="AG1013" t="str">
            <v>NA</v>
          </cell>
          <cell r="AH1013" t="str">
            <v>NA</v>
          </cell>
          <cell r="AI1013" t="str">
            <v>NA</v>
          </cell>
          <cell r="AJ1013" t="str">
            <v>NA</v>
          </cell>
          <cell r="AK1013" t="str">
            <v>NA</v>
          </cell>
          <cell r="AL1013" t="str">
            <v>NA</v>
          </cell>
          <cell r="AM1013" t="str">
            <v>NA</v>
          </cell>
          <cell r="AN1013" t="str">
            <v>NA</v>
          </cell>
          <cell r="AO1013" t="str">
            <v>NA</v>
          </cell>
          <cell r="AP1013" t="str">
            <v>NA</v>
          </cell>
          <cell r="AQ1013" t="str">
            <v>NA</v>
          </cell>
          <cell r="AR1013" t="str">
            <v>NA</v>
          </cell>
          <cell r="AS1013" t="str">
            <v>NA</v>
          </cell>
          <cell r="AT1013" t="str">
            <v>NA</v>
          </cell>
          <cell r="AU1013" t="str">
            <v>NA</v>
          </cell>
          <cell r="AV1013" t="str">
            <v>NA</v>
          </cell>
          <cell r="AW1013" t="str">
            <v>NA</v>
          </cell>
          <cell r="AX1013" t="str">
            <v>NA</v>
          </cell>
          <cell r="AY1013" t="str">
            <v>NA</v>
          </cell>
          <cell r="AZ1013" t="str">
            <v>NA</v>
          </cell>
          <cell r="BA1013" t="str">
            <v>NA</v>
          </cell>
          <cell r="BB1013" t="str">
            <v>NA</v>
          </cell>
          <cell r="BC1013" t="str">
            <v>NA</v>
          </cell>
          <cell r="BD1013" t="str">
            <v>NA</v>
          </cell>
          <cell r="BE1013" t="str">
            <v>NA</v>
          </cell>
        </row>
        <row r="1014">
          <cell r="B1014">
            <v>554</v>
          </cell>
          <cell r="C1014">
            <v>2013</v>
          </cell>
          <cell r="F1014" t="str">
            <v>Payout Ratio 2013</v>
          </cell>
          <cell r="G1014" t="str">
            <v>%</v>
          </cell>
          <cell r="H1014">
            <v>0.62681512002764039</v>
          </cell>
          <cell r="I1014">
            <v>0.38545438797441234</v>
          </cell>
          <cell r="J1014">
            <v>0.5195234604650395</v>
          </cell>
          <cell r="K1014">
            <v>0.55429610969080723</v>
          </cell>
          <cell r="L1014" t="str">
            <v>NA</v>
          </cell>
          <cell r="M1014">
            <v>0.51201067479367524</v>
          </cell>
          <cell r="N1014">
            <v>0.33450320844022108</v>
          </cell>
          <cell r="O1014">
            <v>0.35263190970515385</v>
          </cell>
          <cell r="P1014">
            <v>0.51722404146461631</v>
          </cell>
          <cell r="Q1014">
            <v>0.27029566904118357</v>
          </cell>
          <cell r="R1014">
            <v>0.15962859972183591</v>
          </cell>
          <cell r="S1014">
            <v>0</v>
          </cell>
          <cell r="T1014">
            <v>0.29809250348606553</v>
          </cell>
          <cell r="U1014">
            <v>0.25652757403058662</v>
          </cell>
          <cell r="V1014">
            <v>0.44373803646575805</v>
          </cell>
          <cell r="W1014">
            <v>0.34085516437023688</v>
          </cell>
          <cell r="X1014">
            <v>0.53006928245288021</v>
          </cell>
          <cell r="Y1014">
            <v>0.29285760876655148</v>
          </cell>
          <cell r="Z1014">
            <v>0.45254425436780654</v>
          </cell>
          <cell r="AA1014">
            <v>0.50960396161417332</v>
          </cell>
          <cell r="AB1014">
            <v>0.70947034919760288</v>
          </cell>
          <cell r="AC1014" t="str">
            <v>NA</v>
          </cell>
          <cell r="AD1014">
            <v>0.29270769230769228</v>
          </cell>
          <cell r="AE1014" t="str">
            <v>NA</v>
          </cell>
          <cell r="AF1014" t="str">
            <v>NA</v>
          </cell>
          <cell r="AG1014" t="str">
            <v>NA</v>
          </cell>
          <cell r="AH1014" t="str">
            <v>NA</v>
          </cell>
          <cell r="AI1014" t="str">
            <v>NA</v>
          </cell>
          <cell r="AJ1014" t="str">
            <v>NA</v>
          </cell>
          <cell r="AK1014" t="str">
            <v>NA</v>
          </cell>
          <cell r="AL1014" t="str">
            <v>NA</v>
          </cell>
          <cell r="AM1014" t="str">
            <v>NA</v>
          </cell>
          <cell r="AN1014" t="str">
            <v>NA</v>
          </cell>
          <cell r="AO1014" t="str">
            <v>NA</v>
          </cell>
          <cell r="AP1014" t="str">
            <v>NA</v>
          </cell>
          <cell r="AQ1014" t="str">
            <v>NA</v>
          </cell>
          <cell r="AR1014" t="str">
            <v>NA</v>
          </cell>
          <cell r="AS1014" t="str">
            <v>NA</v>
          </cell>
          <cell r="AT1014" t="str">
            <v>NA</v>
          </cell>
          <cell r="AU1014" t="str">
            <v>NA</v>
          </cell>
          <cell r="AV1014" t="str">
            <v>NA</v>
          </cell>
          <cell r="AW1014" t="str">
            <v>NA</v>
          </cell>
          <cell r="AX1014" t="str">
            <v>NA</v>
          </cell>
          <cell r="AY1014" t="str">
            <v>NA</v>
          </cell>
          <cell r="AZ1014" t="str">
            <v>NA</v>
          </cell>
          <cell r="BA1014" t="str">
            <v>NA</v>
          </cell>
          <cell r="BB1014" t="str">
            <v>NA</v>
          </cell>
          <cell r="BC1014" t="str">
            <v>NA</v>
          </cell>
          <cell r="BD1014" t="str">
            <v>NA</v>
          </cell>
          <cell r="BE1014" t="str">
            <v>NA</v>
          </cell>
        </row>
        <row r="1015">
          <cell r="B1015">
            <v>555</v>
          </cell>
          <cell r="C1015">
            <v>2014</v>
          </cell>
          <cell r="F1015" t="str">
            <v>Payout Ratio 2014</v>
          </cell>
          <cell r="G1015" t="str">
            <v>%</v>
          </cell>
          <cell r="H1015">
            <v>0.72306049177357989</v>
          </cell>
          <cell r="I1015">
            <v>0.36423511161558886</v>
          </cell>
          <cell r="J1015">
            <v>0.5318662461167819</v>
          </cell>
          <cell r="K1015">
            <v>0.59010708995222272</v>
          </cell>
          <cell r="L1015" t="str">
            <v>NA</v>
          </cell>
          <cell r="M1015">
            <v>0.80952900881280387</v>
          </cell>
          <cell r="N1015">
            <v>0.59758958650756155</v>
          </cell>
          <cell r="O1015">
            <v>0.39826001313197623</v>
          </cell>
          <cell r="P1015">
            <v>0.59933608766453117</v>
          </cell>
          <cell r="Q1015">
            <v>0.28246556652080329</v>
          </cell>
          <cell r="R1015">
            <v>0.25330753441597836</v>
          </cell>
          <cell r="S1015">
            <v>0</v>
          </cell>
          <cell r="T1015">
            <v>0.31018606286718975</v>
          </cell>
          <cell r="U1015">
            <v>0.28541856234583113</v>
          </cell>
          <cell r="V1015">
            <v>0.48594878616831283</v>
          </cell>
          <cell r="W1015">
            <v>0.37212006796925418</v>
          </cell>
          <cell r="X1015">
            <v>0.47294985107556536</v>
          </cell>
          <cell r="Y1015">
            <v>0.41999196751305307</v>
          </cell>
          <cell r="Z1015">
            <v>0.22959062445993428</v>
          </cell>
          <cell r="AA1015">
            <v>0.5765814692425012</v>
          </cell>
          <cell r="AB1015">
            <v>0.78909369493602999</v>
          </cell>
          <cell r="AC1015" t="str">
            <v>NA</v>
          </cell>
          <cell r="AD1015">
            <v>0.38998405366765637</v>
          </cell>
          <cell r="AE1015" t="str">
            <v>NA</v>
          </cell>
          <cell r="AF1015" t="str">
            <v>NA</v>
          </cell>
          <cell r="AG1015" t="str">
            <v>NA</v>
          </cell>
          <cell r="AH1015" t="str">
            <v>NA</v>
          </cell>
          <cell r="AI1015" t="str">
            <v>NA</v>
          </cell>
          <cell r="AJ1015" t="str">
            <v>NA</v>
          </cell>
          <cell r="AK1015" t="str">
            <v>NA</v>
          </cell>
          <cell r="AL1015" t="str">
            <v>NA</v>
          </cell>
          <cell r="AM1015" t="str">
            <v>NA</v>
          </cell>
          <cell r="AN1015" t="str">
            <v>NA</v>
          </cell>
          <cell r="AO1015" t="str">
            <v>NA</v>
          </cell>
          <cell r="AP1015" t="str">
            <v>NA</v>
          </cell>
          <cell r="AQ1015" t="str">
            <v>NA</v>
          </cell>
          <cell r="AR1015" t="str">
            <v>NA</v>
          </cell>
          <cell r="AS1015" t="str">
            <v>NA</v>
          </cell>
          <cell r="AT1015" t="str">
            <v>NA</v>
          </cell>
          <cell r="AU1015" t="str">
            <v>NA</v>
          </cell>
          <cell r="AV1015" t="str">
            <v>NA</v>
          </cell>
          <cell r="AW1015" t="str">
            <v>NA</v>
          </cell>
          <cell r="AX1015" t="str">
            <v>NA</v>
          </cell>
          <cell r="AY1015" t="str">
            <v>NA</v>
          </cell>
          <cell r="AZ1015" t="str">
            <v>NA</v>
          </cell>
          <cell r="BA1015" t="str">
            <v>NA</v>
          </cell>
          <cell r="BB1015" t="str">
            <v>NA</v>
          </cell>
          <cell r="BC1015" t="str">
            <v>NA</v>
          </cell>
          <cell r="BD1015" t="str">
            <v>NA</v>
          </cell>
          <cell r="BE1015" t="str">
            <v>NA</v>
          </cell>
        </row>
        <row r="1016">
          <cell r="B1016">
            <v>556</v>
          </cell>
          <cell r="C1016">
            <v>2015</v>
          </cell>
          <cell r="F1016" t="str">
            <v>Payout Ratio 2015</v>
          </cell>
          <cell r="G1016" t="str">
            <v>%</v>
          </cell>
          <cell r="H1016">
            <v>0.52062173155142355</v>
          </cell>
          <cell r="I1016">
            <v>0.39588406810662508</v>
          </cell>
          <cell r="J1016">
            <v>0.46717401890772825</v>
          </cell>
          <cell r="K1016">
            <v>0.64166227905227524</v>
          </cell>
          <cell r="L1016">
            <v>0.48900384664385971</v>
          </cell>
          <cell r="M1016">
            <v>1.7461611834556374</v>
          </cell>
          <cell r="N1016">
            <v>0.53205207567826174</v>
          </cell>
          <cell r="O1016">
            <v>0.35251590494739854</v>
          </cell>
          <cell r="P1016">
            <v>0.73671450289312956</v>
          </cell>
          <cell r="Q1016">
            <v>0.29205426174731847</v>
          </cell>
          <cell r="R1016">
            <v>0.31829158010633396</v>
          </cell>
          <cell r="S1016" t="str">
            <v>NA</v>
          </cell>
          <cell r="T1016">
            <v>0.33874313208259277</v>
          </cell>
          <cell r="U1016">
            <v>0.30146636386190573</v>
          </cell>
          <cell r="V1016">
            <v>0.51605383964130935</v>
          </cell>
          <cell r="W1016">
            <v>0.33573660125446669</v>
          </cell>
          <cell r="X1016">
            <v>0.42867539024956092</v>
          </cell>
          <cell r="Y1016">
            <v>1.5366563163915676</v>
          </cell>
          <cell r="Z1016">
            <v>0.98529196656509921</v>
          </cell>
          <cell r="AA1016">
            <v>0.51939697169190258</v>
          </cell>
          <cell r="AB1016">
            <v>0.68305770487456074</v>
          </cell>
          <cell r="AC1016">
            <v>0.64176657304920037</v>
          </cell>
          <cell r="AD1016">
            <v>0.32858087487283827</v>
          </cell>
          <cell r="AE1016" t="str">
            <v>NA</v>
          </cell>
          <cell r="AF1016" t="str">
            <v>NA</v>
          </cell>
          <cell r="AG1016" t="str">
            <v>NA</v>
          </cell>
          <cell r="AH1016" t="str">
            <v>NA</v>
          </cell>
          <cell r="AI1016" t="str">
            <v>NA</v>
          </cell>
          <cell r="AJ1016" t="str">
            <v>NA</v>
          </cell>
          <cell r="AK1016" t="str">
            <v>NA</v>
          </cell>
          <cell r="AL1016" t="str">
            <v>NA</v>
          </cell>
          <cell r="AM1016" t="str">
            <v>NA</v>
          </cell>
          <cell r="AN1016" t="str">
            <v>NA</v>
          </cell>
          <cell r="AO1016" t="str">
            <v>NA</v>
          </cell>
          <cell r="AP1016" t="str">
            <v>NA</v>
          </cell>
          <cell r="AQ1016" t="str">
            <v>NA</v>
          </cell>
          <cell r="AR1016" t="str">
            <v>NA</v>
          </cell>
          <cell r="AS1016" t="str">
            <v>NA</v>
          </cell>
          <cell r="AT1016" t="str">
            <v>NA</v>
          </cell>
          <cell r="AU1016" t="str">
            <v>NA</v>
          </cell>
          <cell r="AV1016" t="str">
            <v>NA</v>
          </cell>
          <cell r="AW1016" t="str">
            <v>NA</v>
          </cell>
          <cell r="AX1016" t="str">
            <v>NA</v>
          </cell>
          <cell r="AY1016" t="str">
            <v>NA</v>
          </cell>
          <cell r="AZ1016" t="str">
            <v>NA</v>
          </cell>
          <cell r="BA1016" t="str">
            <v>NA</v>
          </cell>
          <cell r="BB1016" t="str">
            <v>NA</v>
          </cell>
          <cell r="BC1016" t="str">
            <v>NA</v>
          </cell>
          <cell r="BD1016" t="str">
            <v>NA</v>
          </cell>
          <cell r="BE1016" t="str">
            <v>NA</v>
          </cell>
        </row>
        <row r="1017">
          <cell r="B1017">
            <v>557</v>
          </cell>
          <cell r="C1017">
            <v>2016</v>
          </cell>
          <cell r="F1017" t="str">
            <v>Payout Ratio 2016</v>
          </cell>
          <cell r="G1017" t="str">
            <v>%</v>
          </cell>
          <cell r="H1017">
            <v>0.6546795066413662</v>
          </cell>
          <cell r="I1017">
            <v>0.44347666387192086</v>
          </cell>
          <cell r="J1017">
            <v>0.5392121650131575</v>
          </cell>
          <cell r="K1017">
            <v>0.66970113659026165</v>
          </cell>
          <cell r="L1017">
            <v>0.48285922626169719</v>
          </cell>
          <cell r="M1017">
            <v>0.57692145028648401</v>
          </cell>
          <cell r="N1017">
            <v>9.1600329474621613</v>
          </cell>
          <cell r="O1017">
            <v>0.37956410549595204</v>
          </cell>
          <cell r="P1017" t="str">
            <v>NA</v>
          </cell>
          <cell r="Q1017">
            <v>0.28208124166028198</v>
          </cell>
          <cell r="R1017">
            <v>0.31125573026935399</v>
          </cell>
          <cell r="S1017" t="str">
            <v>NA</v>
          </cell>
          <cell r="T1017">
            <v>0.36321961779973377</v>
          </cell>
          <cell r="U1017">
            <v>0.28974608582459366</v>
          </cell>
          <cell r="V1017">
            <v>0.46056813503499389</v>
          </cell>
          <cell r="W1017">
            <v>0.53836623279280904</v>
          </cell>
          <cell r="X1017">
            <v>0.43395272548032543</v>
          </cell>
          <cell r="Y1017">
            <v>0.96002414244039835</v>
          </cell>
          <cell r="Z1017">
            <v>1.0871994706840389</v>
          </cell>
          <cell r="AA1017">
            <v>0.65079517766497474</v>
          </cell>
          <cell r="AB1017">
            <v>0.77223182100081411</v>
          </cell>
          <cell r="AC1017">
            <v>0.43985455592111256</v>
          </cell>
          <cell r="AD1017">
            <v>0.36399526767228629</v>
          </cell>
          <cell r="AE1017" t="str">
            <v>NA</v>
          </cell>
          <cell r="AF1017" t="str">
            <v>NA</v>
          </cell>
          <cell r="AG1017" t="str">
            <v>NA</v>
          </cell>
          <cell r="AH1017" t="str">
            <v>NA</v>
          </cell>
          <cell r="AI1017" t="str">
            <v>NA</v>
          </cell>
          <cell r="AJ1017" t="str">
            <v>NA</v>
          </cell>
          <cell r="AK1017" t="str">
            <v>NA</v>
          </cell>
          <cell r="AL1017" t="str">
            <v>NA</v>
          </cell>
          <cell r="AM1017" t="str">
            <v>NA</v>
          </cell>
          <cell r="AN1017" t="str">
            <v>NA</v>
          </cell>
          <cell r="AO1017" t="str">
            <v>NA</v>
          </cell>
          <cell r="AP1017" t="str">
            <v>NA</v>
          </cell>
          <cell r="AQ1017" t="str">
            <v>NA</v>
          </cell>
          <cell r="AR1017" t="str">
            <v>NA</v>
          </cell>
          <cell r="AS1017" t="str">
            <v>NA</v>
          </cell>
          <cell r="AT1017" t="str">
            <v>NA</v>
          </cell>
          <cell r="AU1017" t="str">
            <v>NA</v>
          </cell>
          <cell r="AV1017" t="str">
            <v>NA</v>
          </cell>
          <cell r="AW1017" t="str">
            <v>NA</v>
          </cell>
          <cell r="AX1017" t="str">
            <v>NA</v>
          </cell>
          <cell r="AY1017" t="str">
            <v>NA</v>
          </cell>
          <cell r="AZ1017" t="str">
            <v>NA</v>
          </cell>
          <cell r="BA1017" t="str">
            <v>NA</v>
          </cell>
          <cell r="BB1017" t="str">
            <v>NA</v>
          </cell>
          <cell r="BC1017" t="str">
            <v>NA</v>
          </cell>
          <cell r="BD1017" t="str">
            <v>NA</v>
          </cell>
          <cell r="BE1017" t="str">
            <v>NA</v>
          </cell>
        </row>
        <row r="1018">
          <cell r="B1018">
            <v>558</v>
          </cell>
          <cell r="C1018">
            <v>2017</v>
          </cell>
          <cell r="F1018" t="str">
            <v>Payout Ratio 2017</v>
          </cell>
          <cell r="G1018" t="str">
            <v>%</v>
          </cell>
          <cell r="H1018">
            <v>0.46407399598391297</v>
          </cell>
          <cell r="I1018">
            <v>0.4065676309616888</v>
          </cell>
          <cell r="J1018">
            <v>0.50732596182879452</v>
          </cell>
          <cell r="K1018">
            <v>0.50946040497048595</v>
          </cell>
          <cell r="L1018">
            <v>0.47397996579526019</v>
          </cell>
          <cell r="M1018">
            <v>0.25470037973511156</v>
          </cell>
          <cell r="N1018">
            <v>0.61317449194113527</v>
          </cell>
          <cell r="O1018">
            <v>0.35409981188447492</v>
          </cell>
          <cell r="P1018">
            <v>0.72918501978173289</v>
          </cell>
          <cell r="Q1018">
            <v>0.29579169094249985</v>
          </cell>
          <cell r="R1018">
            <v>0.25712294848027478</v>
          </cell>
          <cell r="S1018">
            <v>0</v>
          </cell>
          <cell r="T1018">
            <v>0.34516523867809057</v>
          </cell>
          <cell r="U1018">
            <v>0.30251533672679615</v>
          </cell>
          <cell r="V1018">
            <v>0.40700700700700704</v>
          </cell>
          <cell r="W1018">
            <v>0.45145631067961167</v>
          </cell>
          <cell r="X1018">
            <v>0.49896993754914432</v>
          </cell>
          <cell r="Y1018">
            <v>0.53349827159897467</v>
          </cell>
          <cell r="Z1018">
            <v>0.73684210526315796</v>
          </cell>
          <cell r="AA1018">
            <v>0.57313884199292353</v>
          </cell>
          <cell r="AB1018">
            <v>0.83485298317233814</v>
          </cell>
          <cell r="AC1018">
            <v>0.40779704560051383</v>
          </cell>
          <cell r="AD1018">
            <v>0.3886925795053004</v>
          </cell>
          <cell r="AE1018" t="str">
            <v>NA</v>
          </cell>
          <cell r="AF1018" t="str">
            <v>NA</v>
          </cell>
          <cell r="AG1018" t="str">
            <v>NA</v>
          </cell>
          <cell r="AH1018" t="str">
            <v>NA</v>
          </cell>
          <cell r="AI1018" t="str">
            <v>NA</v>
          </cell>
          <cell r="AJ1018" t="str">
            <v>NA</v>
          </cell>
          <cell r="AK1018" t="str">
            <v>NA</v>
          </cell>
          <cell r="AL1018" t="str">
            <v>NA</v>
          </cell>
          <cell r="AM1018" t="str">
            <v>NA</v>
          </cell>
          <cell r="AN1018" t="str">
            <v>NA</v>
          </cell>
          <cell r="AO1018" t="str">
            <v>NA</v>
          </cell>
          <cell r="AP1018" t="str">
            <v>NA</v>
          </cell>
          <cell r="AQ1018" t="str">
            <v>NA</v>
          </cell>
          <cell r="AR1018" t="str">
            <v>NA</v>
          </cell>
          <cell r="AS1018" t="str">
            <v>NA</v>
          </cell>
          <cell r="AT1018" t="str">
            <v>NA</v>
          </cell>
          <cell r="AU1018" t="str">
            <v>NA</v>
          </cell>
          <cell r="AV1018" t="str">
            <v>NA</v>
          </cell>
          <cell r="AW1018" t="str">
            <v>NA</v>
          </cell>
          <cell r="AX1018" t="str">
            <v>NA</v>
          </cell>
          <cell r="AY1018" t="str">
            <v>NA</v>
          </cell>
          <cell r="AZ1018" t="str">
            <v>NA</v>
          </cell>
          <cell r="BA1018" t="str">
            <v>NA</v>
          </cell>
          <cell r="BB1018" t="str">
            <v>NA</v>
          </cell>
          <cell r="BC1018" t="str">
            <v>NA</v>
          </cell>
          <cell r="BD1018" t="str">
            <v>NA</v>
          </cell>
          <cell r="BE1018" t="str">
            <v>NA</v>
          </cell>
        </row>
        <row r="1019">
          <cell r="B1019">
            <v>559</v>
          </cell>
          <cell r="C1019">
            <v>2018</v>
          </cell>
          <cell r="F1019" t="str">
            <v>Payout Ratio 2018</v>
          </cell>
          <cell r="G1019" t="str">
            <v>%</v>
          </cell>
          <cell r="H1019">
            <v>0.47613472303945342</v>
          </cell>
          <cell r="I1019">
            <v>0.40160642570281124</v>
          </cell>
          <cell r="J1019">
            <v>0.50027793218454708</v>
          </cell>
          <cell r="K1019">
            <v>0.50847457627118642</v>
          </cell>
          <cell r="L1019">
            <v>0.47945040354222268</v>
          </cell>
          <cell r="M1019">
            <v>0.23450397718745314</v>
          </cell>
          <cell r="N1019">
            <v>0.63025210084033612</v>
          </cell>
          <cell r="O1019">
            <v>0.34900431122972692</v>
          </cell>
          <cell r="P1019">
            <v>0.7833137124543621</v>
          </cell>
          <cell r="Q1019">
            <v>0.29376004700160752</v>
          </cell>
          <cell r="R1019">
            <v>0.2914798206278027</v>
          </cell>
          <cell r="S1019">
            <v>0</v>
          </cell>
          <cell r="T1019">
            <v>0.33634309234696891</v>
          </cell>
          <cell r="U1019">
            <v>0.29435813573180702</v>
          </cell>
          <cell r="V1019">
            <v>0.40810081936842502</v>
          </cell>
          <cell r="W1019">
            <v>0.4524793388429752</v>
          </cell>
          <cell r="X1019">
            <v>0.50352467270896273</v>
          </cell>
          <cell r="Y1019">
            <v>0.42421483841602187</v>
          </cell>
          <cell r="Z1019">
            <v>0.67890772128060262</v>
          </cell>
          <cell r="AA1019">
            <v>0.54325631582299583</v>
          </cell>
          <cell r="AB1019">
            <v>0.84946750000000004</v>
          </cell>
          <cell r="AC1019">
            <v>0.49794961921499709</v>
          </cell>
          <cell r="AD1019">
            <v>0.39349090909090906</v>
          </cell>
          <cell r="AE1019" t="str">
            <v>NA</v>
          </cell>
          <cell r="AF1019" t="str">
            <v>NA</v>
          </cell>
          <cell r="AG1019" t="str">
            <v>NA</v>
          </cell>
          <cell r="AH1019" t="str">
            <v>NA</v>
          </cell>
          <cell r="AI1019" t="str">
            <v>NA</v>
          </cell>
          <cell r="AJ1019" t="str">
            <v>NA</v>
          </cell>
          <cell r="AK1019" t="str">
            <v>NA</v>
          </cell>
          <cell r="AL1019" t="str">
            <v>NA</v>
          </cell>
          <cell r="AM1019" t="str">
            <v>NA</v>
          </cell>
          <cell r="AN1019" t="str">
            <v>NA</v>
          </cell>
          <cell r="AO1019" t="str">
            <v>NA</v>
          </cell>
          <cell r="AP1019" t="str">
            <v>NA</v>
          </cell>
          <cell r="AQ1019" t="str">
            <v>NA</v>
          </cell>
          <cell r="AR1019" t="str">
            <v>NA</v>
          </cell>
          <cell r="AS1019" t="str">
            <v>NA</v>
          </cell>
          <cell r="AT1019" t="str">
            <v>NA</v>
          </cell>
          <cell r="AU1019" t="str">
            <v>NA</v>
          </cell>
          <cell r="AV1019" t="str">
            <v>NA</v>
          </cell>
          <cell r="AW1019" t="str">
            <v>NA</v>
          </cell>
          <cell r="AX1019" t="str">
            <v>NA</v>
          </cell>
          <cell r="AY1019" t="str">
            <v>NA</v>
          </cell>
          <cell r="AZ1019" t="str">
            <v>NA</v>
          </cell>
          <cell r="BA1019" t="str">
            <v>NA</v>
          </cell>
          <cell r="BB1019" t="str">
            <v>NA</v>
          </cell>
          <cell r="BC1019" t="str">
            <v>NA</v>
          </cell>
          <cell r="BD1019" t="str">
            <v>NA</v>
          </cell>
          <cell r="BE1019" t="str">
            <v>NA</v>
          </cell>
        </row>
        <row r="1020">
          <cell r="B1020">
            <v>560</v>
          </cell>
          <cell r="C1020">
            <v>2019</v>
          </cell>
          <cell r="F1020" t="str">
            <v>Payout Ratio 2019</v>
          </cell>
          <cell r="G1020" t="str">
            <v>%</v>
          </cell>
          <cell r="H1020">
            <v>0.47004513826992228</v>
          </cell>
          <cell r="I1020">
            <v>0.40380959354679963</v>
          </cell>
          <cell r="J1020">
            <v>0.48742940098210358</v>
          </cell>
          <cell r="K1020">
            <v>0.49443757725587145</v>
          </cell>
          <cell r="L1020">
            <v>0.48510463990466968</v>
          </cell>
          <cell r="M1020">
            <v>0.21895253109125942</v>
          </cell>
          <cell r="N1020">
            <v>0.5221932114882506</v>
          </cell>
          <cell r="O1020">
            <v>0.32885722115648119</v>
          </cell>
          <cell r="P1020">
            <v>0.71337832555311276</v>
          </cell>
          <cell r="Q1020">
            <v>0.30089273566442348</v>
          </cell>
          <cell r="R1020">
            <v>0.3079157185014636</v>
          </cell>
          <cell r="S1020" t="str">
            <v>NA</v>
          </cell>
          <cell r="T1020">
            <v>0.27309236947791166</v>
          </cell>
          <cell r="U1020">
            <v>0.28358208955223879</v>
          </cell>
          <cell r="V1020">
            <v>0.41227326094286038</v>
          </cell>
          <cell r="W1020">
            <v>0.43702388675448578</v>
          </cell>
          <cell r="X1020">
            <v>0.43859649122807015</v>
          </cell>
          <cell r="Y1020">
            <v>0.40110799579196255</v>
          </cell>
          <cell r="Z1020">
            <v>0.64432989690721643</v>
          </cell>
          <cell r="AA1020">
            <v>0.55749128919860624</v>
          </cell>
          <cell r="AB1020">
            <v>0.83971291866028708</v>
          </cell>
          <cell r="AC1020">
            <v>0.55821365675559209</v>
          </cell>
          <cell r="AD1020">
            <v>0.38670422612251037</v>
          </cell>
          <cell r="AE1020" t="str">
            <v>NA</v>
          </cell>
          <cell r="AF1020" t="str">
            <v>NA</v>
          </cell>
          <cell r="AG1020" t="str">
            <v>NA</v>
          </cell>
          <cell r="AH1020" t="str">
            <v>NA</v>
          </cell>
          <cell r="AI1020" t="str">
            <v>NA</v>
          </cell>
          <cell r="AJ1020" t="str">
            <v>NA</v>
          </cell>
          <cell r="AK1020" t="str">
            <v>NA</v>
          </cell>
          <cell r="AL1020" t="str">
            <v>NA</v>
          </cell>
          <cell r="AM1020" t="str">
            <v>NA</v>
          </cell>
          <cell r="AN1020" t="str">
            <v>NA</v>
          </cell>
          <cell r="AO1020" t="str">
            <v>NA</v>
          </cell>
          <cell r="AP1020" t="str">
            <v>NA</v>
          </cell>
          <cell r="AQ1020" t="str">
            <v>NA</v>
          </cell>
          <cell r="AR1020" t="str">
            <v>NA</v>
          </cell>
          <cell r="AS1020" t="str">
            <v>NA</v>
          </cell>
          <cell r="AT1020" t="str">
            <v>NA</v>
          </cell>
          <cell r="AU1020" t="str">
            <v>NA</v>
          </cell>
          <cell r="AV1020" t="str">
            <v>NA</v>
          </cell>
          <cell r="AW1020" t="str">
            <v>NA</v>
          </cell>
          <cell r="AX1020" t="str">
            <v>NA</v>
          </cell>
          <cell r="AY1020" t="str">
            <v>NA</v>
          </cell>
          <cell r="AZ1020" t="str">
            <v>NA</v>
          </cell>
          <cell r="BA1020" t="str">
            <v>NA</v>
          </cell>
          <cell r="BB1020" t="str">
            <v>NA</v>
          </cell>
          <cell r="BC1020" t="str">
            <v>NA</v>
          </cell>
          <cell r="BD1020" t="str">
            <v>NA</v>
          </cell>
          <cell r="BE1020" t="str">
            <v>NA</v>
          </cell>
        </row>
        <row r="1021">
          <cell r="B1021">
            <v>561</v>
          </cell>
          <cell r="C1021">
            <v>2012</v>
          </cell>
          <cell r="D1021">
            <v>2015</v>
          </cell>
          <cell r="F1021" t="str">
            <v>2012 - 2015 Payout Ratio</v>
          </cell>
          <cell r="G1021" t="str">
            <v>%</v>
          </cell>
          <cell r="H1021">
            <v>0.62349911445088135</v>
          </cell>
          <cell r="I1021">
            <v>0.38185785589887544</v>
          </cell>
          <cell r="J1021">
            <v>0.50618790849651651</v>
          </cell>
          <cell r="K1021">
            <v>0.59535515956510177</v>
          </cell>
          <cell r="L1021">
            <v>0.48900384664385971</v>
          </cell>
          <cell r="M1021">
            <v>1.0225669556873722</v>
          </cell>
          <cell r="N1021">
            <v>0.4880482902086814</v>
          </cell>
          <cell r="O1021">
            <v>0.36780260926150948</v>
          </cell>
          <cell r="P1021">
            <v>0.61775821067409231</v>
          </cell>
          <cell r="Q1021">
            <v>0.28160516576976846</v>
          </cell>
          <cell r="R1021">
            <v>0.24374257141471609</v>
          </cell>
          <cell r="S1021">
            <v>0</v>
          </cell>
          <cell r="T1021">
            <v>0.31567389947861602</v>
          </cell>
          <cell r="U1021">
            <v>0.28113750007944116</v>
          </cell>
          <cell r="V1021">
            <v>0.48191355409179337</v>
          </cell>
          <cell r="W1021">
            <v>0.34957061119798594</v>
          </cell>
          <cell r="X1021">
            <v>0.47723150792600216</v>
          </cell>
          <cell r="Y1021">
            <v>0.74983529755705736</v>
          </cell>
          <cell r="Z1021">
            <v>0.55580894846427997</v>
          </cell>
          <cell r="AA1021">
            <v>0.5351941341828591</v>
          </cell>
          <cell r="AB1021">
            <v>0.72720724966939787</v>
          </cell>
          <cell r="AC1021">
            <v>0.64176657304920037</v>
          </cell>
          <cell r="AD1021">
            <v>0.33709087361606233</v>
          </cell>
          <cell r="AE1021" t="str">
            <v>NA</v>
          </cell>
          <cell r="AF1021" t="str">
            <v>NA</v>
          </cell>
          <cell r="AG1021" t="str">
            <v>NA</v>
          </cell>
          <cell r="AH1021" t="str">
            <v>NA</v>
          </cell>
          <cell r="AI1021" t="str">
            <v>NA</v>
          </cell>
          <cell r="AJ1021" t="str">
            <v>NA</v>
          </cell>
          <cell r="AK1021" t="str">
            <v>NA</v>
          </cell>
          <cell r="AL1021" t="str">
            <v>NA</v>
          </cell>
          <cell r="AM1021" t="str">
            <v>NA</v>
          </cell>
          <cell r="AN1021" t="str">
            <v>NA</v>
          </cell>
          <cell r="AO1021" t="str">
            <v>NA</v>
          </cell>
          <cell r="AP1021" t="str">
            <v>NA</v>
          </cell>
          <cell r="AQ1021" t="str">
            <v>NA</v>
          </cell>
          <cell r="AR1021" t="str">
            <v>NA</v>
          </cell>
          <cell r="AS1021" t="str">
            <v>NA</v>
          </cell>
          <cell r="AT1021" t="str">
            <v>NA</v>
          </cell>
          <cell r="AU1021" t="str">
            <v>NA</v>
          </cell>
          <cell r="AV1021" t="str">
            <v>NA</v>
          </cell>
          <cell r="AW1021" t="str">
            <v>NA</v>
          </cell>
          <cell r="AX1021" t="str">
            <v>NA</v>
          </cell>
          <cell r="AY1021" t="str">
            <v>NA</v>
          </cell>
          <cell r="AZ1021" t="str">
            <v>NA</v>
          </cell>
          <cell r="BA1021" t="str">
            <v>NA</v>
          </cell>
          <cell r="BB1021" t="str">
            <v>NA</v>
          </cell>
          <cell r="BC1021" t="str">
            <v>NA</v>
          </cell>
          <cell r="BD1021" t="str">
            <v>NA</v>
          </cell>
          <cell r="BE1021" t="str">
            <v>NA</v>
          </cell>
        </row>
        <row r="1022">
          <cell r="B1022">
            <v>562</v>
          </cell>
          <cell r="C1022">
            <v>2016</v>
          </cell>
          <cell r="D1022">
            <v>2018</v>
          </cell>
          <cell r="F1022" t="str">
            <v>2016 - 2018 Payout Ratio</v>
          </cell>
          <cell r="G1022" t="str">
            <v>%</v>
          </cell>
          <cell r="H1022">
            <v>0.53162940855491081</v>
          </cell>
          <cell r="I1022">
            <v>0.41721690684547363</v>
          </cell>
          <cell r="J1022">
            <v>0.51560535300883303</v>
          </cell>
          <cell r="K1022">
            <v>0.56254537261064463</v>
          </cell>
          <cell r="L1022">
            <v>0.47876319853306004</v>
          </cell>
          <cell r="M1022">
            <v>0.35537526906968292</v>
          </cell>
          <cell r="N1022">
            <v>3.4678198467478776</v>
          </cell>
          <cell r="O1022">
            <v>0.36088940953671794</v>
          </cell>
          <cell r="P1022">
            <v>0.75624936611804749</v>
          </cell>
          <cell r="Q1022">
            <v>0.29054432653479645</v>
          </cell>
          <cell r="R1022">
            <v>0.28661949979247714</v>
          </cell>
          <cell r="S1022">
            <v>0</v>
          </cell>
          <cell r="T1022">
            <v>0.34824264960826445</v>
          </cell>
          <cell r="U1022">
            <v>0.29553985276106559</v>
          </cell>
          <cell r="V1022">
            <v>0.425225320470142</v>
          </cell>
          <cell r="W1022">
            <v>0.48076729410513197</v>
          </cell>
          <cell r="X1022">
            <v>0.47881577857947749</v>
          </cell>
          <cell r="Y1022">
            <v>0.63924575081846491</v>
          </cell>
          <cell r="Z1022">
            <v>0.83431643240926645</v>
          </cell>
          <cell r="AA1022">
            <v>0.58906344516029796</v>
          </cell>
          <cell r="AB1022">
            <v>0.81885076805771739</v>
          </cell>
          <cell r="AC1022">
            <v>0.44853374024554116</v>
          </cell>
          <cell r="AD1022">
            <v>0.38205958542283192</v>
          </cell>
          <cell r="AE1022" t="str">
            <v>NA</v>
          </cell>
          <cell r="AF1022" t="str">
            <v>NA</v>
          </cell>
          <cell r="AG1022" t="str">
            <v>NA</v>
          </cell>
          <cell r="AH1022" t="str">
            <v>NA</v>
          </cell>
          <cell r="AI1022" t="str">
            <v>NA</v>
          </cell>
          <cell r="AJ1022" t="str">
            <v>NA</v>
          </cell>
          <cell r="AK1022" t="str">
            <v>NA</v>
          </cell>
          <cell r="AL1022" t="str">
            <v>NA</v>
          </cell>
          <cell r="AM1022" t="str">
            <v>NA</v>
          </cell>
          <cell r="AN1022" t="str">
            <v>NA</v>
          </cell>
          <cell r="AO1022" t="str">
            <v>NA</v>
          </cell>
          <cell r="AP1022" t="str">
            <v>NA</v>
          </cell>
          <cell r="AQ1022" t="str">
            <v>NA</v>
          </cell>
          <cell r="AR1022" t="str">
            <v>NA</v>
          </cell>
          <cell r="AS1022" t="str">
            <v>NA</v>
          </cell>
          <cell r="AT1022" t="str">
            <v>NA</v>
          </cell>
          <cell r="AU1022" t="str">
            <v>NA</v>
          </cell>
          <cell r="AV1022" t="str">
            <v>NA</v>
          </cell>
          <cell r="AW1022" t="str">
            <v>NA</v>
          </cell>
          <cell r="AX1022" t="str">
            <v>NA</v>
          </cell>
          <cell r="AY1022" t="str">
            <v>NA</v>
          </cell>
          <cell r="AZ1022" t="str">
            <v>NA</v>
          </cell>
          <cell r="BA1022" t="str">
            <v>NA</v>
          </cell>
          <cell r="BB1022" t="str">
            <v>NA</v>
          </cell>
          <cell r="BC1022" t="str">
            <v>NA</v>
          </cell>
          <cell r="BD1022" t="str">
            <v>NA</v>
          </cell>
          <cell r="BE1022" t="str">
            <v>NA</v>
          </cell>
        </row>
        <row r="1023">
          <cell r="B1023">
            <v>563</v>
          </cell>
          <cell r="C1023">
            <v>2017</v>
          </cell>
          <cell r="D1023">
            <v>2019</v>
          </cell>
          <cell r="F1023" t="str">
            <v>2017E - 2019E Payout Ratio</v>
          </cell>
          <cell r="G1023" t="str">
            <v>%</v>
          </cell>
          <cell r="H1023">
            <v>0.47008461909776283</v>
          </cell>
          <cell r="I1023">
            <v>0.40399455007043322</v>
          </cell>
          <cell r="J1023">
            <v>0.49834443166514841</v>
          </cell>
          <cell r="K1023">
            <v>0.50412418616584798</v>
          </cell>
          <cell r="L1023">
            <v>0.47951166974738418</v>
          </cell>
          <cell r="M1023">
            <v>0.23605229600460806</v>
          </cell>
          <cell r="N1023">
            <v>0.58853993475657396</v>
          </cell>
          <cell r="O1023">
            <v>0.34398711475689431</v>
          </cell>
          <cell r="P1023">
            <v>0.74195901926306929</v>
          </cell>
          <cell r="Q1023">
            <v>0.29681482453617697</v>
          </cell>
          <cell r="R1023">
            <v>0.28550616253651367</v>
          </cell>
          <cell r="S1023">
            <v>0</v>
          </cell>
          <cell r="T1023">
            <v>0.31820023350099036</v>
          </cell>
          <cell r="U1023">
            <v>0.29348518733694728</v>
          </cell>
          <cell r="V1023">
            <v>0.4091270291060975</v>
          </cell>
          <cell r="W1023">
            <v>0.44698651209235757</v>
          </cell>
          <cell r="X1023">
            <v>0.48036370049539245</v>
          </cell>
          <cell r="Y1023">
            <v>0.45294036860231968</v>
          </cell>
          <cell r="Z1023">
            <v>0.6866932411503256</v>
          </cell>
          <cell r="AA1023">
            <v>0.55796214900484176</v>
          </cell>
          <cell r="AB1023">
            <v>0.84134446727754175</v>
          </cell>
          <cell r="AC1023">
            <v>0.48798677385703432</v>
          </cell>
          <cell r="AD1023">
            <v>0.38962923823957324</v>
          </cell>
          <cell r="AE1023" t="str">
            <v>NA</v>
          </cell>
          <cell r="AF1023" t="str">
            <v>NA</v>
          </cell>
          <cell r="AG1023" t="str">
            <v>NA</v>
          </cell>
          <cell r="AH1023" t="str">
            <v>NA</v>
          </cell>
          <cell r="AI1023" t="str">
            <v>NA</v>
          </cell>
          <cell r="AJ1023" t="str">
            <v>NA</v>
          </cell>
          <cell r="AK1023" t="str">
            <v>NA</v>
          </cell>
          <cell r="AL1023" t="str">
            <v>NA</v>
          </cell>
          <cell r="AM1023" t="str">
            <v>NA</v>
          </cell>
          <cell r="AN1023" t="str">
            <v>NA</v>
          </cell>
          <cell r="AO1023" t="str">
            <v>NA</v>
          </cell>
          <cell r="AP1023" t="str">
            <v>NA</v>
          </cell>
          <cell r="AQ1023" t="str">
            <v>NA</v>
          </cell>
          <cell r="AR1023" t="str">
            <v>NA</v>
          </cell>
          <cell r="AS1023" t="str">
            <v>NA</v>
          </cell>
          <cell r="AT1023" t="str">
            <v>NA</v>
          </cell>
          <cell r="AU1023" t="str">
            <v>NA</v>
          </cell>
          <cell r="AV1023" t="str">
            <v>NA</v>
          </cell>
          <cell r="AW1023" t="str">
            <v>NA</v>
          </cell>
          <cell r="AX1023" t="str">
            <v>NA</v>
          </cell>
          <cell r="AY1023" t="str">
            <v>NA</v>
          </cell>
          <cell r="AZ1023" t="str">
            <v>NA</v>
          </cell>
          <cell r="BA1023" t="str">
            <v>NA</v>
          </cell>
          <cell r="BB1023" t="str">
            <v>NA</v>
          </cell>
          <cell r="BC1023" t="str">
            <v>NA</v>
          </cell>
          <cell r="BD1023" t="str">
            <v>NA</v>
          </cell>
          <cell r="BE1023" t="str">
            <v>NA</v>
          </cell>
        </row>
        <row r="1024">
          <cell r="B1024">
            <v>564</v>
          </cell>
        </row>
        <row r="1025">
          <cell r="B1025">
            <v>565</v>
          </cell>
          <cell r="E1025" t="str">
            <v>EBITDA - Capex / EBITDA</v>
          </cell>
        </row>
        <row r="1026">
          <cell r="B1026">
            <v>566</v>
          </cell>
          <cell r="C1026">
            <v>2013</v>
          </cell>
          <cell r="F1026" t="str">
            <v>EBITDA - Capex / EBITDA 2013</v>
          </cell>
          <cell r="G1026" t="str">
            <v>%</v>
          </cell>
          <cell r="H1026">
            <v>0.71701175229568725</v>
          </cell>
          <cell r="I1026">
            <v>0.85396896282237356</v>
          </cell>
          <cell r="J1026">
            <v>0.91386554621848748</v>
          </cell>
          <cell r="K1026">
            <v>0.88501193559855751</v>
          </cell>
          <cell r="L1026">
            <v>0.93248902052905736</v>
          </cell>
          <cell r="M1026">
            <v>0.75060606060606061</v>
          </cell>
          <cell r="N1026">
            <v>0.6008542342400206</v>
          </cell>
          <cell r="O1026">
            <v>0.57088357699285031</v>
          </cell>
          <cell r="P1026">
            <v>0.81638418079096076</v>
          </cell>
          <cell r="Q1026">
            <v>0.70068589902284861</v>
          </cell>
          <cell r="R1026">
            <v>0.79735824742268058</v>
          </cell>
          <cell r="S1026">
            <v>0.86015745998967474</v>
          </cell>
          <cell r="T1026">
            <v>0.93346091440604118</v>
          </cell>
          <cell r="U1026">
            <v>0.51555999856548562</v>
          </cell>
          <cell r="V1026">
            <v>0.83669184835917476</v>
          </cell>
          <cell r="W1026">
            <v>0.73535780324225541</v>
          </cell>
          <cell r="X1026">
            <v>0.67779083431257348</v>
          </cell>
          <cell r="Y1026">
            <v>0.79742104279573911</v>
          </cell>
          <cell r="Z1026">
            <v>0.69169054441260747</v>
          </cell>
          <cell r="AA1026">
            <v>0.77910958904109584</v>
          </cell>
          <cell r="AB1026">
            <v>0.9206967213114754</v>
          </cell>
          <cell r="AC1026">
            <v>0.87836882566051044</v>
          </cell>
          <cell r="AD1026">
            <v>0.35283582089552312</v>
          </cell>
          <cell r="AE1026" t="str">
            <v>NA</v>
          </cell>
          <cell r="AF1026" t="str">
            <v>NA</v>
          </cell>
          <cell r="AG1026" t="str">
            <v>NA</v>
          </cell>
          <cell r="AH1026" t="str">
            <v>NA</v>
          </cell>
          <cell r="AI1026" t="str">
            <v>NA</v>
          </cell>
          <cell r="AJ1026" t="str">
            <v>NA</v>
          </cell>
          <cell r="AK1026" t="str">
            <v>NA</v>
          </cell>
          <cell r="AL1026" t="str">
            <v>NA</v>
          </cell>
          <cell r="AM1026" t="str">
            <v>NA</v>
          </cell>
          <cell r="AN1026" t="str">
            <v>NA</v>
          </cell>
          <cell r="AO1026" t="str">
            <v>NA</v>
          </cell>
          <cell r="AP1026" t="str">
            <v>NA</v>
          </cell>
          <cell r="AQ1026" t="str">
            <v>NA</v>
          </cell>
          <cell r="AR1026" t="str">
            <v>NA</v>
          </cell>
          <cell r="AS1026" t="str">
            <v>NA</v>
          </cell>
          <cell r="AT1026" t="str">
            <v>NA</v>
          </cell>
          <cell r="AU1026" t="str">
            <v>NA</v>
          </cell>
          <cell r="AV1026" t="str">
            <v>NA</v>
          </cell>
          <cell r="AW1026" t="str">
            <v>NA</v>
          </cell>
          <cell r="AX1026" t="str">
            <v>NA</v>
          </cell>
          <cell r="AY1026" t="str">
            <v>NA</v>
          </cell>
          <cell r="AZ1026" t="str">
            <v>NA</v>
          </cell>
          <cell r="BA1026" t="str">
            <v>NA</v>
          </cell>
          <cell r="BB1026" t="str">
            <v>NA</v>
          </cell>
          <cell r="BC1026" t="str">
            <v>NA</v>
          </cell>
          <cell r="BD1026" t="str">
            <v>NA</v>
          </cell>
          <cell r="BE1026" t="str">
            <v>NA</v>
          </cell>
        </row>
        <row r="1027">
          <cell r="B1027">
            <v>567</v>
          </cell>
          <cell r="C1027">
            <v>2014</v>
          </cell>
          <cell r="F1027" t="str">
            <v>EBITDA - Capex / EBITDA 2014</v>
          </cell>
          <cell r="G1027" t="str">
            <v>%</v>
          </cell>
          <cell r="H1027">
            <v>0.67788993362831862</v>
          </cell>
          <cell r="I1027">
            <v>0.86837455830388699</v>
          </cell>
          <cell r="J1027">
            <v>0.91046770601336313</v>
          </cell>
          <cell r="K1027">
            <v>0.86596422445479049</v>
          </cell>
          <cell r="L1027">
            <v>0.84817714705162739</v>
          </cell>
          <cell r="M1027">
            <v>0.65628891656288901</v>
          </cell>
          <cell r="N1027">
            <v>0.22051531019176854</v>
          </cell>
          <cell r="O1027">
            <v>0.60026484563653815</v>
          </cell>
          <cell r="P1027">
            <v>0.86127167630057833</v>
          </cell>
          <cell r="Q1027">
            <v>0.74598767468559868</v>
          </cell>
          <cell r="R1027">
            <v>0.57125440260092097</v>
          </cell>
          <cell r="S1027">
            <v>0.85546903427698129</v>
          </cell>
          <cell r="T1027">
            <v>0.90854282464086522</v>
          </cell>
          <cell r="U1027">
            <v>0.60353918503181259</v>
          </cell>
          <cell r="V1027">
            <v>0.80466601765981793</v>
          </cell>
          <cell r="W1027">
            <v>0.81182077213259496</v>
          </cell>
          <cell r="X1027">
            <v>0.65913534651314354</v>
          </cell>
          <cell r="Y1027">
            <v>0.78256492852828663</v>
          </cell>
          <cell r="Z1027">
            <v>0.85608145294441385</v>
          </cell>
          <cell r="AA1027">
            <v>0.83498349834983498</v>
          </cell>
          <cell r="AB1027">
            <v>0.91125815808556931</v>
          </cell>
          <cell r="AC1027">
            <v>0.80139954141673087</v>
          </cell>
          <cell r="AD1027">
            <v>0.56236203090507797</v>
          </cell>
          <cell r="AE1027" t="str">
            <v>NA</v>
          </cell>
          <cell r="AF1027" t="str">
            <v>NA</v>
          </cell>
          <cell r="AG1027" t="str">
            <v>NA</v>
          </cell>
          <cell r="AH1027" t="str">
            <v>NA</v>
          </cell>
          <cell r="AI1027" t="str">
            <v>NA</v>
          </cell>
          <cell r="AJ1027" t="str">
            <v>NA</v>
          </cell>
          <cell r="AK1027" t="str">
            <v>NA</v>
          </cell>
          <cell r="AL1027" t="str">
            <v>NA</v>
          </cell>
          <cell r="AM1027" t="str">
            <v>NA</v>
          </cell>
          <cell r="AN1027" t="str">
            <v>NA</v>
          </cell>
          <cell r="AO1027" t="str">
            <v>NA</v>
          </cell>
          <cell r="AP1027" t="str">
            <v>NA</v>
          </cell>
          <cell r="AQ1027" t="str">
            <v>NA</v>
          </cell>
          <cell r="AR1027" t="str">
            <v>NA</v>
          </cell>
          <cell r="AS1027" t="str">
            <v>NA</v>
          </cell>
          <cell r="AT1027" t="str">
            <v>NA</v>
          </cell>
          <cell r="AU1027" t="str">
            <v>NA</v>
          </cell>
          <cell r="AV1027" t="str">
            <v>NA</v>
          </cell>
          <cell r="AW1027" t="str">
            <v>NA</v>
          </cell>
          <cell r="AX1027" t="str">
            <v>NA</v>
          </cell>
          <cell r="AY1027" t="str">
            <v>NA</v>
          </cell>
          <cell r="AZ1027" t="str">
            <v>NA</v>
          </cell>
          <cell r="BA1027" t="str">
            <v>NA</v>
          </cell>
          <cell r="BB1027" t="str">
            <v>NA</v>
          </cell>
          <cell r="BC1027" t="str">
            <v>NA</v>
          </cell>
          <cell r="BD1027" t="str">
            <v>NA</v>
          </cell>
          <cell r="BE1027" t="str">
            <v>NA</v>
          </cell>
        </row>
        <row r="1028">
          <cell r="B1028">
            <v>568</v>
          </cell>
          <cell r="C1028">
            <v>2015</v>
          </cell>
          <cell r="F1028" t="str">
            <v>EBITDA - Capex / EBITDA 2015</v>
          </cell>
          <cell r="G1028" t="str">
            <v>%</v>
          </cell>
          <cell r="H1028">
            <v>0.75431436567164178</v>
          </cell>
          <cell r="I1028">
            <v>0.87210067445303496</v>
          </cell>
          <cell r="J1028">
            <v>0.91632526381129742</v>
          </cell>
          <cell r="K1028">
            <v>0.8796195424453197</v>
          </cell>
          <cell r="L1028">
            <v>0.77669531183527629</v>
          </cell>
          <cell r="M1028">
            <v>0.68237426370638887</v>
          </cell>
          <cell r="N1028">
            <v>0.12347350827752041</v>
          </cell>
          <cell r="O1028">
            <v>0.59161151610844231</v>
          </cell>
          <cell r="P1028">
            <v>0.89376443418013773</v>
          </cell>
          <cell r="Q1028">
            <v>0.77315685113176946</v>
          </cell>
          <cell r="R1028">
            <v>0.54815181110149569</v>
          </cell>
          <cell r="S1028">
            <v>0.84254567787501899</v>
          </cell>
          <cell r="T1028">
            <v>0.91400063257941122</v>
          </cell>
          <cell r="U1028">
            <v>0.61758403917170046</v>
          </cell>
          <cell r="V1028">
            <v>0.81137821514406006</v>
          </cell>
          <cell r="W1028">
            <v>0.83211230159391414</v>
          </cell>
          <cell r="X1028">
            <v>0.66340033500837525</v>
          </cell>
          <cell r="Y1028">
            <v>0.69503311258278155</v>
          </cell>
          <cell r="Z1028">
            <v>0.76378205128205112</v>
          </cell>
          <cell r="AA1028">
            <v>0.88681948424068768</v>
          </cell>
          <cell r="AB1028">
            <v>0.93002717391304335</v>
          </cell>
          <cell r="AC1028">
            <v>0.87605530229258055</v>
          </cell>
          <cell r="AD1028">
            <v>0.74019122980547325</v>
          </cell>
          <cell r="AE1028" t="str">
            <v>NA</v>
          </cell>
          <cell r="AF1028" t="str">
            <v>NA</v>
          </cell>
          <cell r="AG1028" t="str">
            <v>NA</v>
          </cell>
          <cell r="AH1028" t="str">
            <v>NA</v>
          </cell>
          <cell r="AI1028" t="str">
            <v>NA</v>
          </cell>
          <cell r="AJ1028" t="str">
            <v>NA</v>
          </cell>
          <cell r="AK1028" t="str">
            <v>NA</v>
          </cell>
          <cell r="AL1028" t="str">
            <v>NA</v>
          </cell>
          <cell r="AM1028" t="str">
            <v>NA</v>
          </cell>
          <cell r="AN1028" t="str">
            <v>NA</v>
          </cell>
          <cell r="AO1028" t="str">
            <v>NA</v>
          </cell>
          <cell r="AP1028" t="str">
            <v>NA</v>
          </cell>
          <cell r="AQ1028" t="str">
            <v>NA</v>
          </cell>
          <cell r="AR1028" t="str">
            <v>NA</v>
          </cell>
          <cell r="AS1028" t="str">
            <v>NA</v>
          </cell>
          <cell r="AT1028" t="str">
            <v>NA</v>
          </cell>
          <cell r="AU1028" t="str">
            <v>NA</v>
          </cell>
          <cell r="AV1028" t="str">
            <v>NA</v>
          </cell>
          <cell r="AW1028" t="str">
            <v>NA</v>
          </cell>
          <cell r="AX1028" t="str">
            <v>NA</v>
          </cell>
          <cell r="AY1028" t="str">
            <v>NA</v>
          </cell>
          <cell r="AZ1028" t="str">
            <v>NA</v>
          </cell>
          <cell r="BA1028" t="str">
            <v>NA</v>
          </cell>
          <cell r="BB1028" t="str">
            <v>NA</v>
          </cell>
          <cell r="BC1028" t="str">
            <v>NA</v>
          </cell>
          <cell r="BD1028" t="str">
            <v>NA</v>
          </cell>
          <cell r="BE1028" t="str">
            <v>NA</v>
          </cell>
        </row>
        <row r="1029">
          <cell r="B1029">
            <v>569</v>
          </cell>
          <cell r="C1029">
            <v>2016</v>
          </cell>
          <cell r="F1029" t="str">
            <v>EBITDA - Capex / EBITDA 2016</v>
          </cell>
          <cell r="G1029" t="str">
            <v>%</v>
          </cell>
          <cell r="H1029">
            <v>0.7520101849370141</v>
          </cell>
          <cell r="I1029">
            <v>0.87775535547966466</v>
          </cell>
          <cell r="J1029">
            <v>0.90577275503970678</v>
          </cell>
          <cell r="K1029">
            <v>0.89942070355133907</v>
          </cell>
          <cell r="L1029">
            <v>-2.2222222222206208E-2</v>
          </cell>
          <cell r="M1029">
            <v>0.77068314797725934</v>
          </cell>
          <cell r="N1029">
            <v>4.1889364960172357E-2</v>
          </cell>
          <cell r="O1029">
            <v>0.78473927276978828</v>
          </cell>
          <cell r="P1029">
            <v>0.8281938325991185</v>
          </cell>
          <cell r="Q1029">
            <v>0.85059461039706818</v>
          </cell>
          <cell r="R1029">
            <v>0.80876448319375926</v>
          </cell>
          <cell r="S1029">
            <v>0.83410155831539323</v>
          </cell>
          <cell r="T1029">
            <v>0.92892680252385862</v>
          </cell>
          <cell r="U1029">
            <v>0.65388537883687359</v>
          </cell>
          <cell r="V1029">
            <v>0.83341357727491572</v>
          </cell>
          <cell r="W1029">
            <v>0.80507035133902094</v>
          </cell>
          <cell r="X1029">
            <v>0.72918218382243394</v>
          </cell>
          <cell r="Y1029">
            <v>0.7436795021392455</v>
          </cell>
          <cell r="Z1029">
            <v>0.74261168384879717</v>
          </cell>
          <cell r="AA1029">
            <v>0.92052023121387283</v>
          </cell>
          <cell r="AB1029">
            <v>0.91586748038360943</v>
          </cell>
          <cell r="AC1029">
            <v>0.85270196999819259</v>
          </cell>
          <cell r="AD1029">
            <v>0.75382262996941873</v>
          </cell>
          <cell r="AE1029" t="str">
            <v>NA</v>
          </cell>
          <cell r="AF1029" t="str">
            <v>NA</v>
          </cell>
          <cell r="AG1029" t="str">
            <v>NA</v>
          </cell>
          <cell r="AH1029" t="str">
            <v>NA</v>
          </cell>
          <cell r="AI1029" t="str">
            <v>NA</v>
          </cell>
          <cell r="AJ1029" t="str">
            <v>NA</v>
          </cell>
          <cell r="AK1029" t="str">
            <v>NA</v>
          </cell>
          <cell r="AL1029" t="str">
            <v>NA</v>
          </cell>
          <cell r="AM1029" t="str">
            <v>NA</v>
          </cell>
          <cell r="AN1029" t="str">
            <v>NA</v>
          </cell>
          <cell r="AO1029" t="str">
            <v>NA</v>
          </cell>
          <cell r="AP1029" t="str">
            <v>NA</v>
          </cell>
          <cell r="AQ1029" t="str">
            <v>NA</v>
          </cell>
          <cell r="AR1029" t="str">
            <v>NA</v>
          </cell>
          <cell r="AS1029" t="str">
            <v>NA</v>
          </cell>
          <cell r="AT1029" t="str">
            <v>NA</v>
          </cell>
          <cell r="AU1029" t="str">
            <v>NA</v>
          </cell>
          <cell r="AV1029" t="str">
            <v>NA</v>
          </cell>
          <cell r="AW1029" t="str">
            <v>NA</v>
          </cell>
          <cell r="AX1029" t="str">
            <v>NA</v>
          </cell>
          <cell r="AY1029" t="str">
            <v>NA</v>
          </cell>
          <cell r="AZ1029" t="str">
            <v>NA</v>
          </cell>
          <cell r="BA1029" t="str">
            <v>NA</v>
          </cell>
          <cell r="BB1029" t="str">
            <v>NA</v>
          </cell>
          <cell r="BC1029" t="str">
            <v>NA</v>
          </cell>
          <cell r="BD1029" t="str">
            <v>NA</v>
          </cell>
          <cell r="BE1029" t="str">
            <v>NA</v>
          </cell>
        </row>
        <row r="1030">
          <cell r="B1030">
            <v>570</v>
          </cell>
          <cell r="C1030">
            <v>2017</v>
          </cell>
          <cell r="F1030" t="str">
            <v>EBITDA - Capex / EBITDA 2017</v>
          </cell>
          <cell r="G1030" t="str">
            <v>%</v>
          </cell>
          <cell r="H1030">
            <v>0.77289554292121421</v>
          </cell>
          <cell r="I1030">
            <v>0.89128709448710564</v>
          </cell>
          <cell r="J1030">
            <v>0.88793175545705461</v>
          </cell>
          <cell r="K1030">
            <v>0.893369283254424</v>
          </cell>
          <cell r="L1030">
            <v>0.9516583698194685</v>
          </cell>
          <cell r="M1030">
            <v>0.80594163586888545</v>
          </cell>
          <cell r="N1030">
            <v>-0.17128370627236195</v>
          </cell>
          <cell r="O1030">
            <v>0.75362318840579712</v>
          </cell>
          <cell r="P1030">
            <v>0.84895731237409133</v>
          </cell>
          <cell r="Q1030">
            <v>0.82080967337655308</v>
          </cell>
          <cell r="R1030">
            <v>0.83512605042016808</v>
          </cell>
          <cell r="S1030">
            <v>0.85772165835379977</v>
          </cell>
          <cell r="T1030">
            <v>0.91989342806394303</v>
          </cell>
          <cell r="U1030">
            <v>0.67171699741156166</v>
          </cell>
          <cell r="V1030">
            <v>0.83513992498866585</v>
          </cell>
          <cell r="W1030">
            <v>0.90140178924940573</v>
          </cell>
          <cell r="X1030">
            <v>0.75420013650443629</v>
          </cell>
          <cell r="Y1030">
            <v>0.74777511858868706</v>
          </cell>
          <cell r="Z1030">
            <v>0.75379704125055069</v>
          </cell>
          <cell r="AA1030">
            <v>0.88941202009424558</v>
          </cell>
          <cell r="AB1030">
            <v>0.91351744186046513</v>
          </cell>
          <cell r="AC1030">
            <v>0.87697715289982414</v>
          </cell>
          <cell r="AD1030">
            <v>0.77377872032367012</v>
          </cell>
          <cell r="AE1030" t="str">
            <v>NA</v>
          </cell>
          <cell r="AF1030" t="str">
            <v>NA</v>
          </cell>
          <cell r="AG1030" t="str">
            <v>NA</v>
          </cell>
          <cell r="AH1030" t="str">
            <v>NA</v>
          </cell>
          <cell r="AI1030" t="str">
            <v>NA</v>
          </cell>
          <cell r="AJ1030" t="str">
            <v>NA</v>
          </cell>
          <cell r="AK1030" t="str">
            <v>NA</v>
          </cell>
          <cell r="AL1030" t="str">
            <v>NA</v>
          </cell>
          <cell r="AM1030" t="str">
            <v>NA</v>
          </cell>
          <cell r="AN1030" t="str">
            <v>NA</v>
          </cell>
          <cell r="AO1030" t="str">
            <v>NA</v>
          </cell>
          <cell r="AP1030" t="str">
            <v>NA</v>
          </cell>
          <cell r="AQ1030" t="str">
            <v>NA</v>
          </cell>
          <cell r="AR1030" t="str">
            <v>NA</v>
          </cell>
          <cell r="AS1030" t="str">
            <v>NA</v>
          </cell>
          <cell r="AT1030" t="str">
            <v>NA</v>
          </cell>
          <cell r="AU1030" t="str">
            <v>NA</v>
          </cell>
          <cell r="AV1030" t="str">
            <v>NA</v>
          </cell>
          <cell r="AW1030" t="str">
            <v>NA</v>
          </cell>
          <cell r="AX1030" t="str">
            <v>NA</v>
          </cell>
          <cell r="AY1030" t="str">
            <v>NA</v>
          </cell>
          <cell r="AZ1030" t="str">
            <v>NA</v>
          </cell>
          <cell r="BA1030" t="str">
            <v>NA</v>
          </cell>
          <cell r="BB1030" t="str">
            <v>NA</v>
          </cell>
          <cell r="BC1030" t="str">
            <v>NA</v>
          </cell>
          <cell r="BD1030" t="str">
            <v>NA</v>
          </cell>
          <cell r="BE1030" t="str">
            <v>NA</v>
          </cell>
        </row>
        <row r="1031">
          <cell r="B1031">
            <v>571</v>
          </cell>
          <cell r="C1031">
            <v>2018</v>
          </cell>
          <cell r="F1031" t="str">
            <v>EBITDA - Capex / EBITDA 2018</v>
          </cell>
          <cell r="G1031" t="str">
            <v>%</v>
          </cell>
          <cell r="H1031">
            <v>0.77456643563341121</v>
          </cell>
          <cell r="I1031">
            <v>0.89433747948661213</v>
          </cell>
          <cell r="J1031">
            <v>0.89460389494856651</v>
          </cell>
          <cell r="K1031">
            <v>0.89673471339102162</v>
          </cell>
          <cell r="L1031">
            <v>0.93077191173683782</v>
          </cell>
          <cell r="M1031">
            <v>0.8121955513821234</v>
          </cell>
          <cell r="N1031">
            <v>0.29010493827160494</v>
          </cell>
          <cell r="O1031">
            <v>0.7808219178082193</v>
          </cell>
          <cell r="P1031">
            <v>0.85976657920926447</v>
          </cell>
          <cell r="Q1031">
            <v>0.82195301027900147</v>
          </cell>
          <cell r="R1031">
            <v>0.83726755218216309</v>
          </cell>
          <cell r="S1031">
            <v>0.85336516105031468</v>
          </cell>
          <cell r="T1031">
            <v>0.92179616548940468</v>
          </cell>
          <cell r="U1031">
            <v>0.69475069006150036</v>
          </cell>
          <cell r="V1031">
            <v>0.86073335883703139</v>
          </cell>
          <cell r="W1031">
            <v>0.86370056497175141</v>
          </cell>
          <cell r="X1031">
            <v>0.76035087719298244</v>
          </cell>
          <cell r="Y1031">
            <v>0.79279663599244321</v>
          </cell>
          <cell r="Z1031">
            <v>0.79099011691542598</v>
          </cell>
          <cell r="AA1031">
            <v>0.8894027125232904</v>
          </cell>
          <cell r="AB1031">
            <v>0.91725105189340816</v>
          </cell>
          <cell r="AC1031">
            <v>0.9144173798551678</v>
          </cell>
          <cell r="AD1031">
            <v>0.79765013054830292</v>
          </cell>
          <cell r="AE1031" t="str">
            <v>NA</v>
          </cell>
          <cell r="AF1031" t="str">
            <v>NA</v>
          </cell>
          <cell r="AG1031" t="str">
            <v>NA</v>
          </cell>
          <cell r="AH1031" t="str">
            <v>NA</v>
          </cell>
          <cell r="AI1031" t="str">
            <v>NA</v>
          </cell>
          <cell r="AJ1031" t="str">
            <v>NA</v>
          </cell>
          <cell r="AK1031" t="str">
            <v>NA</v>
          </cell>
          <cell r="AL1031" t="str">
            <v>NA</v>
          </cell>
          <cell r="AM1031" t="str">
            <v>NA</v>
          </cell>
          <cell r="AN1031" t="str">
            <v>NA</v>
          </cell>
          <cell r="AO1031" t="str">
            <v>NA</v>
          </cell>
          <cell r="AP1031" t="str">
            <v>NA</v>
          </cell>
          <cell r="AQ1031" t="str">
            <v>NA</v>
          </cell>
          <cell r="AR1031" t="str">
            <v>NA</v>
          </cell>
          <cell r="AS1031" t="str">
            <v>NA</v>
          </cell>
          <cell r="AT1031" t="str">
            <v>NA</v>
          </cell>
          <cell r="AU1031" t="str">
            <v>NA</v>
          </cell>
          <cell r="AV1031" t="str">
            <v>NA</v>
          </cell>
          <cell r="AW1031" t="str">
            <v>NA</v>
          </cell>
          <cell r="AX1031" t="str">
            <v>NA</v>
          </cell>
          <cell r="AY1031" t="str">
            <v>NA</v>
          </cell>
          <cell r="AZ1031" t="str">
            <v>NA</v>
          </cell>
          <cell r="BA1031" t="str">
            <v>NA</v>
          </cell>
          <cell r="BB1031" t="str">
            <v>NA</v>
          </cell>
          <cell r="BC1031" t="str">
            <v>NA</v>
          </cell>
          <cell r="BD1031" t="str">
            <v>NA</v>
          </cell>
          <cell r="BE1031" t="str">
            <v>NA</v>
          </cell>
        </row>
        <row r="1032">
          <cell r="B1032">
            <v>572</v>
          </cell>
          <cell r="C1032">
            <v>2019</v>
          </cell>
          <cell r="F1032" t="str">
            <v>EBITDA - Capex / EBITDA 2019</v>
          </cell>
          <cell r="G1032" t="str">
            <v>%</v>
          </cell>
          <cell r="H1032">
            <v>0.78085966494082493</v>
          </cell>
          <cell r="I1032">
            <v>0.89671975688456707</v>
          </cell>
          <cell r="J1032">
            <v>0.8988955778520995</v>
          </cell>
          <cell r="K1032">
            <v>0.89810648972325624</v>
          </cell>
          <cell r="L1032">
            <v>0.92191694893990705</v>
          </cell>
          <cell r="M1032">
            <v>0.82598370388568154</v>
          </cell>
          <cell r="N1032">
            <v>0.42670488534396805</v>
          </cell>
          <cell r="O1032">
            <v>0.78141025641025652</v>
          </cell>
          <cell r="P1032">
            <v>0.86208164766458262</v>
          </cell>
          <cell r="Q1032">
            <v>0.8203389830508474</v>
          </cell>
          <cell r="R1032">
            <v>0.86114968064426545</v>
          </cell>
          <cell r="S1032" t="str">
            <v>NA</v>
          </cell>
          <cell r="T1032">
            <v>0.90597634045168229</v>
          </cell>
          <cell r="U1032">
            <v>0.70284288492897695</v>
          </cell>
          <cell r="V1032">
            <v>0.86583132969034615</v>
          </cell>
          <cell r="W1032">
            <v>0.86318617021276589</v>
          </cell>
          <cell r="X1032">
            <v>0.76311368277739977</v>
          </cell>
          <cell r="Y1032">
            <v>0.81153471247898212</v>
          </cell>
          <cell r="Z1032">
            <v>0.78601020914586173</v>
          </cell>
          <cell r="AA1032">
            <v>0.89486886574074076</v>
          </cell>
          <cell r="AB1032">
            <v>0.91671424273824242</v>
          </cell>
          <cell r="AC1032">
            <v>0.91940298507462681</v>
          </cell>
          <cell r="AD1032">
            <v>0.80921538764408518</v>
          </cell>
          <cell r="AE1032" t="str">
            <v>NA</v>
          </cell>
          <cell r="AF1032" t="str">
            <v>NA</v>
          </cell>
          <cell r="AG1032" t="str">
            <v>NA</v>
          </cell>
          <cell r="AH1032" t="str">
            <v>NA</v>
          </cell>
          <cell r="AI1032" t="str">
            <v>NA</v>
          </cell>
          <cell r="AJ1032" t="str">
            <v>NA</v>
          </cell>
          <cell r="AK1032" t="str">
            <v>NA</v>
          </cell>
          <cell r="AL1032" t="str">
            <v>NA</v>
          </cell>
          <cell r="AM1032" t="str">
            <v>NA</v>
          </cell>
          <cell r="AN1032" t="str">
            <v>NA</v>
          </cell>
          <cell r="AO1032" t="str">
            <v>NA</v>
          </cell>
          <cell r="AP1032" t="str">
            <v>NA</v>
          </cell>
          <cell r="AQ1032" t="str">
            <v>NA</v>
          </cell>
          <cell r="AR1032" t="str">
            <v>NA</v>
          </cell>
          <cell r="AS1032" t="str">
            <v>NA</v>
          </cell>
          <cell r="AT1032" t="str">
            <v>NA</v>
          </cell>
          <cell r="AU1032" t="str">
            <v>NA</v>
          </cell>
          <cell r="AV1032" t="str">
            <v>NA</v>
          </cell>
          <cell r="AW1032" t="str">
            <v>NA</v>
          </cell>
          <cell r="AX1032" t="str">
            <v>NA</v>
          </cell>
          <cell r="AY1032" t="str">
            <v>NA</v>
          </cell>
          <cell r="AZ1032" t="str">
            <v>NA</v>
          </cell>
          <cell r="BA1032" t="str">
            <v>NA</v>
          </cell>
          <cell r="BB1032" t="str">
            <v>NA</v>
          </cell>
          <cell r="BC1032" t="str">
            <v>NA</v>
          </cell>
          <cell r="BD1032" t="str">
            <v>NA</v>
          </cell>
          <cell r="BE1032" t="str">
            <v>NA</v>
          </cell>
        </row>
        <row r="1033">
          <cell r="B1033">
            <v>573</v>
          </cell>
          <cell r="C1033">
            <v>2012</v>
          </cell>
          <cell r="D1033">
            <v>2015</v>
          </cell>
          <cell r="F1033" t="str">
            <v>2012 - 2015 EBITDA - Capex / EBITDA Avg.</v>
          </cell>
          <cell r="G1033" t="str">
            <v>%</v>
          </cell>
          <cell r="H1033">
            <v>0.71640535053188259</v>
          </cell>
          <cell r="I1033">
            <v>0.86481473185976521</v>
          </cell>
          <cell r="J1033">
            <v>0.91355283868104931</v>
          </cell>
          <cell r="K1033">
            <v>0.87686523416622253</v>
          </cell>
          <cell r="L1033">
            <v>0.85245382647198698</v>
          </cell>
          <cell r="M1033">
            <v>0.69642308029177957</v>
          </cell>
          <cell r="N1033">
            <v>0.31494768423643649</v>
          </cell>
          <cell r="O1033">
            <v>0.58758664624594359</v>
          </cell>
          <cell r="P1033">
            <v>0.85714009709055894</v>
          </cell>
          <cell r="Q1033">
            <v>0.73994347494673895</v>
          </cell>
          <cell r="R1033">
            <v>0.63892148704169915</v>
          </cell>
          <cell r="S1033">
            <v>0.85272405738055834</v>
          </cell>
          <cell r="T1033">
            <v>0.91866812387543917</v>
          </cell>
          <cell r="U1033">
            <v>0.57889440758966615</v>
          </cell>
          <cell r="V1033">
            <v>0.81757869372101766</v>
          </cell>
          <cell r="W1033">
            <v>0.7930969589895881</v>
          </cell>
          <cell r="X1033">
            <v>0.66677550527803076</v>
          </cell>
          <cell r="Y1033">
            <v>0.75833969463560236</v>
          </cell>
          <cell r="Z1033">
            <v>0.77051801621302418</v>
          </cell>
          <cell r="AA1033">
            <v>0.83363752387720613</v>
          </cell>
          <cell r="AB1033">
            <v>0.92066068443669602</v>
          </cell>
          <cell r="AC1033">
            <v>0.85194122312327403</v>
          </cell>
          <cell r="AD1033">
            <v>0.55179636053535808</v>
          </cell>
          <cell r="AE1033" t="str">
            <v>NA</v>
          </cell>
          <cell r="AF1033" t="str">
            <v>NA</v>
          </cell>
          <cell r="AG1033" t="str">
            <v>NA</v>
          </cell>
          <cell r="AH1033" t="str">
            <v>NA</v>
          </cell>
          <cell r="AI1033" t="str">
            <v>NA</v>
          </cell>
          <cell r="AJ1033" t="str">
            <v>NA</v>
          </cell>
          <cell r="AK1033" t="str">
            <v>NA</v>
          </cell>
          <cell r="AL1033" t="str">
            <v>NA</v>
          </cell>
          <cell r="AM1033" t="str">
            <v>NA</v>
          </cell>
          <cell r="AN1033" t="str">
            <v>NA</v>
          </cell>
          <cell r="AO1033" t="str">
            <v>NA</v>
          </cell>
          <cell r="AP1033" t="str">
            <v>NA</v>
          </cell>
          <cell r="AQ1033" t="str">
            <v>NA</v>
          </cell>
          <cell r="AR1033" t="str">
            <v>NA</v>
          </cell>
          <cell r="AS1033" t="str">
            <v>NA</v>
          </cell>
          <cell r="AT1033" t="str">
            <v>NA</v>
          </cell>
          <cell r="AU1033" t="str">
            <v>NA</v>
          </cell>
          <cell r="AV1033" t="str">
            <v>NA</v>
          </cell>
          <cell r="AW1033" t="str">
            <v>NA</v>
          </cell>
          <cell r="AX1033" t="str">
            <v>NA</v>
          </cell>
          <cell r="AY1033" t="str">
            <v>NA</v>
          </cell>
          <cell r="AZ1033" t="str">
            <v>NA</v>
          </cell>
          <cell r="BA1033" t="str">
            <v>NA</v>
          </cell>
          <cell r="BB1033" t="str">
            <v>NA</v>
          </cell>
          <cell r="BC1033" t="str">
            <v>NA</v>
          </cell>
          <cell r="BD1033" t="str">
            <v>NA</v>
          </cell>
          <cell r="BE1033" t="str">
            <v>NA</v>
          </cell>
        </row>
        <row r="1034">
          <cell r="B1034">
            <v>574</v>
          </cell>
          <cell r="C1034">
            <v>2016</v>
          </cell>
          <cell r="D1034">
            <v>2018</v>
          </cell>
          <cell r="F1034" t="str">
            <v>2016 - 2018 EBITDA - Capex / EBITDA Avg.</v>
          </cell>
          <cell r="G1034" t="str">
            <v>%</v>
          </cell>
          <cell r="H1034">
            <v>0.76649072116387984</v>
          </cell>
          <cell r="I1034">
            <v>0.88779330981779425</v>
          </cell>
          <cell r="J1034">
            <v>0.89610280181510926</v>
          </cell>
          <cell r="K1034">
            <v>0.89650823339892816</v>
          </cell>
          <cell r="L1034">
            <v>0.62006935311136668</v>
          </cell>
          <cell r="M1034">
            <v>0.79627344507608944</v>
          </cell>
          <cell r="N1034">
            <v>5.3570198986471786E-2</v>
          </cell>
          <cell r="O1034">
            <v>0.77306145966126827</v>
          </cell>
          <cell r="P1034">
            <v>0.84563924139415814</v>
          </cell>
          <cell r="Q1034">
            <v>0.83111909801754091</v>
          </cell>
          <cell r="R1034">
            <v>0.82705269526536351</v>
          </cell>
          <cell r="S1034">
            <v>0.8483961259065026</v>
          </cell>
          <cell r="T1034">
            <v>0.92353879869240207</v>
          </cell>
          <cell r="U1034">
            <v>0.67345102210331176</v>
          </cell>
          <cell r="V1034">
            <v>0.84309562036687102</v>
          </cell>
          <cell r="W1034">
            <v>0.85672423518672602</v>
          </cell>
          <cell r="X1034">
            <v>0.74791106583995093</v>
          </cell>
          <cell r="Y1034">
            <v>0.76141708557345866</v>
          </cell>
          <cell r="Z1034">
            <v>0.76246628067159128</v>
          </cell>
          <cell r="AA1034">
            <v>0.89977832127713631</v>
          </cell>
          <cell r="AB1034">
            <v>0.91554532471249417</v>
          </cell>
          <cell r="AC1034">
            <v>0.88136550091772803</v>
          </cell>
          <cell r="AD1034">
            <v>0.77508382694713063</v>
          </cell>
          <cell r="AE1034" t="str">
            <v>NA</v>
          </cell>
          <cell r="AF1034" t="str">
            <v>NA</v>
          </cell>
          <cell r="AG1034" t="str">
            <v>NA</v>
          </cell>
          <cell r="AH1034" t="str">
            <v>NA</v>
          </cell>
          <cell r="AI1034" t="str">
            <v>NA</v>
          </cell>
          <cell r="AJ1034" t="str">
            <v>NA</v>
          </cell>
          <cell r="AK1034" t="str">
            <v>NA</v>
          </cell>
          <cell r="AL1034" t="str">
            <v>NA</v>
          </cell>
          <cell r="AM1034" t="str">
            <v>NA</v>
          </cell>
          <cell r="AN1034" t="str">
            <v>NA</v>
          </cell>
          <cell r="AO1034" t="str">
            <v>NA</v>
          </cell>
          <cell r="AP1034" t="str">
            <v>NA</v>
          </cell>
          <cell r="AQ1034" t="str">
            <v>NA</v>
          </cell>
          <cell r="AR1034" t="str">
            <v>NA</v>
          </cell>
          <cell r="AS1034" t="str">
            <v>NA</v>
          </cell>
          <cell r="AT1034" t="str">
            <v>NA</v>
          </cell>
          <cell r="AU1034" t="str">
            <v>NA</v>
          </cell>
          <cell r="AV1034" t="str">
            <v>NA</v>
          </cell>
          <cell r="AW1034" t="str">
            <v>NA</v>
          </cell>
          <cell r="AX1034" t="str">
            <v>NA</v>
          </cell>
          <cell r="AY1034" t="str">
            <v>NA</v>
          </cell>
          <cell r="AZ1034" t="str">
            <v>NA</v>
          </cell>
          <cell r="BA1034" t="str">
            <v>NA</v>
          </cell>
          <cell r="BB1034" t="str">
            <v>NA</v>
          </cell>
          <cell r="BC1034" t="str">
            <v>NA</v>
          </cell>
          <cell r="BD1034" t="str">
            <v>NA</v>
          </cell>
          <cell r="BE1034" t="str">
            <v>NA</v>
          </cell>
        </row>
        <row r="1035">
          <cell r="B1035">
            <v>575</v>
          </cell>
          <cell r="C1035">
            <v>2017</v>
          </cell>
          <cell r="D1035">
            <v>2019</v>
          </cell>
          <cell r="F1035" t="str">
            <v>2017 - 2019 EBITDA - Capex / EBITDA Avg.</v>
          </cell>
          <cell r="G1035" t="str">
            <v>%</v>
          </cell>
          <cell r="H1035">
            <v>0.77610721449848352</v>
          </cell>
          <cell r="I1035">
            <v>0.89411477695276165</v>
          </cell>
          <cell r="J1035">
            <v>0.89381040941924017</v>
          </cell>
          <cell r="K1035">
            <v>0.89607016212290047</v>
          </cell>
          <cell r="L1035">
            <v>0.93478241016540442</v>
          </cell>
          <cell r="M1035">
            <v>0.81470696371223017</v>
          </cell>
          <cell r="N1035">
            <v>0.18184203911440369</v>
          </cell>
          <cell r="O1035">
            <v>0.77195178754142424</v>
          </cell>
          <cell r="P1035">
            <v>0.85693517974931277</v>
          </cell>
          <cell r="Q1035">
            <v>0.82103388890213402</v>
          </cell>
          <cell r="R1035">
            <v>0.84451442774886554</v>
          </cell>
          <cell r="S1035">
            <v>0.85554340970205722</v>
          </cell>
          <cell r="T1035">
            <v>0.91588864466834341</v>
          </cell>
          <cell r="U1035">
            <v>0.68977019080067981</v>
          </cell>
          <cell r="V1035">
            <v>0.85390153783868117</v>
          </cell>
          <cell r="W1035">
            <v>0.87609617481130764</v>
          </cell>
          <cell r="X1035">
            <v>0.75922156549160613</v>
          </cell>
          <cell r="Y1035">
            <v>0.7840354890200375</v>
          </cell>
          <cell r="Z1035">
            <v>0.77693245577061276</v>
          </cell>
          <cell r="AA1035">
            <v>0.89122786611942562</v>
          </cell>
          <cell r="AB1035">
            <v>0.91582757883070531</v>
          </cell>
          <cell r="AC1035">
            <v>0.90359917260987288</v>
          </cell>
          <cell r="AD1035">
            <v>0.79354807950535278</v>
          </cell>
          <cell r="AE1035" t="str">
            <v>NA</v>
          </cell>
          <cell r="AF1035" t="str">
            <v>NA</v>
          </cell>
          <cell r="AG1035" t="str">
            <v>NA</v>
          </cell>
          <cell r="AH1035" t="str">
            <v>NA</v>
          </cell>
          <cell r="AI1035" t="str">
            <v>NA</v>
          </cell>
          <cell r="AJ1035" t="str">
            <v>NA</v>
          </cell>
          <cell r="AK1035" t="str">
            <v>NA</v>
          </cell>
          <cell r="AL1035" t="str">
            <v>NA</v>
          </cell>
          <cell r="AM1035" t="str">
            <v>NA</v>
          </cell>
          <cell r="AN1035" t="str">
            <v>NA</v>
          </cell>
          <cell r="AO1035" t="str">
            <v>NA</v>
          </cell>
          <cell r="AP1035" t="str">
            <v>NA</v>
          </cell>
          <cell r="AQ1035" t="str">
            <v>NA</v>
          </cell>
          <cell r="AR1035" t="str">
            <v>NA</v>
          </cell>
          <cell r="AS1035" t="str">
            <v>NA</v>
          </cell>
          <cell r="AT1035" t="str">
            <v>NA</v>
          </cell>
          <cell r="AU1035" t="str">
            <v>NA</v>
          </cell>
          <cell r="AV1035" t="str">
            <v>NA</v>
          </cell>
          <cell r="AW1035" t="str">
            <v>NA</v>
          </cell>
          <cell r="AX1035" t="str">
            <v>NA</v>
          </cell>
          <cell r="AY1035" t="str">
            <v>NA</v>
          </cell>
          <cell r="AZ1035" t="str">
            <v>NA</v>
          </cell>
          <cell r="BA1035" t="str">
            <v>NA</v>
          </cell>
          <cell r="BB1035" t="str">
            <v>NA</v>
          </cell>
          <cell r="BC1035" t="str">
            <v>NA</v>
          </cell>
          <cell r="BD1035" t="str">
            <v>NA</v>
          </cell>
          <cell r="BE1035" t="str">
            <v>NA</v>
          </cell>
        </row>
        <row r="1036">
          <cell r="B1036">
            <v>576</v>
          </cell>
        </row>
        <row r="1037">
          <cell r="B1037">
            <v>577</v>
          </cell>
          <cell r="E1037" t="str">
            <v>ROCE (EBIT*(1-tax) / (Equ. + Minority + Debt)</v>
          </cell>
        </row>
        <row r="1038">
          <cell r="B1038">
            <v>578</v>
          </cell>
          <cell r="C1038" t="str">
            <v>LTM</v>
          </cell>
          <cell r="F1038" t="str">
            <v>LTM ROCE (Ex. Goodwill)</v>
          </cell>
          <cell r="G1038" t="str">
            <v>%</v>
          </cell>
          <cell r="H1038" t="str">
            <v>NA</v>
          </cell>
          <cell r="I1038" t="str">
            <v>NA</v>
          </cell>
          <cell r="J1038" t="str">
            <v>NA</v>
          </cell>
          <cell r="K1038" t="str">
            <v>NA</v>
          </cell>
          <cell r="L1038" t="str">
            <v>NA</v>
          </cell>
          <cell r="M1038" t="str">
            <v>NA</v>
          </cell>
          <cell r="N1038" t="str">
            <v>NA</v>
          </cell>
          <cell r="O1038" t="str">
            <v>NA</v>
          </cell>
          <cell r="P1038" t="str">
            <v>NA</v>
          </cell>
          <cell r="Q1038" t="str">
            <v>NA</v>
          </cell>
          <cell r="R1038" t="str">
            <v>NA</v>
          </cell>
          <cell r="S1038" t="str">
            <v>NA</v>
          </cell>
          <cell r="T1038" t="str">
            <v>NA</v>
          </cell>
          <cell r="U1038" t="str">
            <v>NA</v>
          </cell>
          <cell r="V1038" t="str">
            <v>NA</v>
          </cell>
          <cell r="W1038" t="str">
            <v>NA</v>
          </cell>
          <cell r="X1038" t="str">
            <v>NA</v>
          </cell>
          <cell r="Y1038" t="str">
            <v>NA</v>
          </cell>
          <cell r="Z1038" t="str">
            <v>NA</v>
          </cell>
          <cell r="AA1038" t="str">
            <v>NA</v>
          </cell>
          <cell r="AB1038" t="str">
            <v>NA</v>
          </cell>
          <cell r="AC1038" t="str">
            <v>NA</v>
          </cell>
          <cell r="AD1038" t="str">
            <v>NA</v>
          </cell>
          <cell r="AE1038" t="str">
            <v>NA</v>
          </cell>
          <cell r="AF1038" t="str">
            <v>NA</v>
          </cell>
          <cell r="AG1038" t="str">
            <v>NA</v>
          </cell>
          <cell r="AH1038" t="str">
            <v>NA</v>
          </cell>
          <cell r="AI1038" t="str">
            <v>NA</v>
          </cell>
          <cell r="AJ1038" t="str">
            <v>NA</v>
          </cell>
          <cell r="AK1038" t="str">
            <v>NA</v>
          </cell>
          <cell r="AL1038" t="str">
            <v>NA</v>
          </cell>
          <cell r="AM1038" t="str">
            <v>NA</v>
          </cell>
          <cell r="AN1038" t="str">
            <v>NA</v>
          </cell>
          <cell r="AO1038" t="str">
            <v>NA</v>
          </cell>
          <cell r="AP1038" t="str">
            <v>NA</v>
          </cell>
          <cell r="AQ1038" t="str">
            <v>NA</v>
          </cell>
          <cell r="AR1038" t="str">
            <v>NA</v>
          </cell>
          <cell r="AS1038" t="str">
            <v>NA</v>
          </cell>
          <cell r="AT1038" t="str">
            <v>NA</v>
          </cell>
          <cell r="AU1038" t="str">
            <v>NA</v>
          </cell>
          <cell r="AV1038" t="str">
            <v>NA</v>
          </cell>
          <cell r="AW1038" t="str">
            <v>NA</v>
          </cell>
          <cell r="AX1038" t="str">
            <v>NA</v>
          </cell>
          <cell r="AY1038" t="str">
            <v>NA</v>
          </cell>
          <cell r="AZ1038" t="str">
            <v>NA</v>
          </cell>
          <cell r="BA1038" t="str">
            <v>NA</v>
          </cell>
          <cell r="BB1038" t="str">
            <v>NA</v>
          </cell>
          <cell r="BC1038" t="str">
            <v>NA</v>
          </cell>
          <cell r="BD1038" t="str">
            <v>NA</v>
          </cell>
          <cell r="BE1038" t="str">
            <v>NA</v>
          </cell>
        </row>
        <row r="1039">
          <cell r="B1039">
            <v>579</v>
          </cell>
          <cell r="C1039" t="str">
            <v>NTM</v>
          </cell>
          <cell r="F1039" t="str">
            <v>NTM ROCE (Ex. Goodwill)</v>
          </cell>
          <cell r="G1039" t="str">
            <v>%</v>
          </cell>
          <cell r="H1039" t="str">
            <v>NA</v>
          </cell>
          <cell r="I1039" t="str">
            <v>NA</v>
          </cell>
          <cell r="J1039" t="str">
            <v>NA</v>
          </cell>
          <cell r="K1039" t="str">
            <v>NA</v>
          </cell>
          <cell r="L1039" t="str">
            <v>NA</v>
          </cell>
          <cell r="M1039" t="str">
            <v>NA</v>
          </cell>
          <cell r="N1039" t="str">
            <v>NA</v>
          </cell>
          <cell r="O1039" t="str">
            <v>NA</v>
          </cell>
          <cell r="P1039" t="str">
            <v>NA</v>
          </cell>
          <cell r="Q1039" t="str">
            <v>NA</v>
          </cell>
          <cell r="R1039" t="str">
            <v>NA</v>
          </cell>
          <cell r="S1039" t="str">
            <v>NA</v>
          </cell>
          <cell r="T1039" t="str">
            <v>NA</v>
          </cell>
          <cell r="U1039" t="str">
            <v>NA</v>
          </cell>
          <cell r="V1039" t="str">
            <v>NA</v>
          </cell>
          <cell r="W1039" t="str">
            <v>NA</v>
          </cell>
          <cell r="X1039" t="str">
            <v>NA</v>
          </cell>
          <cell r="Y1039" t="str">
            <v>NA</v>
          </cell>
          <cell r="Z1039" t="str">
            <v>NA</v>
          </cell>
          <cell r="AA1039" t="str">
            <v>NA</v>
          </cell>
          <cell r="AB1039" t="str">
            <v>NA</v>
          </cell>
          <cell r="AC1039" t="str">
            <v>NA</v>
          </cell>
          <cell r="AD1039" t="str">
            <v>NA</v>
          </cell>
          <cell r="AE1039" t="str">
            <v>NA</v>
          </cell>
          <cell r="AF1039" t="str">
            <v>NA</v>
          </cell>
          <cell r="AG1039" t="str">
            <v>NA</v>
          </cell>
          <cell r="AH1039" t="str">
            <v>NA</v>
          </cell>
          <cell r="AI1039" t="str">
            <v>NA</v>
          </cell>
          <cell r="AJ1039" t="str">
            <v>NA</v>
          </cell>
          <cell r="AK1039" t="str">
            <v>NA</v>
          </cell>
          <cell r="AL1039" t="str">
            <v>NA</v>
          </cell>
          <cell r="AM1039" t="str">
            <v>NA</v>
          </cell>
          <cell r="AN1039" t="str">
            <v>NA</v>
          </cell>
          <cell r="AO1039" t="str">
            <v>NA</v>
          </cell>
          <cell r="AP1039" t="str">
            <v>NA</v>
          </cell>
          <cell r="AQ1039" t="str">
            <v>NA</v>
          </cell>
          <cell r="AR1039" t="str">
            <v>NA</v>
          </cell>
          <cell r="AS1039" t="str">
            <v>NA</v>
          </cell>
          <cell r="AT1039" t="str">
            <v>NA</v>
          </cell>
          <cell r="AU1039" t="str">
            <v>NA</v>
          </cell>
          <cell r="AV1039" t="str">
            <v>NA</v>
          </cell>
          <cell r="AW1039" t="str">
            <v>NA</v>
          </cell>
          <cell r="AX1039" t="str">
            <v>NA</v>
          </cell>
          <cell r="AY1039" t="str">
            <v>NA</v>
          </cell>
          <cell r="AZ1039" t="str">
            <v>NA</v>
          </cell>
          <cell r="BA1039" t="str">
            <v>NA</v>
          </cell>
          <cell r="BB1039" t="str">
            <v>NA</v>
          </cell>
          <cell r="BC1039" t="str">
            <v>NA</v>
          </cell>
          <cell r="BD1039" t="str">
            <v>NA</v>
          </cell>
          <cell r="BE1039" t="str">
            <v>NA</v>
          </cell>
        </row>
        <row r="1040">
          <cell r="B1040">
            <v>580</v>
          </cell>
          <cell r="C1040" t="str">
            <v>LTM</v>
          </cell>
          <cell r="F1040" t="str">
            <v>LTM ROCE (Incl. Goodwill)</v>
          </cell>
          <cell r="G1040" t="str">
            <v>%</v>
          </cell>
          <cell r="H1040" t="str">
            <v>NA</v>
          </cell>
          <cell r="I1040" t="str">
            <v>NA</v>
          </cell>
          <cell r="J1040" t="str">
            <v>NA</v>
          </cell>
          <cell r="K1040" t="str">
            <v>NA</v>
          </cell>
          <cell r="L1040" t="str">
            <v>NA</v>
          </cell>
          <cell r="M1040" t="str">
            <v>NA</v>
          </cell>
          <cell r="N1040" t="str">
            <v>NA</v>
          </cell>
          <cell r="O1040" t="str">
            <v>NA</v>
          </cell>
          <cell r="P1040" t="str">
            <v>NA</v>
          </cell>
          <cell r="Q1040" t="str">
            <v>NA</v>
          </cell>
          <cell r="R1040" t="str">
            <v>NA</v>
          </cell>
          <cell r="S1040" t="str">
            <v>NA</v>
          </cell>
          <cell r="T1040" t="str">
            <v>NA</v>
          </cell>
          <cell r="U1040" t="str">
            <v>NA</v>
          </cell>
          <cell r="V1040" t="str">
            <v>NA</v>
          </cell>
          <cell r="W1040" t="str">
            <v>NA</v>
          </cell>
          <cell r="X1040" t="str">
            <v>NA</v>
          </cell>
          <cell r="Y1040" t="str">
            <v>NA</v>
          </cell>
          <cell r="Z1040" t="str">
            <v>NA</v>
          </cell>
          <cell r="AA1040" t="str">
            <v>NA</v>
          </cell>
          <cell r="AB1040" t="str">
            <v>NA</v>
          </cell>
          <cell r="AC1040" t="str">
            <v>NA</v>
          </cell>
          <cell r="AD1040" t="str">
            <v>NA</v>
          </cell>
          <cell r="AE1040" t="str">
            <v>NA</v>
          </cell>
          <cell r="AF1040" t="str">
            <v>NA</v>
          </cell>
          <cell r="AG1040" t="str">
            <v>NA</v>
          </cell>
          <cell r="AH1040" t="str">
            <v>NA</v>
          </cell>
          <cell r="AI1040" t="str">
            <v>NA</v>
          </cell>
          <cell r="AJ1040" t="str">
            <v>NA</v>
          </cell>
          <cell r="AK1040" t="str">
            <v>NA</v>
          </cell>
          <cell r="AL1040" t="str">
            <v>NA</v>
          </cell>
          <cell r="AM1040" t="str">
            <v>NA</v>
          </cell>
          <cell r="AN1040" t="str">
            <v>NA</v>
          </cell>
          <cell r="AO1040" t="str">
            <v>NA</v>
          </cell>
          <cell r="AP1040" t="str">
            <v>NA</v>
          </cell>
          <cell r="AQ1040" t="str">
            <v>NA</v>
          </cell>
          <cell r="AR1040" t="str">
            <v>NA</v>
          </cell>
          <cell r="AS1040" t="str">
            <v>NA</v>
          </cell>
          <cell r="AT1040" t="str">
            <v>NA</v>
          </cell>
          <cell r="AU1040" t="str">
            <v>NA</v>
          </cell>
          <cell r="AV1040" t="str">
            <v>NA</v>
          </cell>
          <cell r="AW1040" t="str">
            <v>NA</v>
          </cell>
          <cell r="AX1040" t="str">
            <v>NA</v>
          </cell>
          <cell r="AY1040" t="str">
            <v>NA</v>
          </cell>
          <cell r="AZ1040" t="str">
            <v>NA</v>
          </cell>
          <cell r="BA1040" t="str">
            <v>NA</v>
          </cell>
          <cell r="BB1040" t="str">
            <v>NA</v>
          </cell>
          <cell r="BC1040" t="str">
            <v>NA</v>
          </cell>
          <cell r="BD1040" t="str">
            <v>NA</v>
          </cell>
          <cell r="BE1040" t="str">
            <v>NA</v>
          </cell>
        </row>
        <row r="1041">
          <cell r="B1041">
            <v>581</v>
          </cell>
          <cell r="C1041" t="str">
            <v>NTM</v>
          </cell>
          <cell r="F1041" t="str">
            <v>NTM ROCE (Incl. Goodwill)</v>
          </cell>
          <cell r="G1041" t="str">
            <v>%</v>
          </cell>
          <cell r="H1041" t="str">
            <v>NA</v>
          </cell>
          <cell r="I1041" t="str">
            <v>NA</v>
          </cell>
          <cell r="J1041" t="str">
            <v>NA</v>
          </cell>
          <cell r="K1041" t="str">
            <v>NA</v>
          </cell>
          <cell r="L1041" t="str">
            <v>NA</v>
          </cell>
          <cell r="M1041" t="str">
            <v>NA</v>
          </cell>
          <cell r="N1041" t="str">
            <v>NA</v>
          </cell>
          <cell r="O1041" t="str">
            <v>NA</v>
          </cell>
          <cell r="P1041" t="str">
            <v>NA</v>
          </cell>
          <cell r="Q1041" t="str">
            <v>NA</v>
          </cell>
          <cell r="R1041" t="str">
            <v>NA</v>
          </cell>
          <cell r="S1041" t="str">
            <v>NA</v>
          </cell>
          <cell r="T1041" t="str">
            <v>NA</v>
          </cell>
          <cell r="U1041" t="str">
            <v>NA</v>
          </cell>
          <cell r="V1041" t="str">
            <v>NA</v>
          </cell>
          <cell r="W1041" t="str">
            <v>NA</v>
          </cell>
          <cell r="X1041" t="str">
            <v>NA</v>
          </cell>
          <cell r="Y1041" t="str">
            <v>NA</v>
          </cell>
          <cell r="Z1041" t="str">
            <v>NA</v>
          </cell>
          <cell r="AA1041" t="str">
            <v>NA</v>
          </cell>
          <cell r="AB1041" t="str">
            <v>NA</v>
          </cell>
          <cell r="AC1041" t="str">
            <v>NA</v>
          </cell>
          <cell r="AD1041" t="str">
            <v>NA</v>
          </cell>
          <cell r="AE1041" t="str">
            <v>NA</v>
          </cell>
          <cell r="AF1041" t="str">
            <v>NA</v>
          </cell>
          <cell r="AG1041" t="str">
            <v>NA</v>
          </cell>
          <cell r="AH1041" t="str">
            <v>NA</v>
          </cell>
          <cell r="AI1041" t="str">
            <v>NA</v>
          </cell>
          <cell r="AJ1041" t="str">
            <v>NA</v>
          </cell>
          <cell r="AK1041" t="str">
            <v>NA</v>
          </cell>
          <cell r="AL1041" t="str">
            <v>NA</v>
          </cell>
          <cell r="AM1041" t="str">
            <v>NA</v>
          </cell>
          <cell r="AN1041" t="str">
            <v>NA</v>
          </cell>
          <cell r="AO1041" t="str">
            <v>NA</v>
          </cell>
          <cell r="AP1041" t="str">
            <v>NA</v>
          </cell>
          <cell r="AQ1041" t="str">
            <v>NA</v>
          </cell>
          <cell r="AR1041" t="str">
            <v>NA</v>
          </cell>
          <cell r="AS1041" t="str">
            <v>NA</v>
          </cell>
          <cell r="AT1041" t="str">
            <v>NA</v>
          </cell>
          <cell r="AU1041" t="str">
            <v>NA</v>
          </cell>
          <cell r="AV1041" t="str">
            <v>NA</v>
          </cell>
          <cell r="AW1041" t="str">
            <v>NA</v>
          </cell>
          <cell r="AX1041" t="str">
            <v>NA</v>
          </cell>
          <cell r="AY1041" t="str">
            <v>NA</v>
          </cell>
          <cell r="AZ1041" t="str">
            <v>NA</v>
          </cell>
          <cell r="BA1041" t="str">
            <v>NA</v>
          </cell>
          <cell r="BB1041" t="str">
            <v>NA</v>
          </cell>
          <cell r="BC1041" t="str">
            <v>NA</v>
          </cell>
          <cell r="BD1041" t="str">
            <v>NA</v>
          </cell>
          <cell r="BE1041" t="str">
            <v>NA</v>
          </cell>
        </row>
        <row r="1042">
          <cell r="B1042">
            <v>582</v>
          </cell>
          <cell r="C1042">
            <v>2017</v>
          </cell>
          <cell r="F1042" t="str">
            <v>ROCE ex. Goodwill 2017</v>
          </cell>
          <cell r="G1042" t="str">
            <v>%</v>
          </cell>
          <cell r="H1042" t="str">
            <v>NA</v>
          </cell>
          <cell r="I1042" t="str">
            <v>NA</v>
          </cell>
          <cell r="J1042" t="str">
            <v>NA</v>
          </cell>
          <cell r="K1042" t="str">
            <v>NA</v>
          </cell>
          <cell r="L1042" t="str">
            <v>NA</v>
          </cell>
          <cell r="M1042" t="str">
            <v>NA</v>
          </cell>
          <cell r="N1042" t="str">
            <v>NA</v>
          </cell>
          <cell r="O1042" t="str">
            <v>NA</v>
          </cell>
          <cell r="P1042" t="str">
            <v>NA</v>
          </cell>
          <cell r="Q1042" t="str">
            <v>NA</v>
          </cell>
          <cell r="R1042" t="str">
            <v>NA</v>
          </cell>
          <cell r="S1042" t="str">
            <v>NA</v>
          </cell>
          <cell r="T1042" t="str">
            <v>NA</v>
          </cell>
          <cell r="U1042" t="str">
            <v>NA</v>
          </cell>
          <cell r="V1042" t="str">
            <v>NA</v>
          </cell>
          <cell r="W1042" t="str">
            <v>NA</v>
          </cell>
          <cell r="X1042" t="str">
            <v>NA</v>
          </cell>
          <cell r="Y1042" t="str">
            <v>NA</v>
          </cell>
          <cell r="Z1042" t="str">
            <v>NA</v>
          </cell>
          <cell r="AA1042" t="str">
            <v>NA</v>
          </cell>
          <cell r="AB1042" t="str">
            <v>NA</v>
          </cell>
          <cell r="AC1042" t="str">
            <v>NA</v>
          </cell>
          <cell r="AD1042" t="str">
            <v>NA</v>
          </cell>
          <cell r="AE1042" t="str">
            <v>NA</v>
          </cell>
          <cell r="AF1042" t="str">
            <v>NA</v>
          </cell>
          <cell r="AG1042" t="str">
            <v>NA</v>
          </cell>
          <cell r="AH1042" t="str">
            <v>NA</v>
          </cell>
          <cell r="AI1042" t="str">
            <v>NA</v>
          </cell>
          <cell r="AJ1042" t="str">
            <v>NA</v>
          </cell>
          <cell r="AK1042" t="str">
            <v>NA</v>
          </cell>
          <cell r="AL1042" t="str">
            <v>NA</v>
          </cell>
          <cell r="AM1042" t="str">
            <v>NA</v>
          </cell>
          <cell r="AN1042" t="str">
            <v>NA</v>
          </cell>
          <cell r="AO1042" t="str">
            <v>NA</v>
          </cell>
          <cell r="AP1042" t="str">
            <v>NA</v>
          </cell>
          <cell r="AQ1042" t="str">
            <v>NA</v>
          </cell>
          <cell r="AR1042" t="str">
            <v>NA</v>
          </cell>
          <cell r="AS1042" t="str">
            <v>NA</v>
          </cell>
          <cell r="AT1042" t="str">
            <v>NA</v>
          </cell>
          <cell r="AU1042" t="str">
            <v>NA</v>
          </cell>
          <cell r="AV1042" t="str">
            <v>NA</v>
          </cell>
          <cell r="AW1042" t="str">
            <v>NA</v>
          </cell>
          <cell r="AX1042" t="str">
            <v>NA</v>
          </cell>
          <cell r="AY1042" t="str">
            <v>NA</v>
          </cell>
          <cell r="AZ1042" t="str">
            <v>NA</v>
          </cell>
          <cell r="BA1042" t="str">
            <v>NA</v>
          </cell>
          <cell r="BB1042" t="str">
            <v>NA</v>
          </cell>
          <cell r="BC1042" t="str">
            <v>NA</v>
          </cell>
          <cell r="BD1042" t="str">
            <v>NA</v>
          </cell>
          <cell r="BE1042" t="str">
            <v>NA</v>
          </cell>
        </row>
        <row r="1043">
          <cell r="B1043">
            <v>583</v>
          </cell>
          <cell r="C1043">
            <v>2018</v>
          </cell>
          <cell r="F1043" t="str">
            <v>ROCE ex. Goodwill 2018</v>
          </cell>
          <cell r="G1043" t="str">
            <v>%</v>
          </cell>
          <cell r="H1043" t="str">
            <v>NA</v>
          </cell>
          <cell r="I1043" t="str">
            <v>NA</v>
          </cell>
          <cell r="J1043" t="str">
            <v>NA</v>
          </cell>
          <cell r="K1043" t="str">
            <v>NA</v>
          </cell>
          <cell r="L1043" t="str">
            <v>NA</v>
          </cell>
          <cell r="M1043" t="str">
            <v>NA</v>
          </cell>
          <cell r="N1043" t="str">
            <v>NA</v>
          </cell>
          <cell r="O1043" t="str">
            <v>NA</v>
          </cell>
          <cell r="P1043" t="str">
            <v>NA</v>
          </cell>
          <cell r="Q1043" t="str">
            <v>NA</v>
          </cell>
          <cell r="R1043" t="str">
            <v>NA</v>
          </cell>
          <cell r="S1043" t="str">
            <v>NA</v>
          </cell>
          <cell r="T1043" t="str">
            <v>NA</v>
          </cell>
          <cell r="U1043" t="str">
            <v>NA</v>
          </cell>
          <cell r="V1043" t="str">
            <v>NA</v>
          </cell>
          <cell r="W1043" t="str">
            <v>NA</v>
          </cell>
          <cell r="X1043" t="str">
            <v>NA</v>
          </cell>
          <cell r="Y1043" t="str">
            <v>NA</v>
          </cell>
          <cell r="Z1043" t="str">
            <v>NA</v>
          </cell>
          <cell r="AA1043" t="str">
            <v>NA</v>
          </cell>
          <cell r="AB1043" t="str">
            <v>NA</v>
          </cell>
          <cell r="AC1043" t="str">
            <v>NA</v>
          </cell>
          <cell r="AD1043" t="str">
            <v>NA</v>
          </cell>
          <cell r="AE1043" t="str">
            <v>NA</v>
          </cell>
          <cell r="AF1043" t="str">
            <v>NA</v>
          </cell>
          <cell r="AG1043" t="str">
            <v>NA</v>
          </cell>
          <cell r="AH1043" t="str">
            <v>NA</v>
          </cell>
          <cell r="AI1043" t="str">
            <v>NA</v>
          </cell>
          <cell r="AJ1043" t="str">
            <v>NA</v>
          </cell>
          <cell r="AK1043" t="str">
            <v>NA</v>
          </cell>
          <cell r="AL1043" t="str">
            <v>NA</v>
          </cell>
          <cell r="AM1043" t="str">
            <v>NA</v>
          </cell>
          <cell r="AN1043" t="str">
            <v>NA</v>
          </cell>
          <cell r="AO1043" t="str">
            <v>NA</v>
          </cell>
          <cell r="AP1043" t="str">
            <v>NA</v>
          </cell>
          <cell r="AQ1043" t="str">
            <v>NA</v>
          </cell>
          <cell r="AR1043" t="str">
            <v>NA</v>
          </cell>
          <cell r="AS1043" t="str">
            <v>NA</v>
          </cell>
          <cell r="AT1043" t="str">
            <v>NA</v>
          </cell>
          <cell r="AU1043" t="str">
            <v>NA</v>
          </cell>
          <cell r="AV1043" t="str">
            <v>NA</v>
          </cell>
          <cell r="AW1043" t="str">
            <v>NA</v>
          </cell>
          <cell r="AX1043" t="str">
            <v>NA</v>
          </cell>
          <cell r="AY1043" t="str">
            <v>NA</v>
          </cell>
          <cell r="AZ1043" t="str">
            <v>NA</v>
          </cell>
          <cell r="BA1043" t="str">
            <v>NA</v>
          </cell>
          <cell r="BB1043" t="str">
            <v>NA</v>
          </cell>
          <cell r="BC1043" t="str">
            <v>NA</v>
          </cell>
          <cell r="BD1043" t="str">
            <v>NA</v>
          </cell>
          <cell r="BE1043" t="str">
            <v>NA</v>
          </cell>
        </row>
        <row r="1044">
          <cell r="B1044">
            <v>584</v>
          </cell>
          <cell r="C1044">
            <v>2019</v>
          </cell>
          <cell r="F1044" t="str">
            <v>ROCE ex. Goodwill 2019</v>
          </cell>
          <cell r="G1044" t="str">
            <v>%</v>
          </cell>
          <cell r="H1044" t="str">
            <v>NA</v>
          </cell>
          <cell r="I1044" t="str">
            <v>NA</v>
          </cell>
          <cell r="J1044" t="str">
            <v>NA</v>
          </cell>
          <cell r="K1044" t="str">
            <v>NA</v>
          </cell>
          <cell r="L1044" t="str">
            <v>NA</v>
          </cell>
          <cell r="M1044" t="str">
            <v>NA</v>
          </cell>
          <cell r="N1044" t="str">
            <v>NA</v>
          </cell>
          <cell r="O1044" t="str">
            <v>NA</v>
          </cell>
          <cell r="P1044" t="str">
            <v>NA</v>
          </cell>
          <cell r="Q1044" t="str">
            <v>NA</v>
          </cell>
          <cell r="R1044" t="str">
            <v>NA</v>
          </cell>
          <cell r="S1044" t="str">
            <v>NA</v>
          </cell>
          <cell r="T1044" t="str">
            <v>NA</v>
          </cell>
          <cell r="U1044" t="str">
            <v>NA</v>
          </cell>
          <cell r="V1044" t="str">
            <v>NA</v>
          </cell>
          <cell r="W1044" t="str">
            <v>NA</v>
          </cell>
          <cell r="X1044" t="str">
            <v>NA</v>
          </cell>
          <cell r="Y1044" t="str">
            <v>NA</v>
          </cell>
          <cell r="Z1044" t="str">
            <v>NA</v>
          </cell>
          <cell r="AA1044" t="str">
            <v>NA</v>
          </cell>
          <cell r="AB1044" t="str">
            <v>NA</v>
          </cell>
          <cell r="AC1044" t="str">
            <v>NA</v>
          </cell>
          <cell r="AD1044" t="str">
            <v>NA</v>
          </cell>
          <cell r="AE1044" t="str">
            <v>NA</v>
          </cell>
          <cell r="AF1044" t="str">
            <v>NA</v>
          </cell>
          <cell r="AG1044" t="str">
            <v>NA</v>
          </cell>
          <cell r="AH1044" t="str">
            <v>NA</v>
          </cell>
          <cell r="AI1044" t="str">
            <v>NA</v>
          </cell>
          <cell r="AJ1044" t="str">
            <v>NA</v>
          </cell>
          <cell r="AK1044" t="str">
            <v>NA</v>
          </cell>
          <cell r="AL1044" t="str">
            <v>NA</v>
          </cell>
          <cell r="AM1044" t="str">
            <v>NA</v>
          </cell>
          <cell r="AN1044" t="str">
            <v>NA</v>
          </cell>
          <cell r="AO1044" t="str">
            <v>NA</v>
          </cell>
          <cell r="AP1044" t="str">
            <v>NA</v>
          </cell>
          <cell r="AQ1044" t="str">
            <v>NA</v>
          </cell>
          <cell r="AR1044" t="str">
            <v>NA</v>
          </cell>
          <cell r="AS1044" t="str">
            <v>NA</v>
          </cell>
          <cell r="AT1044" t="str">
            <v>NA</v>
          </cell>
          <cell r="AU1044" t="str">
            <v>NA</v>
          </cell>
          <cell r="AV1044" t="str">
            <v>NA</v>
          </cell>
          <cell r="AW1044" t="str">
            <v>NA</v>
          </cell>
          <cell r="AX1044" t="str">
            <v>NA</v>
          </cell>
          <cell r="AY1044" t="str">
            <v>NA</v>
          </cell>
          <cell r="AZ1044" t="str">
            <v>NA</v>
          </cell>
          <cell r="BA1044" t="str">
            <v>NA</v>
          </cell>
          <cell r="BB1044" t="str">
            <v>NA</v>
          </cell>
          <cell r="BC1044" t="str">
            <v>NA</v>
          </cell>
          <cell r="BD1044" t="str">
            <v>NA</v>
          </cell>
          <cell r="BE1044" t="str">
            <v>NA</v>
          </cell>
        </row>
        <row r="1045">
          <cell r="B1045">
            <v>585</v>
          </cell>
        </row>
        <row r="1046">
          <cell r="B1046">
            <v>586</v>
          </cell>
          <cell r="E1046" t="str">
            <v>Other</v>
          </cell>
        </row>
        <row r="1047">
          <cell r="B1047">
            <v>587</v>
          </cell>
          <cell r="F1047" t="str">
            <v>Net Working Capital / LTM Sales</v>
          </cell>
          <cell r="G1047" t="str">
            <v>%</v>
          </cell>
          <cell r="H1047">
            <v>0.42968189428366421</v>
          </cell>
          <cell r="I1047">
            <v>0.23200033663894071</v>
          </cell>
          <cell r="J1047">
            <v>0.37896391087163944</v>
          </cell>
          <cell r="K1047">
            <v>0.35324006472236474</v>
          </cell>
          <cell r="L1047">
            <v>0.25823442489254222</v>
          </cell>
          <cell r="M1047">
            <v>0.11457469739678329</v>
          </cell>
          <cell r="N1047">
            <v>0.18914825447365544</v>
          </cell>
          <cell r="O1047">
            <v>0.33105415234394453</v>
          </cell>
          <cell r="P1047">
            <v>0.195797992808423</v>
          </cell>
          <cell r="Q1047">
            <v>0.19269241379399762</v>
          </cell>
          <cell r="R1047">
            <v>0.20808276059564718</v>
          </cell>
          <cell r="S1047">
            <v>0.24040478187919462</v>
          </cell>
          <cell r="T1047">
            <v>0.19276366286310265</v>
          </cell>
          <cell r="U1047">
            <v>0.42616401666286774</v>
          </cell>
          <cell r="V1047">
            <v>0.38539741219963031</v>
          </cell>
          <cell r="W1047">
            <v>0.20089498995301316</v>
          </cell>
          <cell r="X1047">
            <v>0.36035340928001935</v>
          </cell>
          <cell r="Y1047">
            <v>0.42788227004173662</v>
          </cell>
          <cell r="Z1047">
            <v>0.33149094448500022</v>
          </cell>
          <cell r="AA1047">
            <v>0.47906686107061031</v>
          </cell>
          <cell r="AB1047">
            <v>0.28326673724713414</v>
          </cell>
          <cell r="AC1047">
            <v>0.36830716271731828</v>
          </cell>
          <cell r="AD1047">
            <v>0.29722957774550834</v>
          </cell>
          <cell r="AE1047" t="str">
            <v>NA</v>
          </cell>
          <cell r="AF1047" t="str">
            <v>NA</v>
          </cell>
          <cell r="AG1047" t="str">
            <v>NA</v>
          </cell>
          <cell r="AH1047" t="str">
            <v>NA</v>
          </cell>
          <cell r="AI1047" t="str">
            <v>NA</v>
          </cell>
          <cell r="AJ1047" t="str">
            <v>NA</v>
          </cell>
          <cell r="AK1047" t="str">
            <v>NA</v>
          </cell>
          <cell r="AL1047" t="str">
            <v>NA</v>
          </cell>
          <cell r="AM1047" t="str">
            <v>NA</v>
          </cell>
          <cell r="AN1047" t="str">
            <v>NA</v>
          </cell>
          <cell r="AO1047" t="str">
            <v>NA</v>
          </cell>
          <cell r="AP1047" t="str">
            <v>NA</v>
          </cell>
          <cell r="AQ1047" t="str">
            <v>NA</v>
          </cell>
          <cell r="AR1047" t="str">
            <v>NA</v>
          </cell>
          <cell r="AS1047" t="str">
            <v>NA</v>
          </cell>
          <cell r="AT1047" t="str">
            <v>NA</v>
          </cell>
          <cell r="AU1047" t="str">
            <v>NA</v>
          </cell>
          <cell r="AV1047" t="str">
            <v>NA</v>
          </cell>
          <cell r="AW1047" t="str">
            <v>NA</v>
          </cell>
          <cell r="AX1047" t="str">
            <v>NA</v>
          </cell>
          <cell r="AY1047" t="str">
            <v>NA</v>
          </cell>
          <cell r="AZ1047" t="str">
            <v>NA</v>
          </cell>
          <cell r="BA1047" t="str">
            <v>NA</v>
          </cell>
          <cell r="BB1047" t="str">
            <v>NA</v>
          </cell>
          <cell r="BC1047" t="str">
            <v>NA</v>
          </cell>
          <cell r="BD1047" t="str">
            <v>NA</v>
          </cell>
          <cell r="BE1047" t="str">
            <v>NA</v>
          </cell>
        </row>
        <row r="1048">
          <cell r="B1048">
            <v>588</v>
          </cell>
        </row>
        <row r="1049">
          <cell r="B1049">
            <v>589</v>
          </cell>
        </row>
        <row r="1050">
          <cell r="B1050">
            <v>590</v>
          </cell>
          <cell r="E1050" t="str">
            <v>[ Other 3. ]</v>
          </cell>
        </row>
        <row r="1051">
          <cell r="B1051">
            <v>591</v>
          </cell>
          <cell r="C1051">
            <v>2013</v>
          </cell>
          <cell r="F1051" t="str">
            <v>[ Other 3. ] 2013</v>
          </cell>
        </row>
        <row r="1052">
          <cell r="B1052">
            <v>592</v>
          </cell>
          <cell r="C1052">
            <v>2014</v>
          </cell>
          <cell r="F1052" t="str">
            <v>[ Other 3. ] 2014</v>
          </cell>
        </row>
        <row r="1053">
          <cell r="B1053">
            <v>593</v>
          </cell>
          <cell r="C1053">
            <v>2015</v>
          </cell>
          <cell r="F1053" t="str">
            <v>[ Other 3. ] 2015</v>
          </cell>
        </row>
        <row r="1054">
          <cell r="B1054">
            <v>594</v>
          </cell>
          <cell r="C1054">
            <v>2016</v>
          </cell>
          <cell r="F1054" t="str">
            <v>[ Other 3. ] 2016</v>
          </cell>
        </row>
        <row r="1055">
          <cell r="B1055">
            <v>595</v>
          </cell>
          <cell r="C1055">
            <v>2017</v>
          </cell>
          <cell r="F1055" t="str">
            <v>[ Other 3. ] 2017</v>
          </cell>
        </row>
        <row r="1056">
          <cell r="B1056">
            <v>596</v>
          </cell>
          <cell r="C1056">
            <v>2018</v>
          </cell>
          <cell r="F1056" t="str">
            <v>[ Other 3. ] 2018</v>
          </cell>
        </row>
        <row r="1057">
          <cell r="B1057">
            <v>597</v>
          </cell>
          <cell r="C1057">
            <v>2019</v>
          </cell>
          <cell r="F1057" t="str">
            <v>[ Other 3. ] 2019</v>
          </cell>
        </row>
        <row r="1058">
          <cell r="B1058">
            <v>598</v>
          </cell>
          <cell r="C1058">
            <v>2012</v>
          </cell>
          <cell r="D1058">
            <v>2015</v>
          </cell>
          <cell r="F1058" t="str">
            <v>2012 - 2015 [ Other 3. ] Avg.</v>
          </cell>
          <cell r="H1058" t="str">
            <v>NA</v>
          </cell>
          <cell r="I1058" t="str">
            <v>NA</v>
          </cell>
          <cell r="J1058" t="str">
            <v>NA</v>
          </cell>
          <cell r="K1058" t="str">
            <v>NA</v>
          </cell>
          <cell r="L1058" t="str">
            <v>NA</v>
          </cell>
          <cell r="M1058" t="str">
            <v>NA</v>
          </cell>
          <cell r="N1058" t="str">
            <v>NA</v>
          </cell>
          <cell r="O1058" t="str">
            <v>NA</v>
          </cell>
          <cell r="P1058" t="str">
            <v>NA</v>
          </cell>
          <cell r="Q1058" t="str">
            <v>NA</v>
          </cell>
          <cell r="R1058" t="str">
            <v>NA</v>
          </cell>
          <cell r="S1058" t="str">
            <v>NA</v>
          </cell>
          <cell r="T1058" t="str">
            <v>NA</v>
          </cell>
          <cell r="U1058" t="str">
            <v>NA</v>
          </cell>
          <cell r="V1058" t="str">
            <v>NA</v>
          </cell>
          <cell r="W1058" t="str">
            <v>NA</v>
          </cell>
          <cell r="X1058" t="str">
            <v>NA</v>
          </cell>
          <cell r="Y1058" t="str">
            <v>NA</v>
          </cell>
          <cell r="Z1058" t="str">
            <v>NA</v>
          </cell>
          <cell r="AA1058" t="str">
            <v>NA</v>
          </cell>
          <cell r="AB1058" t="str">
            <v>NA</v>
          </cell>
          <cell r="AC1058" t="str">
            <v>NA</v>
          </cell>
          <cell r="AD1058" t="str">
            <v>NA</v>
          </cell>
          <cell r="AE1058" t="str">
            <v>NA</v>
          </cell>
          <cell r="AF1058" t="str">
            <v>NA</v>
          </cell>
          <cell r="AG1058" t="str">
            <v>NA</v>
          </cell>
          <cell r="AH1058" t="str">
            <v>NA</v>
          </cell>
          <cell r="AI1058" t="str">
            <v>NA</v>
          </cell>
          <cell r="AJ1058" t="str">
            <v>NA</v>
          </cell>
          <cell r="AK1058" t="str">
            <v>NA</v>
          </cell>
          <cell r="AL1058" t="str">
            <v>NA</v>
          </cell>
          <cell r="AM1058" t="str">
            <v>NA</v>
          </cell>
          <cell r="AN1058" t="str">
            <v>NA</v>
          </cell>
          <cell r="AO1058" t="str">
            <v>NA</v>
          </cell>
          <cell r="AP1058" t="str">
            <v>NA</v>
          </cell>
          <cell r="AQ1058" t="str">
            <v>NA</v>
          </cell>
          <cell r="AR1058" t="str">
            <v>NA</v>
          </cell>
          <cell r="AS1058" t="str">
            <v>NA</v>
          </cell>
          <cell r="AT1058" t="str">
            <v>NA</v>
          </cell>
          <cell r="AU1058" t="str">
            <v>NA</v>
          </cell>
          <cell r="AV1058" t="str">
            <v>NA</v>
          </cell>
          <cell r="AW1058" t="str">
            <v>NA</v>
          </cell>
          <cell r="AX1058" t="str">
            <v>NA</v>
          </cell>
          <cell r="AY1058" t="str">
            <v>NA</v>
          </cell>
          <cell r="AZ1058" t="str">
            <v>NA</v>
          </cell>
          <cell r="BA1058" t="str">
            <v>NA</v>
          </cell>
          <cell r="BB1058" t="str">
            <v>NA</v>
          </cell>
          <cell r="BC1058" t="str">
            <v>NA</v>
          </cell>
          <cell r="BD1058" t="str">
            <v>NA</v>
          </cell>
          <cell r="BE1058" t="str">
            <v>NA</v>
          </cell>
        </row>
        <row r="1059">
          <cell r="B1059">
            <v>599</v>
          </cell>
          <cell r="C1059">
            <v>2016</v>
          </cell>
          <cell r="D1059">
            <v>2018</v>
          </cell>
          <cell r="F1059" t="str">
            <v>2016 - 2018 [ Other 3. ] Avg.</v>
          </cell>
          <cell r="H1059" t="str">
            <v>NA</v>
          </cell>
          <cell r="I1059" t="str">
            <v>NA</v>
          </cell>
          <cell r="J1059" t="str">
            <v>NA</v>
          </cell>
          <cell r="K1059" t="str">
            <v>NA</v>
          </cell>
          <cell r="L1059" t="str">
            <v>NA</v>
          </cell>
          <cell r="M1059" t="str">
            <v>NA</v>
          </cell>
          <cell r="N1059" t="str">
            <v>NA</v>
          </cell>
          <cell r="O1059" t="str">
            <v>NA</v>
          </cell>
          <cell r="P1059" t="str">
            <v>NA</v>
          </cell>
          <cell r="Q1059" t="str">
            <v>NA</v>
          </cell>
          <cell r="R1059" t="str">
            <v>NA</v>
          </cell>
          <cell r="S1059" t="str">
            <v>NA</v>
          </cell>
          <cell r="T1059" t="str">
            <v>NA</v>
          </cell>
          <cell r="U1059" t="str">
            <v>NA</v>
          </cell>
          <cell r="V1059" t="str">
            <v>NA</v>
          </cell>
          <cell r="W1059" t="str">
            <v>NA</v>
          </cell>
          <cell r="X1059" t="str">
            <v>NA</v>
          </cell>
          <cell r="Y1059" t="str">
            <v>NA</v>
          </cell>
          <cell r="Z1059" t="str">
            <v>NA</v>
          </cell>
          <cell r="AA1059" t="str">
            <v>NA</v>
          </cell>
          <cell r="AB1059" t="str">
            <v>NA</v>
          </cell>
          <cell r="AC1059" t="str">
            <v>NA</v>
          </cell>
          <cell r="AD1059" t="str">
            <v>NA</v>
          </cell>
          <cell r="AE1059" t="str">
            <v>NA</v>
          </cell>
          <cell r="AF1059" t="str">
            <v>NA</v>
          </cell>
          <cell r="AG1059" t="str">
            <v>NA</v>
          </cell>
          <cell r="AH1059" t="str">
            <v>NA</v>
          </cell>
          <cell r="AI1059" t="str">
            <v>NA</v>
          </cell>
          <cell r="AJ1059" t="str">
            <v>NA</v>
          </cell>
          <cell r="AK1059" t="str">
            <v>NA</v>
          </cell>
          <cell r="AL1059" t="str">
            <v>NA</v>
          </cell>
          <cell r="AM1059" t="str">
            <v>NA</v>
          </cell>
          <cell r="AN1059" t="str">
            <v>NA</v>
          </cell>
          <cell r="AO1059" t="str">
            <v>NA</v>
          </cell>
          <cell r="AP1059" t="str">
            <v>NA</v>
          </cell>
          <cell r="AQ1059" t="str">
            <v>NA</v>
          </cell>
          <cell r="AR1059" t="str">
            <v>NA</v>
          </cell>
          <cell r="AS1059" t="str">
            <v>NA</v>
          </cell>
          <cell r="AT1059" t="str">
            <v>NA</v>
          </cell>
          <cell r="AU1059" t="str">
            <v>NA</v>
          </cell>
          <cell r="AV1059" t="str">
            <v>NA</v>
          </cell>
          <cell r="AW1059" t="str">
            <v>NA</v>
          </cell>
          <cell r="AX1059" t="str">
            <v>NA</v>
          </cell>
          <cell r="AY1059" t="str">
            <v>NA</v>
          </cell>
          <cell r="AZ1059" t="str">
            <v>NA</v>
          </cell>
          <cell r="BA1059" t="str">
            <v>NA</v>
          </cell>
          <cell r="BB1059" t="str">
            <v>NA</v>
          </cell>
          <cell r="BC1059" t="str">
            <v>NA</v>
          </cell>
          <cell r="BD1059" t="str">
            <v>NA</v>
          </cell>
          <cell r="BE1059" t="str">
            <v>NA</v>
          </cell>
        </row>
        <row r="1060">
          <cell r="B1060">
            <v>600</v>
          </cell>
          <cell r="C1060">
            <v>2017</v>
          </cell>
          <cell r="D1060">
            <v>2019</v>
          </cell>
          <cell r="F1060" t="str">
            <v>2017 - 2019 [ Other 3. ] Avg.</v>
          </cell>
          <cell r="H1060" t="str">
            <v>NA</v>
          </cell>
          <cell r="I1060" t="str">
            <v>NA</v>
          </cell>
          <cell r="J1060" t="str">
            <v>NA</v>
          </cell>
          <cell r="K1060" t="str">
            <v>NA</v>
          </cell>
          <cell r="L1060" t="str">
            <v>NA</v>
          </cell>
          <cell r="M1060" t="str">
            <v>NA</v>
          </cell>
          <cell r="N1060" t="str">
            <v>NA</v>
          </cell>
          <cell r="O1060" t="str">
            <v>NA</v>
          </cell>
          <cell r="P1060" t="str">
            <v>NA</v>
          </cell>
          <cell r="Q1060" t="str">
            <v>NA</v>
          </cell>
          <cell r="R1060" t="str">
            <v>NA</v>
          </cell>
          <cell r="S1060" t="str">
            <v>NA</v>
          </cell>
          <cell r="T1060" t="str">
            <v>NA</v>
          </cell>
          <cell r="U1060" t="str">
            <v>NA</v>
          </cell>
          <cell r="V1060" t="str">
            <v>NA</v>
          </cell>
          <cell r="W1060" t="str">
            <v>NA</v>
          </cell>
          <cell r="X1060" t="str">
            <v>NA</v>
          </cell>
          <cell r="Y1060" t="str">
            <v>NA</v>
          </cell>
          <cell r="Z1060" t="str">
            <v>NA</v>
          </cell>
          <cell r="AA1060" t="str">
            <v>NA</v>
          </cell>
          <cell r="AB1060" t="str">
            <v>NA</v>
          </cell>
          <cell r="AC1060" t="str">
            <v>NA</v>
          </cell>
          <cell r="AD1060" t="str">
            <v>NA</v>
          </cell>
          <cell r="AE1060" t="str">
            <v>NA</v>
          </cell>
          <cell r="AF1060" t="str">
            <v>NA</v>
          </cell>
          <cell r="AG1060" t="str">
            <v>NA</v>
          </cell>
          <cell r="AH1060" t="str">
            <v>NA</v>
          </cell>
          <cell r="AI1060" t="str">
            <v>NA</v>
          </cell>
          <cell r="AJ1060" t="str">
            <v>NA</v>
          </cell>
          <cell r="AK1060" t="str">
            <v>NA</v>
          </cell>
          <cell r="AL1060" t="str">
            <v>NA</v>
          </cell>
          <cell r="AM1060" t="str">
            <v>NA</v>
          </cell>
          <cell r="AN1060" t="str">
            <v>NA</v>
          </cell>
          <cell r="AO1060" t="str">
            <v>NA</v>
          </cell>
          <cell r="AP1060" t="str">
            <v>NA</v>
          </cell>
          <cell r="AQ1060" t="str">
            <v>NA</v>
          </cell>
          <cell r="AR1060" t="str">
            <v>NA</v>
          </cell>
          <cell r="AS1060" t="str">
            <v>NA</v>
          </cell>
          <cell r="AT1060" t="str">
            <v>NA</v>
          </cell>
          <cell r="AU1060" t="str">
            <v>NA</v>
          </cell>
          <cell r="AV1060" t="str">
            <v>NA</v>
          </cell>
          <cell r="AW1060" t="str">
            <v>NA</v>
          </cell>
          <cell r="AX1060" t="str">
            <v>NA</v>
          </cell>
          <cell r="AY1060" t="str">
            <v>NA</v>
          </cell>
          <cell r="AZ1060" t="str">
            <v>NA</v>
          </cell>
          <cell r="BA1060" t="str">
            <v>NA</v>
          </cell>
          <cell r="BB1060" t="str">
            <v>NA</v>
          </cell>
          <cell r="BC1060" t="str">
            <v>NA</v>
          </cell>
          <cell r="BD1060" t="str">
            <v>NA</v>
          </cell>
          <cell r="BE1060" t="str">
            <v>NA</v>
          </cell>
        </row>
        <row r="1061">
          <cell r="B1061">
            <v>601</v>
          </cell>
        </row>
        <row r="1062">
          <cell r="B1062">
            <v>602</v>
          </cell>
        </row>
        <row r="1063">
          <cell r="B1063">
            <v>603</v>
          </cell>
          <cell r="E1063" t="str">
            <v>CAGRs</v>
          </cell>
        </row>
        <row r="1064">
          <cell r="B1064">
            <v>604</v>
          </cell>
        </row>
        <row r="1065">
          <cell r="B1065">
            <v>605</v>
          </cell>
          <cell r="E1065" t="str">
            <v>Sales Growth p.a.</v>
          </cell>
        </row>
        <row r="1066">
          <cell r="B1066">
            <v>606</v>
          </cell>
          <cell r="C1066">
            <v>2014</v>
          </cell>
          <cell r="F1066" t="str">
            <v>Sales Growth p.a. 2014</v>
          </cell>
          <cell r="H1066">
            <v>1.7096463906192794E-2</v>
          </cell>
          <cell r="I1066">
            <v>0.17247994059528482</v>
          </cell>
          <cell r="J1066">
            <v>0.17670547968188988</v>
          </cell>
          <cell r="K1066">
            <v>0.11721581155826821</v>
          </cell>
          <cell r="L1066">
            <v>0.31349731492888133</v>
          </cell>
          <cell r="M1066">
            <v>-0.10339154644393833</v>
          </cell>
          <cell r="N1066">
            <v>-5.3056131129308848E-2</v>
          </cell>
          <cell r="O1066">
            <v>5.9974583825956218E-2</v>
          </cell>
          <cell r="P1066">
            <v>-0.22865018730718301</v>
          </cell>
          <cell r="Q1066">
            <v>9.0832188028297844E-2</v>
          </cell>
          <cell r="R1066">
            <v>4.0782272059805003E-2</v>
          </cell>
          <cell r="S1066">
            <v>9.4844597927972174E-3</v>
          </cell>
          <cell r="T1066">
            <v>6.1081551086145547E-2</v>
          </cell>
          <cell r="U1066">
            <v>4.890240827357939E-2</v>
          </cell>
          <cell r="V1066">
            <v>-1.6117193800878393E-2</v>
          </cell>
          <cell r="W1066">
            <v>4.529983143495131E-2</v>
          </cell>
          <cell r="X1066">
            <v>7.4191359420945568E-2</v>
          </cell>
          <cell r="Y1066">
            <v>3.5809837415106127E-3</v>
          </cell>
          <cell r="Z1066">
            <v>-1.5870584270351484E-2</v>
          </cell>
          <cell r="AA1066">
            <v>3.7334490991968838E-2</v>
          </cell>
          <cell r="AB1066">
            <v>5.7972477858234894E-2</v>
          </cell>
          <cell r="AC1066">
            <v>0.14852304822544982</v>
          </cell>
          <cell r="AD1066">
            <v>5.5580006287331063E-2</v>
          </cell>
          <cell r="AE1066" t="str">
            <v>NA</v>
          </cell>
          <cell r="AF1066" t="str">
            <v>NA</v>
          </cell>
          <cell r="AG1066" t="str">
            <v>NA</v>
          </cell>
          <cell r="AH1066" t="str">
            <v>NA</v>
          </cell>
          <cell r="AI1066" t="str">
            <v>NA</v>
          </cell>
          <cell r="AJ1066" t="str">
            <v>NA</v>
          </cell>
          <cell r="AK1066" t="str">
            <v>NA</v>
          </cell>
          <cell r="AL1066" t="str">
            <v>NA</v>
          </cell>
          <cell r="AM1066" t="str">
            <v>NA</v>
          </cell>
          <cell r="AN1066" t="str">
            <v>NA</v>
          </cell>
          <cell r="AO1066" t="str">
            <v>NA</v>
          </cell>
          <cell r="AP1066" t="str">
            <v>NA</v>
          </cell>
          <cell r="AQ1066" t="str">
            <v>NA</v>
          </cell>
          <cell r="AR1066" t="str">
            <v>NA</v>
          </cell>
          <cell r="AS1066" t="str">
            <v>NA</v>
          </cell>
          <cell r="AT1066" t="str">
            <v>NA</v>
          </cell>
          <cell r="AU1066" t="str">
            <v>NA</v>
          </cell>
          <cell r="AV1066" t="str">
            <v>NA</v>
          </cell>
          <cell r="AW1066" t="str">
            <v>NA</v>
          </cell>
          <cell r="AX1066" t="str">
            <v>NA</v>
          </cell>
          <cell r="AY1066" t="str">
            <v>NA</v>
          </cell>
          <cell r="AZ1066" t="str">
            <v>NA</v>
          </cell>
          <cell r="BA1066" t="str">
            <v>NA</v>
          </cell>
          <cell r="BB1066" t="str">
            <v>NA</v>
          </cell>
          <cell r="BC1066" t="str">
            <v>NA</v>
          </cell>
          <cell r="BD1066" t="str">
            <v>NA</v>
          </cell>
          <cell r="BE1066" t="str">
            <v>NA</v>
          </cell>
        </row>
        <row r="1067">
          <cell r="B1067">
            <v>607</v>
          </cell>
          <cell r="C1067">
            <v>2015</v>
          </cell>
          <cell r="F1067" t="str">
            <v>Sales Growth p.a. 2015</v>
          </cell>
          <cell r="H1067">
            <v>-3.3505589894281651E-2</v>
          </cell>
          <cell r="I1067">
            <v>0.1980191052548248</v>
          </cell>
          <cell r="J1067">
            <v>0.13343029058659117</v>
          </cell>
          <cell r="K1067">
            <v>9.0054523532612674E-2</v>
          </cell>
          <cell r="L1067">
            <v>0.22637163793467585</v>
          </cell>
          <cell r="M1067">
            <v>-0.10331686661961892</v>
          </cell>
          <cell r="N1067">
            <v>6.5750854932391967E-2</v>
          </cell>
          <cell r="O1067">
            <v>7.5847136645333046E-2</v>
          </cell>
          <cell r="P1067">
            <v>9.7077946134178195E-2</v>
          </cell>
          <cell r="Q1067">
            <v>0.10254230875633441</v>
          </cell>
          <cell r="R1067">
            <v>8.978387738087612E-2</v>
          </cell>
          <cell r="S1067">
            <v>-4.4386614375252043E-2</v>
          </cell>
          <cell r="T1067">
            <v>-5.9177275747322566E-2</v>
          </cell>
          <cell r="U1067">
            <v>7.4525505306586748E-2</v>
          </cell>
          <cell r="V1067">
            <v>-1.631044543748339E-2</v>
          </cell>
          <cell r="W1067">
            <v>1.8508803418481712E-2</v>
          </cell>
          <cell r="X1067">
            <v>0.29351442408928197</v>
          </cell>
          <cell r="Y1067">
            <v>-0.22902140923632186</v>
          </cell>
          <cell r="Z1067">
            <v>-7.5059929641044798E-2</v>
          </cell>
          <cell r="AA1067">
            <v>5.2312199204854526E-2</v>
          </cell>
          <cell r="AB1067">
            <v>0.17898970618310717</v>
          </cell>
          <cell r="AC1067">
            <v>0.16861925214464923</v>
          </cell>
          <cell r="AD1067">
            <v>0.11063791768419806</v>
          </cell>
          <cell r="AE1067" t="str">
            <v>NA</v>
          </cell>
          <cell r="AF1067" t="str">
            <v>NA</v>
          </cell>
          <cell r="AG1067" t="str">
            <v>NA</v>
          </cell>
          <cell r="AH1067" t="str">
            <v>NA</v>
          </cell>
          <cell r="AI1067" t="str">
            <v>NA</v>
          </cell>
          <cell r="AJ1067" t="str">
            <v>NA</v>
          </cell>
          <cell r="AK1067" t="str">
            <v>NA</v>
          </cell>
          <cell r="AL1067" t="str">
            <v>NA</v>
          </cell>
          <cell r="AM1067" t="str">
            <v>NA</v>
          </cell>
          <cell r="AN1067" t="str">
            <v>NA</v>
          </cell>
          <cell r="AO1067" t="str">
            <v>NA</v>
          </cell>
          <cell r="AP1067" t="str">
            <v>NA</v>
          </cell>
          <cell r="AQ1067" t="str">
            <v>NA</v>
          </cell>
          <cell r="AR1067" t="str">
            <v>NA</v>
          </cell>
          <cell r="AS1067" t="str">
            <v>NA</v>
          </cell>
          <cell r="AT1067" t="str">
            <v>NA</v>
          </cell>
          <cell r="AU1067" t="str">
            <v>NA</v>
          </cell>
          <cell r="AV1067" t="str">
            <v>NA</v>
          </cell>
          <cell r="AW1067" t="str">
            <v>NA</v>
          </cell>
          <cell r="AX1067" t="str">
            <v>NA</v>
          </cell>
          <cell r="AY1067" t="str">
            <v>NA</v>
          </cell>
          <cell r="AZ1067" t="str">
            <v>NA</v>
          </cell>
          <cell r="BA1067" t="str">
            <v>NA</v>
          </cell>
          <cell r="BB1067" t="str">
            <v>NA</v>
          </cell>
          <cell r="BC1067" t="str">
            <v>NA</v>
          </cell>
          <cell r="BD1067" t="str">
            <v>NA</v>
          </cell>
          <cell r="BE1067" t="str">
            <v>NA</v>
          </cell>
        </row>
        <row r="1068">
          <cell r="B1068">
            <v>608</v>
          </cell>
          <cell r="C1068">
            <v>2016</v>
          </cell>
          <cell r="F1068" t="str">
            <v>Sales Growth p.a. 2016</v>
          </cell>
          <cell r="H1068">
            <v>-4.99970877744772E-2</v>
          </cell>
          <cell r="I1068">
            <v>4.69023039985903E-2</v>
          </cell>
          <cell r="J1068">
            <v>-0.10345695164293245</v>
          </cell>
          <cell r="K1068">
            <v>-7.8797192666477667E-3</v>
          </cell>
          <cell r="L1068">
            <v>0.11695188731755413</v>
          </cell>
          <cell r="M1068">
            <v>-7.0885146125190257E-2</v>
          </cell>
          <cell r="N1068">
            <v>-6.8118458137546689E-2</v>
          </cell>
          <cell r="O1068">
            <v>0.11288525190027099</v>
          </cell>
          <cell r="P1068">
            <v>6.0964753903783864E-2</v>
          </cell>
          <cell r="Q1068">
            <v>0.12017628842919259</v>
          </cell>
          <cell r="R1068">
            <v>9.5980697934443526E-2</v>
          </cell>
          <cell r="S1068">
            <v>-2.7091643653472386E-2</v>
          </cell>
          <cell r="T1068">
            <v>4.5715080359564286E-2</v>
          </cell>
          <cell r="U1068">
            <v>6.8613008502575568E-2</v>
          </cell>
          <cell r="V1068">
            <v>0.13516802704979192</v>
          </cell>
          <cell r="W1068">
            <v>-2.3346101304359435E-2</v>
          </cell>
          <cell r="X1068">
            <v>7.6022725422845827E-2</v>
          </cell>
          <cell r="Y1068">
            <v>-1.8565804872858749E-2</v>
          </cell>
          <cell r="Z1068">
            <v>-3.174015483002357E-2</v>
          </cell>
          <cell r="AA1068">
            <v>-4.5337045138198473E-2</v>
          </cell>
          <cell r="AB1068">
            <v>1.5843095532709572E-2</v>
          </cell>
          <cell r="AC1068">
            <v>6.0487425422006691E-3</v>
          </cell>
          <cell r="AD1068">
            <v>-5.8241493041589654E-2</v>
          </cell>
          <cell r="AE1068" t="str">
            <v>NA</v>
          </cell>
          <cell r="AF1068" t="str">
            <v>NA</v>
          </cell>
          <cell r="AG1068" t="str">
            <v>NA</v>
          </cell>
          <cell r="AH1068" t="str">
            <v>NA</v>
          </cell>
          <cell r="AI1068" t="str">
            <v>NA</v>
          </cell>
          <cell r="AJ1068" t="str">
            <v>NA</v>
          </cell>
          <cell r="AK1068" t="str">
            <v>NA</v>
          </cell>
          <cell r="AL1068" t="str">
            <v>NA</v>
          </cell>
          <cell r="AM1068" t="str">
            <v>NA</v>
          </cell>
          <cell r="AN1068" t="str">
            <v>NA</v>
          </cell>
          <cell r="AO1068" t="str">
            <v>NA</v>
          </cell>
          <cell r="AP1068" t="str">
            <v>NA</v>
          </cell>
          <cell r="AQ1068" t="str">
            <v>NA</v>
          </cell>
          <cell r="AR1068" t="str">
            <v>NA</v>
          </cell>
          <cell r="AS1068" t="str">
            <v>NA</v>
          </cell>
          <cell r="AT1068" t="str">
            <v>NA</v>
          </cell>
          <cell r="AU1068" t="str">
            <v>NA</v>
          </cell>
          <cell r="AV1068" t="str">
            <v>NA</v>
          </cell>
          <cell r="AW1068" t="str">
            <v>NA</v>
          </cell>
          <cell r="AX1068" t="str">
            <v>NA</v>
          </cell>
          <cell r="AY1068" t="str">
            <v>NA</v>
          </cell>
          <cell r="AZ1068" t="str">
            <v>NA</v>
          </cell>
          <cell r="BA1068" t="str">
            <v>NA</v>
          </cell>
          <cell r="BB1068" t="str">
            <v>NA</v>
          </cell>
          <cell r="BC1068" t="str">
            <v>NA</v>
          </cell>
          <cell r="BD1068" t="str">
            <v>NA</v>
          </cell>
          <cell r="BE1068" t="str">
            <v>NA</v>
          </cell>
        </row>
        <row r="1069">
          <cell r="B1069">
            <v>609</v>
          </cell>
          <cell r="C1069">
            <v>2017</v>
          </cell>
          <cell r="F1069" t="str">
            <v>Sales Growth p.a. 2017</v>
          </cell>
          <cell r="H1069">
            <v>5.642637303348752E-2</v>
          </cell>
          <cell r="I1069">
            <v>7.6809784971876516E-2</v>
          </cell>
          <cell r="J1069">
            <v>-3.2637368805073841E-2</v>
          </cell>
          <cell r="K1069">
            <v>0.11829590749437635</v>
          </cell>
          <cell r="L1069">
            <v>0.2819517218085632</v>
          </cell>
          <cell r="M1069">
            <v>7.7930878698893258E-2</v>
          </cell>
          <cell r="N1069">
            <v>2.3146980392525052E-2</v>
          </cell>
          <cell r="O1069">
            <v>5.8635978677826106E-2</v>
          </cell>
          <cell r="P1069">
            <v>4.4309647351893355E-2</v>
          </cell>
          <cell r="Q1069">
            <v>8.4185968259710586E-2</v>
          </cell>
          <cell r="R1069">
            <v>0.37558168671248571</v>
          </cell>
          <cell r="S1069">
            <v>1.7819362129913197E-2</v>
          </cell>
          <cell r="T1069">
            <v>4.6476574305397422E-2</v>
          </cell>
          <cell r="U1069">
            <v>4.6810721582848602E-2</v>
          </cell>
          <cell r="V1069">
            <v>0.19659360971745432</v>
          </cell>
          <cell r="W1069">
            <v>3.4418888780545442E-2</v>
          </cell>
          <cell r="X1069">
            <v>0.11363258143088406</v>
          </cell>
          <cell r="Y1069">
            <v>0.16537481706325541</v>
          </cell>
          <cell r="Z1069">
            <v>4.2188966524142391E-2</v>
          </cell>
          <cell r="AA1069">
            <v>2.3595146844407555E-2</v>
          </cell>
          <cell r="AB1069">
            <v>1.6777090946347384E-2</v>
          </cell>
          <cell r="AC1069">
            <v>0.97841656383261189</v>
          </cell>
          <cell r="AD1069">
            <v>-2.622362688989488E-2</v>
          </cell>
          <cell r="AE1069" t="str">
            <v>NA</v>
          </cell>
          <cell r="AF1069" t="str">
            <v>NA</v>
          </cell>
          <cell r="AG1069" t="str">
            <v>NA</v>
          </cell>
          <cell r="AH1069" t="str">
            <v>NA</v>
          </cell>
          <cell r="AI1069" t="str">
            <v>NA</v>
          </cell>
          <cell r="AJ1069" t="str">
            <v>NA</v>
          </cell>
          <cell r="AK1069" t="str">
            <v>NA</v>
          </cell>
          <cell r="AL1069" t="str">
            <v>NA</v>
          </cell>
          <cell r="AM1069" t="str">
            <v>NA</v>
          </cell>
          <cell r="AN1069" t="str">
            <v>NA</v>
          </cell>
          <cell r="AO1069" t="str">
            <v>NA</v>
          </cell>
          <cell r="AP1069" t="str">
            <v>NA</v>
          </cell>
          <cell r="AQ1069" t="str">
            <v>NA</v>
          </cell>
          <cell r="AR1069" t="str">
            <v>NA</v>
          </cell>
          <cell r="AS1069" t="str">
            <v>NA</v>
          </cell>
          <cell r="AT1069" t="str">
            <v>NA</v>
          </cell>
          <cell r="AU1069" t="str">
            <v>NA</v>
          </cell>
          <cell r="AV1069" t="str">
            <v>NA</v>
          </cell>
          <cell r="AW1069" t="str">
            <v>NA</v>
          </cell>
          <cell r="AX1069" t="str">
            <v>NA</v>
          </cell>
          <cell r="AY1069" t="str">
            <v>NA</v>
          </cell>
          <cell r="AZ1069" t="str">
            <v>NA</v>
          </cell>
          <cell r="BA1069" t="str">
            <v>NA</v>
          </cell>
          <cell r="BB1069" t="str">
            <v>NA</v>
          </cell>
          <cell r="BC1069" t="str">
            <v>NA</v>
          </cell>
          <cell r="BD1069" t="str">
            <v>NA</v>
          </cell>
          <cell r="BE1069" t="str">
            <v>NA</v>
          </cell>
        </row>
        <row r="1070">
          <cell r="B1070">
            <v>610</v>
          </cell>
          <cell r="C1070">
            <v>2018</v>
          </cell>
          <cell r="F1070" t="str">
            <v>Sales Growth p.a. 2018</v>
          </cell>
          <cell r="H1070">
            <v>3.4131958380931637E-2</v>
          </cell>
          <cell r="I1070">
            <v>4.7881306256431611E-2</v>
          </cell>
          <cell r="J1070">
            <v>8.9205419047895251E-3</v>
          </cell>
          <cell r="K1070">
            <v>4.4399449473294217E-2</v>
          </cell>
          <cell r="L1070">
            <v>9.0266082856180541E-2</v>
          </cell>
          <cell r="M1070">
            <v>4.6311818943839178E-2</v>
          </cell>
          <cell r="N1070">
            <v>2.5429734127270898E-2</v>
          </cell>
          <cell r="O1070">
            <v>5.8823529411764719E-2</v>
          </cell>
          <cell r="P1070">
            <v>5.1844972421437818E-2</v>
          </cell>
          <cell r="Q1070">
            <v>5.5657711799793619E-2</v>
          </cell>
          <cell r="R1070">
            <v>6.4330277855483953E-2</v>
          </cell>
          <cell r="S1070">
            <v>4.1960931145339497E-2</v>
          </cell>
          <cell r="T1070">
            <v>3.3352176370831099E-2</v>
          </cell>
          <cell r="U1070">
            <v>5.0704225352112609E-2</v>
          </cell>
          <cell r="V1070">
            <v>6.7241531501710305E-2</v>
          </cell>
          <cell r="W1070">
            <v>3.5402991498977743E-2</v>
          </cell>
          <cell r="X1070">
            <v>5.291400624915088E-2</v>
          </cell>
          <cell r="Y1070">
            <v>9.1976744186046622E-2</v>
          </cell>
          <cell r="Z1070">
            <v>4.0631207128598135E-2</v>
          </cell>
          <cell r="AA1070">
            <v>5.2748252882522717E-2</v>
          </cell>
          <cell r="AB1070">
            <v>3.2561081767977562E-2</v>
          </cell>
          <cell r="AC1070">
            <v>0.13755243029854425</v>
          </cell>
          <cell r="AD1070">
            <v>4.5994152046783698E-2</v>
          </cell>
          <cell r="AE1070" t="str">
            <v>NA</v>
          </cell>
          <cell r="AF1070" t="str">
            <v>NA</v>
          </cell>
          <cell r="AG1070" t="str">
            <v>NA</v>
          </cell>
          <cell r="AH1070" t="str">
            <v>NA</v>
          </cell>
          <cell r="AI1070" t="str">
            <v>NA</v>
          </cell>
          <cell r="AJ1070" t="str">
            <v>NA</v>
          </cell>
          <cell r="AK1070" t="str">
            <v>NA</v>
          </cell>
          <cell r="AL1070" t="str">
            <v>NA</v>
          </cell>
          <cell r="AM1070" t="str">
            <v>NA</v>
          </cell>
          <cell r="AN1070" t="str">
            <v>NA</v>
          </cell>
          <cell r="AO1070" t="str">
            <v>NA</v>
          </cell>
          <cell r="AP1070" t="str">
            <v>NA</v>
          </cell>
          <cell r="AQ1070" t="str">
            <v>NA</v>
          </cell>
          <cell r="AR1070" t="str">
            <v>NA</v>
          </cell>
          <cell r="AS1070" t="str">
            <v>NA</v>
          </cell>
          <cell r="AT1070" t="str">
            <v>NA</v>
          </cell>
          <cell r="AU1070" t="str">
            <v>NA</v>
          </cell>
          <cell r="AV1070" t="str">
            <v>NA</v>
          </cell>
          <cell r="AW1070" t="str">
            <v>NA</v>
          </cell>
          <cell r="AX1070" t="str">
            <v>NA</v>
          </cell>
          <cell r="AY1070" t="str">
            <v>NA</v>
          </cell>
          <cell r="AZ1070" t="str">
            <v>NA</v>
          </cell>
          <cell r="BA1070" t="str">
            <v>NA</v>
          </cell>
          <cell r="BB1070" t="str">
            <v>NA</v>
          </cell>
          <cell r="BC1070" t="str">
            <v>NA</v>
          </cell>
          <cell r="BD1070" t="str">
            <v>NA</v>
          </cell>
          <cell r="BE1070" t="str">
            <v>NA</v>
          </cell>
        </row>
        <row r="1071">
          <cell r="B1071">
            <v>611</v>
          </cell>
          <cell r="C1071">
            <v>2019</v>
          </cell>
          <cell r="F1071" t="str">
            <v>Sales Growth p.a. 2019</v>
          </cell>
          <cell r="H1071">
            <v>3.8795169715328814E-2</v>
          </cell>
          <cell r="I1071">
            <v>4.7029142965113957E-2</v>
          </cell>
          <cell r="J1071">
            <v>5.4257659185991347E-2</v>
          </cell>
          <cell r="K1071">
            <v>4.3829749489983305E-2</v>
          </cell>
          <cell r="L1071">
            <v>7.0268705591597147E-2</v>
          </cell>
          <cell r="M1071">
            <v>6.3488884438213322E-2</v>
          </cell>
          <cell r="N1071">
            <v>3.0430404573925651E-2</v>
          </cell>
          <cell r="O1071">
            <v>6.0111111111111004E-2</v>
          </cell>
          <cell r="P1071">
            <v>5.2260747457979262E-2</v>
          </cell>
          <cell r="Q1071">
            <v>5.8147109638315486E-2</v>
          </cell>
          <cell r="R1071">
            <v>5.9159640443174677E-2</v>
          </cell>
          <cell r="S1071">
            <v>6.3169894551627692E-2</v>
          </cell>
          <cell r="T1071">
            <v>8.0678336980306353E-2</v>
          </cell>
          <cell r="U1071">
            <v>4.9329758713136718E-2</v>
          </cell>
          <cell r="V1071">
            <v>4.3897022562112253E-2</v>
          </cell>
          <cell r="W1071">
            <v>4.0974849303679006E-2</v>
          </cell>
          <cell r="X1071">
            <v>2.5869298754919168E-2</v>
          </cell>
          <cell r="Y1071">
            <v>7.1664359493131657E-2</v>
          </cell>
          <cell r="Z1071">
            <v>4.0740316935266696E-2</v>
          </cell>
          <cell r="AA1071">
            <v>5.1222576592248936E-2</v>
          </cell>
          <cell r="AB1071">
            <v>3.7354296557332578E-2</v>
          </cell>
          <cell r="AC1071">
            <v>5.2922676499295163E-2</v>
          </cell>
          <cell r="AD1071">
            <v>3.7848321359684745E-2</v>
          </cell>
          <cell r="AE1071" t="str">
            <v>NA</v>
          </cell>
          <cell r="AF1071" t="str">
            <v>NA</v>
          </cell>
          <cell r="AG1071" t="str">
            <v>NA</v>
          </cell>
          <cell r="AH1071" t="str">
            <v>NA</v>
          </cell>
          <cell r="AI1071" t="str">
            <v>NA</v>
          </cell>
          <cell r="AJ1071" t="str">
            <v>NA</v>
          </cell>
          <cell r="AK1071" t="str">
            <v>NA</v>
          </cell>
          <cell r="AL1071" t="str">
            <v>NA</v>
          </cell>
          <cell r="AM1071" t="str">
            <v>NA</v>
          </cell>
          <cell r="AN1071" t="str">
            <v>NA</v>
          </cell>
          <cell r="AO1071" t="str">
            <v>NA</v>
          </cell>
          <cell r="AP1071" t="str">
            <v>NA</v>
          </cell>
          <cell r="AQ1071" t="str">
            <v>NA</v>
          </cell>
          <cell r="AR1071" t="str">
            <v>NA</v>
          </cell>
          <cell r="AS1071" t="str">
            <v>NA</v>
          </cell>
          <cell r="AT1071" t="str">
            <v>NA</v>
          </cell>
          <cell r="AU1071" t="str">
            <v>NA</v>
          </cell>
          <cell r="AV1071" t="str">
            <v>NA</v>
          </cell>
          <cell r="AW1071" t="str">
            <v>NA</v>
          </cell>
          <cell r="AX1071" t="str">
            <v>NA</v>
          </cell>
          <cell r="AY1071" t="str">
            <v>NA</v>
          </cell>
          <cell r="AZ1071" t="str">
            <v>NA</v>
          </cell>
          <cell r="BA1071" t="str">
            <v>NA</v>
          </cell>
          <cell r="BB1071" t="str">
            <v>NA</v>
          </cell>
          <cell r="BC1071" t="str">
            <v>NA</v>
          </cell>
          <cell r="BD1071" t="str">
            <v>NA</v>
          </cell>
          <cell r="BE1071" t="str">
            <v>NA</v>
          </cell>
        </row>
        <row r="1072">
          <cell r="B1072">
            <v>612</v>
          </cell>
        </row>
        <row r="1073">
          <cell r="B1073">
            <v>613</v>
          </cell>
          <cell r="E1073" t="str">
            <v>EBITDA Growth p.a.</v>
          </cell>
        </row>
        <row r="1074">
          <cell r="B1074">
            <v>614</v>
          </cell>
          <cell r="C1074">
            <v>2014</v>
          </cell>
          <cell r="F1074" t="str">
            <v>EBITDA Growth p.a. 2014</v>
          </cell>
          <cell r="H1074">
            <v>-2.1949339355990416E-2</v>
          </cell>
          <cell r="I1074">
            <v>0.13743440884224611</v>
          </cell>
          <cell r="J1074">
            <v>0.17909663865546221</v>
          </cell>
          <cell r="K1074">
            <v>3.6365483264767073E-2</v>
          </cell>
          <cell r="L1074">
            <v>0.66969667374994146</v>
          </cell>
          <cell r="M1074">
            <v>-0.2699999999999998</v>
          </cell>
          <cell r="N1074">
            <v>-0.30544494042840076</v>
          </cell>
          <cell r="O1074">
            <v>2.7451712730764743E-2</v>
          </cell>
          <cell r="P1074">
            <v>-2.2598932863272747E-2</v>
          </cell>
          <cell r="Q1074">
            <v>0.10354017096506341</v>
          </cell>
          <cell r="R1074">
            <v>0.18911082474226615</v>
          </cell>
          <cell r="S1074">
            <v>-0.11325503355704736</v>
          </cell>
          <cell r="T1074">
            <v>0.10730313727062346</v>
          </cell>
          <cell r="U1074">
            <v>6.9547052072873816E-2</v>
          </cell>
          <cell r="V1074">
            <v>7.5717161983102077E-3</v>
          </cell>
          <cell r="W1074">
            <v>9.4425973181777811E-2</v>
          </cell>
          <cell r="X1074">
            <v>8.1786133960046525E-2</v>
          </cell>
          <cell r="Y1074">
            <v>-7.1762287422912241E-2</v>
          </cell>
          <cell r="Z1074">
            <v>1.0825214899713469</v>
          </cell>
          <cell r="AA1074">
            <v>3.7671232876712368E-2</v>
          </cell>
          <cell r="AB1074">
            <v>0.13032786885245873</v>
          </cell>
          <cell r="AC1074">
            <v>6.1150102879360402E-2</v>
          </cell>
          <cell r="AD1074">
            <v>8.179104477611987E-2</v>
          </cell>
          <cell r="AE1074" t="str">
            <v>NA</v>
          </cell>
          <cell r="AF1074" t="str">
            <v>NA</v>
          </cell>
          <cell r="AG1074" t="str">
            <v>NA</v>
          </cell>
          <cell r="AH1074" t="str">
            <v>NA</v>
          </cell>
          <cell r="AI1074" t="str">
            <v>NA</v>
          </cell>
          <cell r="AJ1074" t="str">
            <v>NA</v>
          </cell>
          <cell r="AK1074" t="str">
            <v>NA</v>
          </cell>
          <cell r="AL1074" t="str">
            <v>NA</v>
          </cell>
          <cell r="AM1074" t="str">
            <v>NA</v>
          </cell>
          <cell r="AN1074" t="str">
            <v>NA</v>
          </cell>
          <cell r="AO1074" t="str">
            <v>NA</v>
          </cell>
          <cell r="AP1074" t="str">
            <v>NA</v>
          </cell>
          <cell r="AQ1074" t="str">
            <v>NA</v>
          </cell>
          <cell r="AR1074" t="str">
            <v>NA</v>
          </cell>
          <cell r="AS1074" t="str">
            <v>NA</v>
          </cell>
          <cell r="AT1074" t="str">
            <v>NA</v>
          </cell>
          <cell r="AU1074" t="str">
            <v>NA</v>
          </cell>
          <cell r="AV1074" t="str">
            <v>NA</v>
          </cell>
          <cell r="AW1074" t="str">
            <v>NA</v>
          </cell>
          <cell r="AX1074" t="str">
            <v>NA</v>
          </cell>
          <cell r="AY1074" t="str">
            <v>NA</v>
          </cell>
          <cell r="AZ1074" t="str">
            <v>NA</v>
          </cell>
          <cell r="BA1074" t="str">
            <v>NA</v>
          </cell>
          <cell r="BB1074" t="str">
            <v>NA</v>
          </cell>
          <cell r="BC1074" t="str">
            <v>NA</v>
          </cell>
          <cell r="BD1074" t="str">
            <v>NA</v>
          </cell>
          <cell r="BE1074" t="str">
            <v>NA</v>
          </cell>
        </row>
        <row r="1075">
          <cell r="B1075">
            <v>615</v>
          </cell>
          <cell r="C1075">
            <v>2015</v>
          </cell>
          <cell r="F1075" t="str">
            <v>EBITDA Growth p.a. 2015</v>
          </cell>
          <cell r="H1075">
            <v>0.18584070796460184</v>
          </cell>
          <cell r="I1075">
            <v>0.19336474283470761</v>
          </cell>
          <cell r="J1075">
            <v>0.19599109131403125</v>
          </cell>
          <cell r="K1075">
            <v>0.16961529037000744</v>
          </cell>
          <cell r="L1075">
            <v>0.43785180164472037</v>
          </cell>
          <cell r="M1075">
            <v>-8.3852220838522395E-2</v>
          </cell>
          <cell r="N1075">
            <v>-5.2501993966085569E-2</v>
          </cell>
          <cell r="O1075">
            <v>0.54581569859527979</v>
          </cell>
          <cell r="P1075">
            <v>0.25144511414634563</v>
          </cell>
          <cell r="Q1075">
            <v>0.12739149368558733</v>
          </cell>
          <cell r="R1075">
            <v>9.5773503115686998E-2</v>
          </cell>
          <cell r="S1075">
            <v>-5.2034058656574844E-2</v>
          </cell>
          <cell r="T1075">
            <v>-3.0060803768271582E-2</v>
          </cell>
          <cell r="U1075">
            <v>0.12478100139991422</v>
          </cell>
          <cell r="V1075">
            <v>1.9925648864516088E-3</v>
          </cell>
          <cell r="W1075">
            <v>8.3788827353720396E-2</v>
          </cell>
          <cell r="X1075">
            <v>0.29698023028459697</v>
          </cell>
          <cell r="Y1075">
            <v>-0.39198711495872718</v>
          </cell>
          <cell r="Z1075">
            <v>-0.57072096862960942</v>
          </cell>
          <cell r="AA1075">
            <v>0.15181518151815188</v>
          </cell>
          <cell r="AB1075">
            <v>0.20087019579405285</v>
          </cell>
          <cell r="AC1075">
            <v>3.530080029025684E-2</v>
          </cell>
          <cell r="AD1075">
            <v>0.67384105960264717</v>
          </cell>
          <cell r="AE1075" t="str">
            <v>NA</v>
          </cell>
          <cell r="AF1075" t="str">
            <v>NA</v>
          </cell>
          <cell r="AG1075" t="str">
            <v>NA</v>
          </cell>
          <cell r="AH1075" t="str">
            <v>NA</v>
          </cell>
          <cell r="AI1075" t="str">
            <v>NA</v>
          </cell>
          <cell r="AJ1075" t="str">
            <v>NA</v>
          </cell>
          <cell r="AK1075" t="str">
            <v>NA</v>
          </cell>
          <cell r="AL1075" t="str">
            <v>NA</v>
          </cell>
          <cell r="AM1075" t="str">
            <v>NA</v>
          </cell>
          <cell r="AN1075" t="str">
            <v>NA</v>
          </cell>
          <cell r="AO1075" t="str">
            <v>NA</v>
          </cell>
          <cell r="AP1075" t="str">
            <v>NA</v>
          </cell>
          <cell r="AQ1075" t="str">
            <v>NA</v>
          </cell>
          <cell r="AR1075" t="str">
            <v>NA</v>
          </cell>
          <cell r="AS1075" t="str">
            <v>NA</v>
          </cell>
          <cell r="AT1075" t="str">
            <v>NA</v>
          </cell>
          <cell r="AU1075" t="str">
            <v>NA</v>
          </cell>
          <cell r="AV1075" t="str">
            <v>NA</v>
          </cell>
          <cell r="AW1075" t="str">
            <v>NA</v>
          </cell>
          <cell r="AX1075" t="str">
            <v>NA</v>
          </cell>
          <cell r="AY1075" t="str">
            <v>NA</v>
          </cell>
          <cell r="AZ1075" t="str">
            <v>NA</v>
          </cell>
          <cell r="BA1075" t="str">
            <v>NA</v>
          </cell>
          <cell r="BB1075" t="str">
            <v>NA</v>
          </cell>
          <cell r="BC1075" t="str">
            <v>NA</v>
          </cell>
          <cell r="BD1075" t="str">
            <v>NA</v>
          </cell>
          <cell r="BE1075" t="str">
            <v>NA</v>
          </cell>
        </row>
        <row r="1076">
          <cell r="B1076">
            <v>616</v>
          </cell>
          <cell r="C1076">
            <v>2016</v>
          </cell>
          <cell r="F1076" t="str">
            <v>EBITDA Growth p.a. 2016</v>
          </cell>
          <cell r="H1076">
            <v>-0.12989738805970141</v>
          </cell>
          <cell r="I1076">
            <v>5.9713768711959325E-2</v>
          </cell>
          <cell r="J1076">
            <v>-0.187088764742396</v>
          </cell>
          <cell r="K1076">
            <v>-1.8436269169529451E-3</v>
          </cell>
          <cell r="L1076">
            <v>0.14864276991877934</v>
          </cell>
          <cell r="M1076">
            <v>-9.8996375169913775E-2</v>
          </cell>
          <cell r="N1076">
            <v>-0.17143066281155117</v>
          </cell>
          <cell r="O1076">
            <v>0.14932643531427381</v>
          </cell>
          <cell r="P1076">
            <v>4.8498817025113716E-2</v>
          </cell>
          <cell r="Q1076">
            <v>0.12108258439986552</v>
          </cell>
          <cell r="R1076">
            <v>7.7636296204722788E-2</v>
          </cell>
          <cell r="S1076">
            <v>4.6278212805159313E-2</v>
          </cell>
          <cell r="T1076">
            <v>5.7046089893070917E-2</v>
          </cell>
          <cell r="U1076">
            <v>0.19846324113028491</v>
          </cell>
          <cell r="V1076">
            <v>0.18009352113316246</v>
          </cell>
          <cell r="W1076">
            <v>-0.13561135827978044</v>
          </cell>
          <cell r="X1076">
            <v>0.12445561139028394</v>
          </cell>
          <cell r="Y1076">
            <v>-0.1486754966887418</v>
          </cell>
          <cell r="Z1076">
            <v>-6.7307692307692846E-2</v>
          </cell>
          <cell r="AA1076">
            <v>-8.5959885386819312E-3</v>
          </cell>
          <cell r="AB1076">
            <v>3.8949275362318847E-2</v>
          </cell>
          <cell r="AC1076">
            <v>0.1125665353912273</v>
          </cell>
          <cell r="AD1076">
            <v>7.8140454995053066E-2</v>
          </cell>
          <cell r="AE1076" t="str">
            <v>NA</v>
          </cell>
          <cell r="AF1076" t="str">
            <v>NA</v>
          </cell>
          <cell r="AG1076" t="str">
            <v>NA</v>
          </cell>
          <cell r="AH1076" t="str">
            <v>NA</v>
          </cell>
          <cell r="AI1076" t="str">
            <v>NA</v>
          </cell>
          <cell r="AJ1076" t="str">
            <v>NA</v>
          </cell>
          <cell r="AK1076" t="str">
            <v>NA</v>
          </cell>
          <cell r="AL1076" t="str">
            <v>NA</v>
          </cell>
          <cell r="AM1076" t="str">
            <v>NA</v>
          </cell>
          <cell r="AN1076" t="str">
            <v>NA</v>
          </cell>
          <cell r="AO1076" t="str">
            <v>NA</v>
          </cell>
          <cell r="AP1076" t="str">
            <v>NA</v>
          </cell>
          <cell r="AQ1076" t="str">
            <v>NA</v>
          </cell>
          <cell r="AR1076" t="str">
            <v>NA</v>
          </cell>
          <cell r="AS1076" t="str">
            <v>NA</v>
          </cell>
          <cell r="AT1076" t="str">
            <v>NA</v>
          </cell>
          <cell r="AU1076" t="str">
            <v>NA</v>
          </cell>
          <cell r="AV1076" t="str">
            <v>NA</v>
          </cell>
          <cell r="AW1076" t="str">
            <v>NA</v>
          </cell>
          <cell r="AX1076" t="str">
            <v>NA</v>
          </cell>
          <cell r="AY1076" t="str">
            <v>NA</v>
          </cell>
          <cell r="AZ1076" t="str">
            <v>NA</v>
          </cell>
          <cell r="BA1076" t="str">
            <v>NA</v>
          </cell>
          <cell r="BB1076" t="str">
            <v>NA</v>
          </cell>
          <cell r="BC1076" t="str">
            <v>NA</v>
          </cell>
          <cell r="BD1076" t="str">
            <v>NA</v>
          </cell>
          <cell r="BE1076" t="str">
            <v>NA</v>
          </cell>
        </row>
        <row r="1077">
          <cell r="B1077">
            <v>617</v>
          </cell>
          <cell r="C1077">
            <v>2017</v>
          </cell>
          <cell r="F1077" t="str">
            <v>EBITDA Growth p.a. 2017</v>
          </cell>
          <cell r="H1077">
            <v>0.15648009916912353</v>
          </cell>
          <cell r="I1077">
            <v>0.10019791990065197</v>
          </cell>
          <cell r="J1077">
            <v>-8.6973121563836298E-2</v>
          </cell>
          <cell r="K1077">
            <v>0.17079380404667965</v>
          </cell>
          <cell r="L1077">
            <v>0.23503711511957937</v>
          </cell>
          <cell r="M1077">
            <v>0.16614156795397572</v>
          </cell>
          <cell r="N1077">
            <v>6.8509357009290284E-2</v>
          </cell>
          <cell r="O1077">
            <v>8.4180989126625416E-3</v>
          </cell>
          <cell r="P1077">
            <v>0.13017619328867158</v>
          </cell>
          <cell r="Q1077">
            <v>7.9691366403207509E-2</v>
          </cell>
          <cell r="R1077">
            <v>0.36514856028450149</v>
          </cell>
          <cell r="S1077">
            <v>0.10361278525947237</v>
          </cell>
          <cell r="T1077">
            <v>4.6341984704450168E-2</v>
          </cell>
          <cell r="U1077">
            <v>8.1102930202477941E-2</v>
          </cell>
          <cell r="V1077">
            <v>0.16817525276841616</v>
          </cell>
          <cell r="W1077">
            <v>0.39031766804963208</v>
          </cell>
          <cell r="X1077">
            <v>-6.9343065693423522E-3</v>
          </cell>
          <cell r="Y1077">
            <v>0.35704006223259377</v>
          </cell>
          <cell r="Z1077">
            <v>0.11521993127147856</v>
          </cell>
          <cell r="AA1077">
            <v>5.8451589595375664E-2</v>
          </cell>
          <cell r="AB1077">
            <v>-2.9061319383827389E-4</v>
          </cell>
          <cell r="AC1077">
            <v>0.46910743332214433</v>
          </cell>
          <cell r="AD1077">
            <v>4.7617737003058824E-2</v>
          </cell>
          <cell r="AE1077" t="str">
            <v>NA</v>
          </cell>
          <cell r="AF1077" t="str">
            <v>NA</v>
          </cell>
          <cell r="AG1077" t="str">
            <v>NA</v>
          </cell>
          <cell r="AH1077" t="str">
            <v>NA</v>
          </cell>
          <cell r="AI1077" t="str">
            <v>NA</v>
          </cell>
          <cell r="AJ1077" t="str">
            <v>NA</v>
          </cell>
          <cell r="AK1077" t="str">
            <v>NA</v>
          </cell>
          <cell r="AL1077" t="str">
            <v>NA</v>
          </cell>
          <cell r="AM1077" t="str">
            <v>NA</v>
          </cell>
          <cell r="AN1077" t="str">
            <v>NA</v>
          </cell>
          <cell r="AO1077" t="str">
            <v>NA</v>
          </cell>
          <cell r="AP1077" t="str">
            <v>NA</v>
          </cell>
          <cell r="AQ1077" t="str">
            <v>NA</v>
          </cell>
          <cell r="AR1077" t="str">
            <v>NA</v>
          </cell>
          <cell r="AS1077" t="str">
            <v>NA</v>
          </cell>
          <cell r="AT1077" t="str">
            <v>NA</v>
          </cell>
          <cell r="AU1077" t="str">
            <v>NA</v>
          </cell>
          <cell r="AV1077" t="str">
            <v>NA</v>
          </cell>
          <cell r="AW1077" t="str">
            <v>NA</v>
          </cell>
          <cell r="AX1077" t="str">
            <v>NA</v>
          </cell>
          <cell r="AY1077" t="str">
            <v>NA</v>
          </cell>
          <cell r="AZ1077" t="str">
            <v>NA</v>
          </cell>
          <cell r="BA1077" t="str">
            <v>NA</v>
          </cell>
          <cell r="BB1077" t="str">
            <v>NA</v>
          </cell>
          <cell r="BC1077" t="str">
            <v>NA</v>
          </cell>
          <cell r="BD1077" t="str">
            <v>NA</v>
          </cell>
          <cell r="BE1077" t="str">
            <v>NA</v>
          </cell>
        </row>
        <row r="1078">
          <cell r="B1078">
            <v>618</v>
          </cell>
          <cell r="C1078">
            <v>2018</v>
          </cell>
          <cell r="F1078" t="str">
            <v>EBITDA Growth p.a. 2018</v>
          </cell>
          <cell r="H1078">
            <v>5.6558521549153529E-2</v>
          </cell>
          <cell r="I1078">
            <v>6.8261263708161213E-2</v>
          </cell>
          <cell r="J1078">
            <v>4.822865267207499E-2</v>
          </cell>
          <cell r="K1078">
            <v>4.9950431416980079E-2</v>
          </cell>
          <cell r="L1078">
            <v>0.13148053739578969</v>
          </cell>
          <cell r="M1078">
            <v>0.10218682214335306</v>
          </cell>
          <cell r="N1078">
            <v>0.1161644730360154</v>
          </cell>
          <cell r="O1078">
            <v>5.7971014492753659E-2</v>
          </cell>
          <cell r="P1078">
            <v>7.708053311559282E-2</v>
          </cell>
          <cell r="Q1078">
            <v>5.3673933561294129E-2</v>
          </cell>
          <cell r="R1078">
            <v>0.10714285714285721</v>
          </cell>
          <cell r="S1078">
            <v>7.2306651047075565E-2</v>
          </cell>
          <cell r="T1078">
            <v>5.612788632326815E-2</v>
          </cell>
          <cell r="U1078">
            <v>6.9042277825711817E-2</v>
          </cell>
          <cell r="V1078">
            <v>7.736059019906838E-2</v>
          </cell>
          <cell r="W1078">
            <v>9.0742706428449171E-2</v>
          </cell>
          <cell r="X1078">
            <v>6.878473550390396E-2</v>
          </cell>
          <cell r="Y1078">
            <v>0.17578354519267991</v>
          </cell>
          <cell r="Z1078">
            <v>0.17942316403156577</v>
          </cell>
          <cell r="AA1078">
            <v>0.10278743147129132</v>
          </cell>
          <cell r="AB1078">
            <v>3.6337209302325535E-2</v>
          </cell>
          <cell r="AC1078">
            <v>0.33479789103690694</v>
          </cell>
          <cell r="AD1078">
            <v>0.11801641119651096</v>
          </cell>
          <cell r="AE1078" t="str">
            <v>NA</v>
          </cell>
          <cell r="AF1078" t="str">
            <v>NA</v>
          </cell>
          <cell r="AG1078" t="str">
            <v>NA</v>
          </cell>
          <cell r="AH1078" t="str">
            <v>NA</v>
          </cell>
          <cell r="AI1078" t="str">
            <v>NA</v>
          </cell>
          <cell r="AJ1078" t="str">
            <v>NA</v>
          </cell>
          <cell r="AK1078" t="str">
            <v>NA</v>
          </cell>
          <cell r="AL1078" t="str">
            <v>NA</v>
          </cell>
          <cell r="AM1078" t="str">
            <v>NA</v>
          </cell>
          <cell r="AN1078" t="str">
            <v>NA</v>
          </cell>
          <cell r="AO1078" t="str">
            <v>NA</v>
          </cell>
          <cell r="AP1078" t="str">
            <v>NA</v>
          </cell>
          <cell r="AQ1078" t="str">
            <v>NA</v>
          </cell>
          <cell r="AR1078" t="str">
            <v>NA</v>
          </cell>
          <cell r="AS1078" t="str">
            <v>NA</v>
          </cell>
          <cell r="AT1078" t="str">
            <v>NA</v>
          </cell>
          <cell r="AU1078" t="str">
            <v>NA</v>
          </cell>
          <cell r="AV1078" t="str">
            <v>NA</v>
          </cell>
          <cell r="AW1078" t="str">
            <v>NA</v>
          </cell>
          <cell r="AX1078" t="str">
            <v>NA</v>
          </cell>
          <cell r="AY1078" t="str">
            <v>NA</v>
          </cell>
          <cell r="AZ1078" t="str">
            <v>NA</v>
          </cell>
          <cell r="BA1078" t="str">
            <v>NA</v>
          </cell>
          <cell r="BB1078" t="str">
            <v>NA</v>
          </cell>
          <cell r="BC1078" t="str">
            <v>NA</v>
          </cell>
          <cell r="BD1078" t="str">
            <v>NA</v>
          </cell>
          <cell r="BE1078" t="str">
            <v>NA</v>
          </cell>
        </row>
        <row r="1079">
          <cell r="B1079">
            <v>619</v>
          </cell>
          <cell r="C1079">
            <v>2019</v>
          </cell>
          <cell r="F1079" t="str">
            <v>EBITDA Growth p.a. 2019</v>
          </cell>
          <cell r="H1079">
            <v>5.9751352720823769E-2</v>
          </cell>
          <cell r="I1079">
            <v>5.5036965372410984E-2</v>
          </cell>
          <cell r="J1079">
            <v>7.3508397779740386E-2</v>
          </cell>
          <cell r="K1079">
            <v>5.5020181807005741E-2</v>
          </cell>
          <cell r="L1079">
            <v>5.6311430983279953E-2</v>
          </cell>
          <cell r="M1079">
            <v>0.14668701214860014</v>
          </cell>
          <cell r="N1079">
            <v>0.2382716049382716</v>
          </cell>
          <cell r="O1079">
            <v>6.8493150684931559E-2</v>
          </cell>
          <cell r="P1079">
            <v>-1.6013751922554942E-2</v>
          </cell>
          <cell r="Q1079">
            <v>8.2966226138032395E-2</v>
          </cell>
          <cell r="R1079">
            <v>9.3282732447817818E-2</v>
          </cell>
          <cell r="S1079">
            <v>6.2684068574263119E-2</v>
          </cell>
          <cell r="T1079">
            <v>9.4685502859064741E-2</v>
          </cell>
          <cell r="U1079">
            <v>9.5467923574007463E-2</v>
          </cell>
          <cell r="V1079">
            <v>5.0114766641163211E-2</v>
          </cell>
          <cell r="W1079">
            <v>6.2146892655367214E-2</v>
          </cell>
          <cell r="X1079">
            <v>3.0877192982456059E-2</v>
          </cell>
          <cell r="Y1079">
            <v>0.12529336339813524</v>
          </cell>
          <cell r="Z1079">
            <v>9.7598418965640255E-2</v>
          </cell>
          <cell r="AA1079">
            <v>6.9657746661962117E-2</v>
          </cell>
          <cell r="AB1079">
            <v>4.8983169705469676E-2</v>
          </cell>
          <cell r="AC1079">
            <v>0.10269914417379855</v>
          </cell>
          <cell r="AD1079">
            <v>0.10053780678851187</v>
          </cell>
          <cell r="AE1079" t="str">
            <v>NA</v>
          </cell>
          <cell r="AF1079" t="str">
            <v>NA</v>
          </cell>
          <cell r="AG1079" t="str">
            <v>NA</v>
          </cell>
          <cell r="AH1079" t="str">
            <v>NA</v>
          </cell>
          <cell r="AI1079" t="str">
            <v>NA</v>
          </cell>
          <cell r="AJ1079" t="str">
            <v>NA</v>
          </cell>
          <cell r="AK1079" t="str">
            <v>NA</v>
          </cell>
          <cell r="AL1079" t="str">
            <v>NA</v>
          </cell>
          <cell r="AM1079" t="str">
            <v>NA</v>
          </cell>
          <cell r="AN1079" t="str">
            <v>NA</v>
          </cell>
          <cell r="AO1079" t="str">
            <v>NA</v>
          </cell>
          <cell r="AP1079" t="str">
            <v>NA</v>
          </cell>
          <cell r="AQ1079" t="str">
            <v>NA</v>
          </cell>
          <cell r="AR1079" t="str">
            <v>NA</v>
          </cell>
          <cell r="AS1079" t="str">
            <v>NA</v>
          </cell>
          <cell r="AT1079" t="str">
            <v>NA</v>
          </cell>
          <cell r="AU1079" t="str">
            <v>NA</v>
          </cell>
          <cell r="AV1079" t="str">
            <v>NA</v>
          </cell>
          <cell r="AW1079" t="str">
            <v>NA</v>
          </cell>
          <cell r="AX1079" t="str">
            <v>NA</v>
          </cell>
          <cell r="AY1079" t="str">
            <v>NA</v>
          </cell>
          <cell r="AZ1079" t="str">
            <v>NA</v>
          </cell>
          <cell r="BA1079" t="str">
            <v>NA</v>
          </cell>
          <cell r="BB1079" t="str">
            <v>NA</v>
          </cell>
          <cell r="BC1079" t="str">
            <v>NA</v>
          </cell>
          <cell r="BD1079" t="str">
            <v>NA</v>
          </cell>
          <cell r="BE1079" t="str">
            <v>NA</v>
          </cell>
        </row>
        <row r="1080">
          <cell r="B1080">
            <v>620</v>
          </cell>
        </row>
        <row r="1081">
          <cell r="B1081">
            <v>621</v>
          </cell>
          <cell r="E1081" t="str">
            <v>Sales</v>
          </cell>
        </row>
        <row r="1082">
          <cell r="B1082">
            <v>622</v>
          </cell>
          <cell r="C1082">
            <v>2012</v>
          </cell>
          <cell r="D1082">
            <v>2015</v>
          </cell>
          <cell r="F1082" t="str">
            <v>2012 - 2015 Sales CAGR</v>
          </cell>
          <cell r="G1082" t="str">
            <v>%</v>
          </cell>
          <cell r="H1082">
            <v>-4.4896778358290867E-2</v>
          </cell>
          <cell r="I1082">
            <v>0.13464305800683563</v>
          </cell>
          <cell r="J1082">
            <v>0.10059934337458265</v>
          </cell>
          <cell r="K1082">
            <v>4.1100706429306522E-2</v>
          </cell>
          <cell r="L1082">
            <v>-0.45039879410560479</v>
          </cell>
          <cell r="M1082">
            <v>-8.4248209227842707E-2</v>
          </cell>
          <cell r="N1082">
            <v>3.3507783156698334E-2</v>
          </cell>
          <cell r="O1082">
            <v>5.506229118922934E-2</v>
          </cell>
          <cell r="P1082">
            <v>-0.11312715405287876</v>
          </cell>
          <cell r="Q1082">
            <v>6.6455276308319489E-2</v>
          </cell>
          <cell r="R1082">
            <v>2.5520684556577411E-2</v>
          </cell>
          <cell r="S1082">
            <v>-5.8087458193080144E-3</v>
          </cell>
          <cell r="T1082">
            <v>1.120146112848408E-2</v>
          </cell>
          <cell r="U1082">
            <v>6.0045799534703459E-2</v>
          </cell>
          <cell r="V1082">
            <v>2.7583956148737876E-3</v>
          </cell>
          <cell r="W1082">
            <v>3.5496161457750919E-2</v>
          </cell>
          <cell r="X1082">
            <v>0.1467870786890626</v>
          </cell>
          <cell r="Y1082">
            <v>-9.5261860530523657E-2</v>
          </cell>
          <cell r="Z1082">
            <v>-3.8339617247768465E-2</v>
          </cell>
          <cell r="AA1082">
            <v>2.1002034751748555E-2</v>
          </cell>
          <cell r="AB1082">
            <v>0.11270680769461139</v>
          </cell>
          <cell r="AC1082">
            <v>0.10767174767189158</v>
          </cell>
          <cell r="AD1082">
            <v>3.8751794485252455E-2</v>
          </cell>
          <cell r="AE1082" t="str">
            <v>NA</v>
          </cell>
          <cell r="AF1082" t="str">
            <v>NA</v>
          </cell>
          <cell r="AG1082" t="str">
            <v>NA</v>
          </cell>
          <cell r="AH1082" t="str">
            <v>NA</v>
          </cell>
          <cell r="AI1082" t="str">
            <v>NA</v>
          </cell>
          <cell r="AJ1082" t="str">
            <v>NA</v>
          </cell>
          <cell r="AK1082" t="str">
            <v>NA</v>
          </cell>
          <cell r="AL1082" t="str">
            <v>NA</v>
          </cell>
          <cell r="AM1082" t="str">
            <v>NA</v>
          </cell>
          <cell r="AN1082" t="str">
            <v>NA</v>
          </cell>
          <cell r="AO1082" t="str">
            <v>NA</v>
          </cell>
          <cell r="AP1082" t="str">
            <v>NA</v>
          </cell>
          <cell r="AQ1082" t="str">
            <v>NA</v>
          </cell>
          <cell r="AR1082" t="str">
            <v>NA</v>
          </cell>
          <cell r="AS1082" t="str">
            <v>NA</v>
          </cell>
          <cell r="AT1082" t="str">
            <v>NA</v>
          </cell>
          <cell r="AU1082" t="str">
            <v>NA</v>
          </cell>
          <cell r="AV1082" t="str">
            <v>NA</v>
          </cell>
          <cell r="AW1082" t="str">
            <v>NA</v>
          </cell>
          <cell r="AX1082" t="str">
            <v>NA</v>
          </cell>
          <cell r="AY1082" t="str">
            <v>NA</v>
          </cell>
          <cell r="AZ1082" t="str">
            <v>NA</v>
          </cell>
          <cell r="BA1082" t="str">
            <v>NA</v>
          </cell>
          <cell r="BB1082" t="str">
            <v>NA</v>
          </cell>
          <cell r="BC1082" t="str">
            <v>NA</v>
          </cell>
          <cell r="BD1082" t="str">
            <v>NA</v>
          </cell>
          <cell r="BE1082" t="str">
            <v>NA</v>
          </cell>
        </row>
        <row r="1083">
          <cell r="B1083">
            <v>623</v>
          </cell>
          <cell r="C1083">
            <v>2016</v>
          </cell>
          <cell r="D1083">
            <v>2018</v>
          </cell>
          <cell r="F1083" t="str">
            <v>2016 - 2018 Sales CAGR</v>
          </cell>
          <cell r="G1083" t="str">
            <v>%</v>
          </cell>
          <cell r="H1083">
            <v>4.5219725239810549E-2</v>
          </cell>
          <cell r="I1083">
            <v>6.2247072985394114E-2</v>
          </cell>
          <cell r="J1083">
            <v>-1.207691084597684E-2</v>
          </cell>
          <cell r="K1083">
            <v>8.0716257921275458E-2</v>
          </cell>
          <cell r="L1083">
            <v>0.18223029996145779</v>
          </cell>
          <cell r="M1083">
            <v>6.2003680966864483E-2</v>
          </cell>
          <cell r="N1083">
            <v>2.4287721334697476E-2</v>
          </cell>
          <cell r="O1083">
            <v>5.8729749891790473E-2</v>
          </cell>
          <cell r="P1083">
            <v>4.8070537806637281E-2</v>
          </cell>
          <cell r="Q1083">
            <v>6.9826751590410518E-2</v>
          </cell>
          <cell r="R1083">
            <v>0.20998894161542458</v>
          </cell>
          <cell r="S1083">
            <v>2.9819406644990387E-2</v>
          </cell>
          <cell r="T1083">
            <v>3.989367032383373E-2</v>
          </cell>
          <cell r="U1083">
            <v>4.8755666640706519E-2</v>
          </cell>
          <cell r="V1083">
            <v>0.13006831502348382</v>
          </cell>
          <cell r="W1083">
            <v>3.491082316614369E-2</v>
          </cell>
          <cell r="X1083">
            <v>8.2847792999540593E-2</v>
          </cell>
          <cell r="Y1083">
            <v>0.12807898592835398</v>
          </cell>
          <cell r="Z1083">
            <v>4.1409795560865659E-2</v>
          </cell>
          <cell r="AA1083">
            <v>3.8069363048288452E-2</v>
          </cell>
          <cell r="AB1083">
            <v>2.4638693854793781E-2</v>
          </cell>
          <cell r="AC1083">
            <v>0.50018417880295041</v>
          </cell>
          <cell r="AD1083">
            <v>9.2395115504033676E-3</v>
          </cell>
          <cell r="AE1083" t="str">
            <v>NA</v>
          </cell>
          <cell r="AF1083" t="str">
            <v>NA</v>
          </cell>
          <cell r="AG1083" t="str">
            <v>NA</v>
          </cell>
          <cell r="AH1083" t="str">
            <v>NA</v>
          </cell>
          <cell r="AI1083" t="str">
            <v>NA</v>
          </cell>
          <cell r="AJ1083" t="str">
            <v>NA</v>
          </cell>
          <cell r="AK1083" t="str">
            <v>NA</v>
          </cell>
          <cell r="AL1083" t="str">
            <v>NA</v>
          </cell>
          <cell r="AM1083" t="str">
            <v>NA</v>
          </cell>
          <cell r="AN1083" t="str">
            <v>NA</v>
          </cell>
          <cell r="AO1083" t="str">
            <v>NA</v>
          </cell>
          <cell r="AP1083" t="str">
            <v>NA</v>
          </cell>
          <cell r="AQ1083" t="str">
            <v>NA</v>
          </cell>
          <cell r="AR1083" t="str">
            <v>NA</v>
          </cell>
          <cell r="AS1083" t="str">
            <v>NA</v>
          </cell>
          <cell r="AT1083" t="str">
            <v>NA</v>
          </cell>
          <cell r="AU1083" t="str">
            <v>NA</v>
          </cell>
          <cell r="AV1083" t="str">
            <v>NA</v>
          </cell>
          <cell r="AW1083" t="str">
            <v>NA</v>
          </cell>
          <cell r="AX1083" t="str">
            <v>NA</v>
          </cell>
          <cell r="AY1083" t="str">
            <v>NA</v>
          </cell>
          <cell r="AZ1083" t="str">
            <v>NA</v>
          </cell>
          <cell r="BA1083" t="str">
            <v>NA</v>
          </cell>
          <cell r="BB1083" t="str">
            <v>NA</v>
          </cell>
          <cell r="BC1083" t="str">
            <v>NA</v>
          </cell>
          <cell r="BD1083" t="str">
            <v>NA</v>
          </cell>
          <cell r="BE1083" t="str">
            <v>NA</v>
          </cell>
        </row>
        <row r="1084">
          <cell r="B1084">
            <v>624</v>
          </cell>
          <cell r="C1084">
            <v>2017</v>
          </cell>
          <cell r="D1084">
            <v>2019</v>
          </cell>
          <cell r="F1084" t="str">
            <v>2017E - 2019E Sales CAGR</v>
          </cell>
          <cell r="G1084" t="str">
            <v>%</v>
          </cell>
          <cell r="H1084">
            <v>3.6460941480365161E-2</v>
          </cell>
          <cell r="I1084">
            <v>4.7455137950468851E-2</v>
          </cell>
          <cell r="J1084">
            <v>3.1340006405843557E-2</v>
          </cell>
          <cell r="K1084">
            <v>4.4114560625980959E-2</v>
          </cell>
          <cell r="L1084">
            <v>8.0221120534543777E-2</v>
          </cell>
          <cell r="M1084">
            <v>5.4865389091471428E-2</v>
          </cell>
          <cell r="N1084">
            <v>2.7927028440684953E-2</v>
          </cell>
          <cell r="O1084">
            <v>5.946712465998405E-2</v>
          </cell>
          <cell r="P1084">
            <v>5.2052839400236417E-2</v>
          </cell>
          <cell r="Q1084">
            <v>5.6901677786703742E-2</v>
          </cell>
          <cell r="R1084">
            <v>6.1741811555991566E-2</v>
          </cell>
          <cell r="S1084">
            <v>5.2511991994726115E-2</v>
          </cell>
          <cell r="T1084">
            <v>5.6750354376760903E-2</v>
          </cell>
          <cell r="U1084">
            <v>5.0016767136413787E-2</v>
          </cell>
          <cell r="V1084">
            <v>5.5504740439030087E-2</v>
          </cell>
          <cell r="W1084">
            <v>3.818518244301039E-2</v>
          </cell>
          <cell r="X1084">
            <v>3.9303686724938336E-2</v>
          </cell>
          <cell r="Y1084">
            <v>8.1772877335873684E-2</v>
          </cell>
          <cell r="Z1084">
            <v>4.0685760601991694E-2</v>
          </cell>
          <cell r="AA1084">
            <v>5.1985138154600596E-2</v>
          </cell>
          <cell r="AB1084">
            <v>3.4954914298153783E-2</v>
          </cell>
          <cell r="AC1084">
            <v>9.4419823270860181E-2</v>
          </cell>
          <cell r="AD1084">
            <v>4.1913276071382732E-2</v>
          </cell>
          <cell r="AE1084" t="str">
            <v>NA</v>
          </cell>
          <cell r="AF1084" t="str">
            <v>NA</v>
          </cell>
          <cell r="AG1084" t="str">
            <v>NA</v>
          </cell>
          <cell r="AH1084" t="str">
            <v>NA</v>
          </cell>
          <cell r="AI1084" t="str">
            <v>NA</v>
          </cell>
          <cell r="AJ1084" t="str">
            <v>NA</v>
          </cell>
          <cell r="AK1084" t="str">
            <v>NA</v>
          </cell>
          <cell r="AL1084" t="str">
            <v>NA</v>
          </cell>
          <cell r="AM1084" t="str">
            <v>NA</v>
          </cell>
          <cell r="AN1084" t="str">
            <v>NA</v>
          </cell>
          <cell r="AO1084" t="str">
            <v>NA</v>
          </cell>
          <cell r="AP1084" t="str">
            <v>NA</v>
          </cell>
          <cell r="AQ1084" t="str">
            <v>NA</v>
          </cell>
          <cell r="AR1084" t="str">
            <v>NA</v>
          </cell>
          <cell r="AS1084" t="str">
            <v>NA</v>
          </cell>
          <cell r="AT1084" t="str">
            <v>NA</v>
          </cell>
          <cell r="AU1084" t="str">
            <v>NA</v>
          </cell>
          <cell r="AV1084" t="str">
            <v>NA</v>
          </cell>
          <cell r="AW1084" t="str">
            <v>NA</v>
          </cell>
          <cell r="AX1084" t="str">
            <v>NA</v>
          </cell>
          <cell r="AY1084" t="str">
            <v>NA</v>
          </cell>
          <cell r="AZ1084" t="str">
            <v>NA</v>
          </cell>
          <cell r="BA1084" t="str">
            <v>NA</v>
          </cell>
          <cell r="BB1084" t="str">
            <v>NA</v>
          </cell>
          <cell r="BC1084" t="str">
            <v>NA</v>
          </cell>
          <cell r="BD1084" t="str">
            <v>NA</v>
          </cell>
          <cell r="BE1084" t="str">
            <v>NA</v>
          </cell>
        </row>
        <row r="1085">
          <cell r="B1085">
            <v>625</v>
          </cell>
        </row>
        <row r="1086">
          <cell r="B1086">
            <v>626</v>
          </cell>
          <cell r="E1086" t="str">
            <v>EBITDA</v>
          </cell>
        </row>
        <row r="1087">
          <cell r="B1087">
            <v>627</v>
          </cell>
          <cell r="C1087">
            <v>2012</v>
          </cell>
          <cell r="D1087">
            <v>2015</v>
          </cell>
          <cell r="F1087" t="str">
            <v>2012 - 2015 EBITDA CAGR</v>
          </cell>
          <cell r="G1087" t="str">
            <v>%</v>
          </cell>
          <cell r="H1087">
            <v>-1.398097906923379E-2</v>
          </cell>
          <cell r="I1087">
            <v>0.12464678227678716</v>
          </cell>
          <cell r="J1087">
            <v>0.17251587585596129</v>
          </cell>
          <cell r="K1087">
            <v>3.1620627299696613E-2</v>
          </cell>
          <cell r="L1087">
            <v>-0.42669875255563672</v>
          </cell>
          <cell r="M1087">
            <v>-0.18158008724248342</v>
          </cell>
          <cell r="N1087">
            <v>-4.1792863852865958E-2</v>
          </cell>
          <cell r="O1087">
            <v>0.24759535100251995</v>
          </cell>
          <cell r="P1087">
            <v>6.6448527595349027E-2</v>
          </cell>
          <cell r="Q1087">
            <v>7.6626842321307675E-2</v>
          </cell>
          <cell r="R1087">
            <v>8.4939677464324514E-2</v>
          </cell>
          <cell r="S1087">
            <v>-5.1311874621430276E-2</v>
          </cell>
          <cell r="T1087">
            <v>5.1752713384284776E-2</v>
          </cell>
          <cell r="U1087">
            <v>0.26453851950395668</v>
          </cell>
          <cell r="V1087">
            <v>3.6332663874141025E-2</v>
          </cell>
          <cell r="W1087">
            <v>0.13808602369705536</v>
          </cell>
          <cell r="X1087">
            <v>9.9660904315084897E-2</v>
          </cell>
          <cell r="Y1087">
            <v>-0.16238822279937415</v>
          </cell>
          <cell r="Z1087">
            <v>-9.2601546662624989E-2</v>
          </cell>
          <cell r="AA1087">
            <v>8.5311137987462038E-2</v>
          </cell>
          <cell r="AB1087">
            <v>0.14649107905186143</v>
          </cell>
          <cell r="AC1087">
            <v>0.17658991048113304</v>
          </cell>
          <cell r="AD1087">
            <v>0.21644039911467972</v>
          </cell>
          <cell r="AE1087" t="str">
            <v>NA</v>
          </cell>
          <cell r="AF1087" t="str">
            <v>NA</v>
          </cell>
          <cell r="AG1087" t="str">
            <v>NA</v>
          </cell>
          <cell r="AH1087" t="str">
            <v>NA</v>
          </cell>
          <cell r="AI1087" t="str">
            <v>NA</v>
          </cell>
          <cell r="AJ1087" t="str">
            <v>NA</v>
          </cell>
          <cell r="AK1087" t="str">
            <v>NA</v>
          </cell>
          <cell r="AL1087" t="str">
            <v>NA</v>
          </cell>
          <cell r="AM1087" t="str">
            <v>NA</v>
          </cell>
          <cell r="AN1087" t="str">
            <v>NA</v>
          </cell>
          <cell r="AO1087" t="str">
            <v>NA</v>
          </cell>
          <cell r="AP1087" t="str">
            <v>NA</v>
          </cell>
          <cell r="AQ1087" t="str">
            <v>NA</v>
          </cell>
          <cell r="AR1087" t="str">
            <v>NA</v>
          </cell>
          <cell r="AS1087" t="str">
            <v>NA</v>
          </cell>
          <cell r="AT1087" t="str">
            <v>NA</v>
          </cell>
          <cell r="AU1087" t="str">
            <v>NA</v>
          </cell>
          <cell r="AV1087" t="str">
            <v>NA</v>
          </cell>
          <cell r="AW1087" t="str">
            <v>NA</v>
          </cell>
          <cell r="AX1087" t="str">
            <v>NA</v>
          </cell>
          <cell r="AY1087" t="str">
            <v>NA</v>
          </cell>
          <cell r="AZ1087" t="str">
            <v>NA</v>
          </cell>
          <cell r="BA1087" t="str">
            <v>NA</v>
          </cell>
          <cell r="BB1087" t="str">
            <v>NA</v>
          </cell>
          <cell r="BC1087" t="str">
            <v>NA</v>
          </cell>
          <cell r="BD1087" t="str">
            <v>NA</v>
          </cell>
          <cell r="BE1087" t="str">
            <v>NA</v>
          </cell>
        </row>
        <row r="1088">
          <cell r="B1088">
            <v>628</v>
          </cell>
          <cell r="C1088">
            <v>2016</v>
          </cell>
          <cell r="D1088">
            <v>2018</v>
          </cell>
          <cell r="F1088" t="str">
            <v>2016 - 2018 EBITDA CAGR</v>
          </cell>
          <cell r="G1088" t="str">
            <v>%</v>
          </cell>
          <cell r="H1088">
            <v>0.10539083756793799</v>
          </cell>
          <cell r="I1088">
            <v>8.4111996171134074E-2</v>
          </cell>
          <cell r="J1088">
            <v>-2.170508810659233E-2</v>
          </cell>
          <cell r="K1088">
            <v>0.10872695451095571</v>
          </cell>
          <cell r="L1088">
            <v>0.18212539889778512</v>
          </cell>
          <cell r="M1088">
            <v>0.13371330985944563</v>
          </cell>
          <cell r="N1088">
            <v>9.2077004336382107E-2</v>
          </cell>
          <cell r="O1088">
            <v>3.2897438828988212E-2</v>
          </cell>
          <cell r="P1088">
            <v>0.10330901237228796</v>
          </cell>
          <cell r="Q1088">
            <v>6.6603323204196707E-2</v>
          </cell>
          <cell r="R1088">
            <v>0.2293959807392576</v>
          </cell>
          <cell r="S1088">
            <v>8.7847107738178387E-2</v>
          </cell>
          <cell r="T1088">
            <v>5.1223548384074391E-2</v>
          </cell>
          <cell r="U1088">
            <v>7.5055691147072112E-2</v>
          </cell>
          <cell r="V1088">
            <v>0.121849356989844</v>
          </cell>
          <cell r="W1088">
            <v>0.23145396018030073</v>
          </cell>
          <cell r="X1088">
            <v>3.0229806640871049E-2</v>
          </cell>
          <cell r="Y1088">
            <v>0.26316482508829142</v>
          </cell>
          <cell r="Z1088">
            <v>0.14687236427218564</v>
          </cell>
          <cell r="AA1088">
            <v>8.039210929485674E-2</v>
          </cell>
          <cell r="AB1088">
            <v>1.7858554041786601E-2</v>
          </cell>
          <cell r="AC1088">
            <v>0.4003433520765689</v>
          </cell>
          <cell r="AD1088">
            <v>8.224480716239535E-2</v>
          </cell>
          <cell r="AE1088" t="str">
            <v>NA</v>
          </cell>
          <cell r="AF1088" t="str">
            <v>NA</v>
          </cell>
          <cell r="AG1088" t="str">
            <v>NA</v>
          </cell>
          <cell r="AH1088" t="str">
            <v>NA</v>
          </cell>
          <cell r="AI1088" t="str">
            <v>NA</v>
          </cell>
          <cell r="AJ1088" t="str">
            <v>NA</v>
          </cell>
          <cell r="AK1088" t="str">
            <v>NA</v>
          </cell>
          <cell r="AL1088" t="str">
            <v>NA</v>
          </cell>
          <cell r="AM1088" t="str">
            <v>NA</v>
          </cell>
          <cell r="AN1088" t="str">
            <v>NA</v>
          </cell>
          <cell r="AO1088" t="str">
            <v>NA</v>
          </cell>
          <cell r="AP1088" t="str">
            <v>NA</v>
          </cell>
          <cell r="AQ1088" t="str">
            <v>NA</v>
          </cell>
          <cell r="AR1088" t="str">
            <v>NA</v>
          </cell>
          <cell r="AS1088" t="str">
            <v>NA</v>
          </cell>
          <cell r="AT1088" t="str">
            <v>NA</v>
          </cell>
          <cell r="AU1088" t="str">
            <v>NA</v>
          </cell>
          <cell r="AV1088" t="str">
            <v>NA</v>
          </cell>
          <cell r="AW1088" t="str">
            <v>NA</v>
          </cell>
          <cell r="AX1088" t="str">
            <v>NA</v>
          </cell>
          <cell r="AY1088" t="str">
            <v>NA</v>
          </cell>
          <cell r="AZ1088" t="str">
            <v>NA</v>
          </cell>
          <cell r="BA1088" t="str">
            <v>NA</v>
          </cell>
          <cell r="BB1088" t="str">
            <v>NA</v>
          </cell>
          <cell r="BC1088" t="str">
            <v>NA</v>
          </cell>
          <cell r="BD1088" t="str">
            <v>NA</v>
          </cell>
          <cell r="BE1088" t="str">
            <v>NA</v>
          </cell>
        </row>
        <row r="1089">
          <cell r="B1089">
            <v>629</v>
          </cell>
          <cell r="C1089">
            <v>2017</v>
          </cell>
          <cell r="D1089">
            <v>2019</v>
          </cell>
          <cell r="F1089" t="str">
            <v>2017 - 2019 EBITDA CAGR</v>
          </cell>
          <cell r="G1089" t="str">
            <v>%</v>
          </cell>
          <cell r="H1089">
            <v>5.8153732895380728E-2</v>
          </cell>
          <cell r="I1089">
            <v>6.1628523489998921E-2</v>
          </cell>
          <cell r="J1089">
            <v>6.079322275211374E-2</v>
          </cell>
          <cell r="K1089">
            <v>5.2482254027062636E-2</v>
          </cell>
          <cell r="L1089">
            <v>9.3250120323010721E-2</v>
          </cell>
          <cell r="M1089">
            <v>0.12421675575180879</v>
          </cell>
          <cell r="N1089">
            <v>0.17563377520441592</v>
          </cell>
          <cell r="O1089">
            <v>6.3219066142389924E-2</v>
          </cell>
          <cell r="P1089">
            <v>2.9481632987041984E-2</v>
          </cell>
          <cell r="Q1089">
            <v>6.8219679377276021E-2</v>
          </cell>
          <cell r="R1089">
            <v>0.10019096890822876</v>
          </cell>
          <cell r="S1089">
            <v>6.7484517308775249E-2</v>
          </cell>
          <cell r="T1089">
            <v>7.5233875174730569E-2</v>
          </cell>
          <cell r="U1089">
            <v>8.2174442639706635E-2</v>
          </cell>
          <cell r="V1089">
            <v>6.3650442939446439E-2</v>
          </cell>
          <cell r="W1089">
            <v>7.6349839187744184E-2</v>
          </cell>
          <cell r="X1089">
            <v>4.9659853494817163E-2</v>
          </cell>
          <cell r="Y1089">
            <v>0.15026145732092311</v>
          </cell>
          <cell r="Z1089">
            <v>0.13777546121038298</v>
          </cell>
          <cell r="AA1089">
            <v>8.6096275196041017E-2</v>
          </cell>
          <cell r="AB1089">
            <v>4.2641017175937934E-2</v>
          </cell>
          <cell r="AC1089">
            <v>0.21321081931022534</v>
          </cell>
          <cell r="AD1089">
            <v>0.10924268270373139</v>
          </cell>
          <cell r="AE1089" t="str">
            <v>NA</v>
          </cell>
          <cell r="AF1089" t="str">
            <v>NA</v>
          </cell>
          <cell r="AG1089" t="str">
            <v>NA</v>
          </cell>
          <cell r="AH1089" t="str">
            <v>NA</v>
          </cell>
          <cell r="AI1089" t="str">
            <v>NA</v>
          </cell>
          <cell r="AJ1089" t="str">
            <v>NA</v>
          </cell>
          <cell r="AK1089" t="str">
            <v>NA</v>
          </cell>
          <cell r="AL1089" t="str">
            <v>NA</v>
          </cell>
          <cell r="AM1089" t="str">
            <v>NA</v>
          </cell>
          <cell r="AN1089" t="str">
            <v>NA</v>
          </cell>
          <cell r="AO1089" t="str">
            <v>NA</v>
          </cell>
          <cell r="AP1089" t="str">
            <v>NA</v>
          </cell>
          <cell r="AQ1089" t="str">
            <v>NA</v>
          </cell>
          <cell r="AR1089" t="str">
            <v>NA</v>
          </cell>
          <cell r="AS1089" t="str">
            <v>NA</v>
          </cell>
          <cell r="AT1089" t="str">
            <v>NA</v>
          </cell>
          <cell r="AU1089" t="str">
            <v>NA</v>
          </cell>
          <cell r="AV1089" t="str">
            <v>NA</v>
          </cell>
          <cell r="AW1089" t="str">
            <v>NA</v>
          </cell>
          <cell r="AX1089" t="str">
            <v>NA</v>
          </cell>
          <cell r="AY1089" t="str">
            <v>NA</v>
          </cell>
          <cell r="AZ1089" t="str">
            <v>NA</v>
          </cell>
          <cell r="BA1089" t="str">
            <v>NA</v>
          </cell>
          <cell r="BB1089" t="str">
            <v>NA</v>
          </cell>
          <cell r="BC1089" t="str">
            <v>NA</v>
          </cell>
          <cell r="BD1089" t="str">
            <v>NA</v>
          </cell>
          <cell r="BE1089" t="str">
            <v>NA</v>
          </cell>
        </row>
        <row r="1090">
          <cell r="B1090">
            <v>630</v>
          </cell>
        </row>
        <row r="1091">
          <cell r="B1091">
            <v>631</v>
          </cell>
          <cell r="E1091" t="str">
            <v>EBIT</v>
          </cell>
        </row>
        <row r="1092">
          <cell r="B1092">
            <v>632</v>
          </cell>
          <cell r="C1092">
            <v>2012</v>
          </cell>
          <cell r="D1092">
            <v>2015</v>
          </cell>
          <cell r="F1092" t="str">
            <v>2012 - 2015 EBIT CAGR</v>
          </cell>
          <cell r="G1092" t="str">
            <v>%</v>
          </cell>
          <cell r="H1092">
            <v>-3.1509653134529358E-2</v>
          </cell>
          <cell r="I1092">
            <v>0.12597298468447016</v>
          </cell>
          <cell r="J1092">
            <v>0.15707090197615292</v>
          </cell>
          <cell r="K1092">
            <v>8.9373634641527477E-3</v>
          </cell>
          <cell r="L1092">
            <v>-0.40238738621463954</v>
          </cell>
          <cell r="M1092">
            <v>-0.20675725298733827</v>
          </cell>
          <cell r="N1092">
            <v>-2.7105716637629174E-2</v>
          </cell>
          <cell r="O1092">
            <v>0.41972223542480291</v>
          </cell>
          <cell r="P1092">
            <v>0.14072567341363862</v>
          </cell>
          <cell r="Q1092">
            <v>7.3649658238283289E-2</v>
          </cell>
          <cell r="R1092">
            <v>0.12484416330916326</v>
          </cell>
          <cell r="S1092">
            <v>-7.7230745280695512E-2</v>
          </cell>
          <cell r="T1092">
            <v>6.2539401214338541E-2</v>
          </cell>
          <cell r="U1092">
            <v>0.4522486598840969</v>
          </cell>
          <cell r="V1092">
            <v>3.3519386580878496E-2</v>
          </cell>
          <cell r="W1092">
            <v>0.16242615713368624</v>
          </cell>
          <cell r="X1092">
            <v>0.10172460738063815</v>
          </cell>
          <cell r="Y1092">
            <v>-0.23945261117253269</v>
          </cell>
          <cell r="Z1092">
            <v>-0.16101583765564298</v>
          </cell>
          <cell r="AA1092">
            <v>0.11778091494370369</v>
          </cell>
          <cell r="AB1092">
            <v>0.15587909508250841</v>
          </cell>
          <cell r="AC1092">
            <v>0.29170180285797409</v>
          </cell>
          <cell r="AD1092">
            <v>0.30508342959191781</v>
          </cell>
          <cell r="AE1092" t="str">
            <v>NA</v>
          </cell>
          <cell r="AF1092" t="str">
            <v>NA</v>
          </cell>
          <cell r="AG1092" t="str">
            <v>NA</v>
          </cell>
          <cell r="AH1092" t="str">
            <v>NA</v>
          </cell>
          <cell r="AI1092" t="str">
            <v>NA</v>
          </cell>
          <cell r="AJ1092" t="str">
            <v>NA</v>
          </cell>
          <cell r="AK1092" t="str">
            <v>NA</v>
          </cell>
          <cell r="AL1092" t="str">
            <v>NA</v>
          </cell>
          <cell r="AM1092" t="str">
            <v>NA</v>
          </cell>
          <cell r="AN1092" t="str">
            <v>NA</v>
          </cell>
          <cell r="AO1092" t="str">
            <v>NA</v>
          </cell>
          <cell r="AP1092" t="str">
            <v>NA</v>
          </cell>
          <cell r="AQ1092" t="str">
            <v>NA</v>
          </cell>
          <cell r="AR1092" t="str">
            <v>NA</v>
          </cell>
          <cell r="AS1092" t="str">
            <v>NA</v>
          </cell>
          <cell r="AT1092" t="str">
            <v>NA</v>
          </cell>
          <cell r="AU1092" t="str">
            <v>NA</v>
          </cell>
          <cell r="AV1092" t="str">
            <v>NA</v>
          </cell>
          <cell r="AW1092" t="str">
            <v>NA</v>
          </cell>
          <cell r="AX1092" t="str">
            <v>NA</v>
          </cell>
          <cell r="AY1092" t="str">
            <v>NA</v>
          </cell>
          <cell r="AZ1092" t="str">
            <v>NA</v>
          </cell>
          <cell r="BA1092" t="str">
            <v>NA</v>
          </cell>
          <cell r="BB1092" t="str">
            <v>NA</v>
          </cell>
          <cell r="BC1092" t="str">
            <v>NA</v>
          </cell>
          <cell r="BD1092" t="str">
            <v>NA</v>
          </cell>
          <cell r="BE1092" t="str">
            <v>NA</v>
          </cell>
        </row>
        <row r="1093">
          <cell r="B1093">
            <v>633</v>
          </cell>
          <cell r="C1093">
            <v>2016</v>
          </cell>
          <cell r="D1093">
            <v>2018</v>
          </cell>
          <cell r="F1093" t="str">
            <v>2016 - 2018 EBIT CAGR</v>
          </cell>
          <cell r="G1093" t="str">
            <v>%</v>
          </cell>
          <cell r="H1093">
            <v>0.13549310100276446</v>
          </cell>
          <cell r="I1093">
            <v>9.2787021736692399E-2</v>
          </cell>
          <cell r="J1093">
            <v>-2.595127683457954E-2</v>
          </cell>
          <cell r="K1093">
            <v>0.12382865435706814</v>
          </cell>
          <cell r="L1093">
            <v>0.19378280019883398</v>
          </cell>
          <cell r="M1093">
            <v>0.19522860933439357</v>
          </cell>
          <cell r="N1093">
            <v>0.115255778699203</v>
          </cell>
          <cell r="O1093">
            <v>4.0499985434424346E-2</v>
          </cell>
          <cell r="P1093">
            <v>9.8998206262750355E-2</v>
          </cell>
          <cell r="Q1093">
            <v>0.11087221729997254</v>
          </cell>
          <cell r="R1093">
            <v>0.41501879049644907</v>
          </cell>
          <cell r="S1093">
            <v>0.14080449765857495</v>
          </cell>
          <cell r="T1093">
            <v>5.9646582506506896E-2</v>
          </cell>
          <cell r="U1093">
            <v>8.4867872276797263E-2</v>
          </cell>
          <cell r="V1093">
            <v>0.14481124361405295</v>
          </cell>
          <cell r="W1093">
            <v>0.30296472773140448</v>
          </cell>
          <cell r="X1093">
            <v>2.4402849276002003E-2</v>
          </cell>
          <cell r="Y1093">
            <v>0.47270980582918276</v>
          </cell>
          <cell r="Z1093">
            <v>0.1688442582802947</v>
          </cell>
          <cell r="AA1093">
            <v>9.1911433191103731E-2</v>
          </cell>
          <cell r="AB1093">
            <v>2.00544416173567E-2</v>
          </cell>
          <cell r="AC1093">
            <v>0.38008297054370366</v>
          </cell>
          <cell r="AD1093">
            <v>9.3538588832076108E-2</v>
          </cell>
          <cell r="AE1093" t="str">
            <v>NA</v>
          </cell>
          <cell r="AF1093" t="str">
            <v>NA</v>
          </cell>
          <cell r="AG1093" t="str">
            <v>NA</v>
          </cell>
          <cell r="AH1093" t="str">
            <v>NA</v>
          </cell>
          <cell r="AI1093" t="str">
            <v>NA</v>
          </cell>
          <cell r="AJ1093" t="str">
            <v>NA</v>
          </cell>
          <cell r="AK1093" t="str">
            <v>NA</v>
          </cell>
          <cell r="AL1093" t="str">
            <v>NA</v>
          </cell>
          <cell r="AM1093" t="str">
            <v>NA</v>
          </cell>
          <cell r="AN1093" t="str">
            <v>NA</v>
          </cell>
          <cell r="AO1093" t="str">
            <v>NA</v>
          </cell>
          <cell r="AP1093" t="str">
            <v>NA</v>
          </cell>
          <cell r="AQ1093" t="str">
            <v>NA</v>
          </cell>
          <cell r="AR1093" t="str">
            <v>NA</v>
          </cell>
          <cell r="AS1093" t="str">
            <v>NA</v>
          </cell>
          <cell r="AT1093" t="str">
            <v>NA</v>
          </cell>
          <cell r="AU1093" t="str">
            <v>NA</v>
          </cell>
          <cell r="AV1093" t="str">
            <v>NA</v>
          </cell>
          <cell r="AW1093" t="str">
            <v>NA</v>
          </cell>
          <cell r="AX1093" t="str">
            <v>NA</v>
          </cell>
          <cell r="AY1093" t="str">
            <v>NA</v>
          </cell>
          <cell r="AZ1093" t="str">
            <v>NA</v>
          </cell>
          <cell r="BA1093" t="str">
            <v>NA</v>
          </cell>
          <cell r="BB1093" t="str">
            <v>NA</v>
          </cell>
          <cell r="BC1093" t="str">
            <v>NA</v>
          </cell>
          <cell r="BD1093" t="str">
            <v>NA</v>
          </cell>
          <cell r="BE1093" t="str">
            <v>NA</v>
          </cell>
        </row>
        <row r="1094">
          <cell r="B1094">
            <v>634</v>
          </cell>
          <cell r="C1094">
            <v>2017</v>
          </cell>
          <cell r="D1094">
            <v>2019</v>
          </cell>
          <cell r="F1094" t="str">
            <v>2017 - 2019 EBIT CAGR</v>
          </cell>
          <cell r="G1094" t="str">
            <v>%</v>
          </cell>
          <cell r="H1094">
            <v>7.4793154732755829E-2</v>
          </cell>
          <cell r="I1094">
            <v>6.637468282017811E-2</v>
          </cell>
          <cell r="J1094">
            <v>9.5676047658292518E-2</v>
          </cell>
          <cell r="K1094">
            <v>5.963557315758572E-2</v>
          </cell>
          <cell r="L1094">
            <v>0.10236201412383794</v>
          </cell>
          <cell r="M1094">
            <v>0.16226493897036587</v>
          </cell>
          <cell r="N1094">
            <v>0.27345715345790955</v>
          </cell>
          <cell r="O1094">
            <v>9.0916591633379618E-2</v>
          </cell>
          <cell r="P1094">
            <v>3.1265986396099565E-2</v>
          </cell>
          <cell r="Q1094">
            <v>6.6838849122077937E-2</v>
          </cell>
          <cell r="R1094">
            <v>9.1000120247246574E-2</v>
          </cell>
          <cell r="S1094" t="str">
            <v>NA</v>
          </cell>
          <cell r="T1094">
            <v>8.1330534720214676E-2</v>
          </cell>
          <cell r="U1094">
            <v>9.3231748415396609E-2</v>
          </cell>
          <cell r="V1094">
            <v>6.9194031953119683E-2</v>
          </cell>
          <cell r="W1094">
            <v>9.3230025427748275E-2</v>
          </cell>
          <cell r="X1094">
            <v>4.9424619145975068E-2</v>
          </cell>
          <cell r="Y1094">
            <v>0.17681126709609329</v>
          </cell>
          <cell r="Z1094">
            <v>0.31425854092426952</v>
          </cell>
          <cell r="AA1094">
            <v>9.058014561745531E-2</v>
          </cell>
          <cell r="AB1094">
            <v>4.54599961858424E-2</v>
          </cell>
          <cell r="AC1094">
            <v>0.16245401039149265</v>
          </cell>
          <cell r="AD1094">
            <v>0.12187091362136715</v>
          </cell>
          <cell r="AE1094" t="str">
            <v>NA</v>
          </cell>
          <cell r="AF1094" t="str">
            <v>NA</v>
          </cell>
          <cell r="AG1094" t="str">
            <v>NA</v>
          </cell>
          <cell r="AH1094" t="str">
            <v>NA</v>
          </cell>
          <cell r="AI1094" t="str">
            <v>NA</v>
          </cell>
          <cell r="AJ1094" t="str">
            <v>NA</v>
          </cell>
          <cell r="AK1094" t="str">
            <v>NA</v>
          </cell>
          <cell r="AL1094" t="str">
            <v>NA</v>
          </cell>
          <cell r="AM1094" t="str">
            <v>NA</v>
          </cell>
          <cell r="AN1094" t="str">
            <v>NA</v>
          </cell>
          <cell r="AO1094" t="str">
            <v>NA</v>
          </cell>
          <cell r="AP1094" t="str">
            <v>NA</v>
          </cell>
          <cell r="AQ1094" t="str">
            <v>NA</v>
          </cell>
          <cell r="AR1094" t="str">
            <v>NA</v>
          </cell>
          <cell r="AS1094" t="str">
            <v>NA</v>
          </cell>
          <cell r="AT1094" t="str">
            <v>NA</v>
          </cell>
          <cell r="AU1094" t="str">
            <v>NA</v>
          </cell>
          <cell r="AV1094" t="str">
            <v>NA</v>
          </cell>
          <cell r="AW1094" t="str">
            <v>NA</v>
          </cell>
          <cell r="AX1094" t="str">
            <v>NA</v>
          </cell>
          <cell r="AY1094" t="str">
            <v>NA</v>
          </cell>
          <cell r="AZ1094" t="str">
            <v>NA</v>
          </cell>
          <cell r="BA1094" t="str">
            <v>NA</v>
          </cell>
          <cell r="BB1094" t="str">
            <v>NA</v>
          </cell>
          <cell r="BC1094" t="str">
            <v>NA</v>
          </cell>
          <cell r="BD1094" t="str">
            <v>NA</v>
          </cell>
          <cell r="BE1094" t="str">
            <v>NA</v>
          </cell>
        </row>
        <row r="1095">
          <cell r="B1095">
            <v>635</v>
          </cell>
        </row>
        <row r="1096">
          <cell r="B1096">
            <v>636</v>
          </cell>
          <cell r="E1096" t="str">
            <v>Net Income (Pre-Extraordinaries)</v>
          </cell>
        </row>
        <row r="1097">
          <cell r="B1097">
            <v>637</v>
          </cell>
          <cell r="C1097">
            <v>2012</v>
          </cell>
          <cell r="D1097">
            <v>2015</v>
          </cell>
          <cell r="F1097" t="str">
            <v>2012 - 2015 Net Income (Pre-Extraordinaries) CAGR</v>
          </cell>
          <cell r="G1097" t="str">
            <v>%</v>
          </cell>
          <cell r="H1097" t="str">
            <v>NA</v>
          </cell>
          <cell r="I1097" t="str">
            <v>NA</v>
          </cell>
          <cell r="J1097" t="str">
            <v>NA</v>
          </cell>
          <cell r="K1097" t="str">
            <v>NA</v>
          </cell>
          <cell r="L1097" t="str">
            <v>NA</v>
          </cell>
          <cell r="M1097" t="str">
            <v>NA</v>
          </cell>
          <cell r="N1097" t="str">
            <v>NA</v>
          </cell>
          <cell r="O1097" t="str">
            <v>NA</v>
          </cell>
          <cell r="P1097" t="str">
            <v>NA</v>
          </cell>
          <cell r="Q1097" t="str">
            <v>NA</v>
          </cell>
          <cell r="R1097" t="str">
            <v>NA</v>
          </cell>
          <cell r="S1097" t="str">
            <v>NA</v>
          </cell>
          <cell r="T1097" t="str">
            <v>NA</v>
          </cell>
          <cell r="U1097" t="str">
            <v>NA</v>
          </cell>
          <cell r="V1097" t="str">
            <v>NA</v>
          </cell>
          <cell r="W1097" t="str">
            <v>NA</v>
          </cell>
          <cell r="X1097" t="str">
            <v>NA</v>
          </cell>
          <cell r="Y1097" t="str">
            <v>NA</v>
          </cell>
          <cell r="Z1097" t="str">
            <v>NA</v>
          </cell>
          <cell r="AA1097" t="str">
            <v>NA</v>
          </cell>
          <cell r="AB1097" t="str">
            <v>NA</v>
          </cell>
          <cell r="AC1097" t="str">
            <v>NA</v>
          </cell>
          <cell r="AD1097" t="str">
            <v>NA</v>
          </cell>
          <cell r="AE1097" t="str">
            <v>NA</v>
          </cell>
          <cell r="AF1097" t="str">
            <v>NA</v>
          </cell>
          <cell r="AG1097" t="str">
            <v>NA</v>
          </cell>
          <cell r="AH1097" t="str">
            <v>NA</v>
          </cell>
          <cell r="AI1097" t="str">
            <v>NA</v>
          </cell>
          <cell r="AJ1097" t="str">
            <v>NA</v>
          </cell>
          <cell r="AK1097" t="str">
            <v>NA</v>
          </cell>
          <cell r="AL1097" t="str">
            <v>NA</v>
          </cell>
          <cell r="AM1097" t="str">
            <v>NA</v>
          </cell>
          <cell r="AN1097" t="str">
            <v>NA</v>
          </cell>
          <cell r="AO1097" t="str">
            <v>NA</v>
          </cell>
          <cell r="AP1097" t="str">
            <v>NA</v>
          </cell>
          <cell r="AQ1097" t="str">
            <v>NA</v>
          </cell>
          <cell r="AR1097" t="str">
            <v>NA</v>
          </cell>
          <cell r="AS1097" t="str">
            <v>NA</v>
          </cell>
          <cell r="AT1097" t="str">
            <v>NA</v>
          </cell>
          <cell r="AU1097" t="str">
            <v>NA</v>
          </cell>
          <cell r="AV1097" t="str">
            <v>NA</v>
          </cell>
          <cell r="AW1097" t="str">
            <v>NA</v>
          </cell>
          <cell r="AX1097" t="str">
            <v>NA</v>
          </cell>
          <cell r="AY1097" t="str">
            <v>NA</v>
          </cell>
          <cell r="AZ1097" t="str">
            <v>NA</v>
          </cell>
          <cell r="BA1097" t="str">
            <v>NA</v>
          </cell>
          <cell r="BB1097" t="str">
            <v>NA</v>
          </cell>
          <cell r="BC1097" t="str">
            <v>NA</v>
          </cell>
          <cell r="BD1097" t="str">
            <v>NA</v>
          </cell>
          <cell r="BE1097" t="str">
            <v>NA</v>
          </cell>
        </row>
        <row r="1098">
          <cell r="B1098">
            <v>638</v>
          </cell>
          <cell r="C1098">
            <v>2016</v>
          </cell>
          <cell r="D1098">
            <v>2018</v>
          </cell>
          <cell r="F1098" t="str">
            <v>2016 - 2018 Net Income (Pre-Extraordinaries) CAGR</v>
          </cell>
          <cell r="G1098" t="str">
            <v>%</v>
          </cell>
          <cell r="H1098">
            <v>0.13640727241816153</v>
          </cell>
          <cell r="I1098">
            <v>0.20884461355176698</v>
          </cell>
          <cell r="J1098">
            <v>0.26829124854329045</v>
          </cell>
          <cell r="K1098">
            <v>0.13907921262913581</v>
          </cell>
          <cell r="L1098">
            <v>0.22098224404155165</v>
          </cell>
          <cell r="M1098" t="str">
            <v>NA</v>
          </cell>
          <cell r="N1098" t="str">
            <v>NA</v>
          </cell>
          <cell r="O1098">
            <v>7.0740987633503671E-2</v>
          </cell>
          <cell r="P1098">
            <v>6.3106218156502081E-2</v>
          </cell>
          <cell r="Q1098">
            <v>0.10158892959369159</v>
          </cell>
          <cell r="R1098">
            <v>0.43029205283937677</v>
          </cell>
          <cell r="S1098">
            <v>0.12844666340679201</v>
          </cell>
          <cell r="T1098">
            <v>0.1154142872977908</v>
          </cell>
          <cell r="U1098">
            <v>6.3146739178156608E-2</v>
          </cell>
          <cell r="V1098">
            <v>0.1458466268027514</v>
          </cell>
          <cell r="W1098">
            <v>0.2827343167724643</v>
          </cell>
          <cell r="X1098">
            <v>5.5214764452925724E-2</v>
          </cell>
          <cell r="Y1098">
            <v>1.2947927799699714</v>
          </cell>
          <cell r="Z1098">
            <v>0.80930738691328585</v>
          </cell>
          <cell r="AA1098">
            <v>0.22731460366266165</v>
          </cell>
          <cell r="AB1098">
            <v>1.1914950357903908E-2</v>
          </cell>
          <cell r="AC1098">
            <v>0.55072987077705204</v>
          </cell>
          <cell r="AD1098">
            <v>0.30018313728343293</v>
          </cell>
          <cell r="AE1098" t="str">
            <v>NA</v>
          </cell>
          <cell r="AF1098" t="str">
            <v>NA</v>
          </cell>
          <cell r="AG1098" t="str">
            <v>NA</v>
          </cell>
          <cell r="AH1098" t="str">
            <v>NA</v>
          </cell>
          <cell r="AI1098" t="str">
            <v>NA</v>
          </cell>
          <cell r="AJ1098" t="str">
            <v>NA</v>
          </cell>
          <cell r="AK1098" t="str">
            <v>NA</v>
          </cell>
          <cell r="AL1098" t="str">
            <v>NA</v>
          </cell>
          <cell r="AM1098" t="str">
            <v>NA</v>
          </cell>
          <cell r="AN1098" t="str">
            <v>NA</v>
          </cell>
          <cell r="AO1098" t="str">
            <v>NA</v>
          </cell>
          <cell r="AP1098" t="str">
            <v>NA</v>
          </cell>
          <cell r="AQ1098" t="str">
            <v>NA</v>
          </cell>
          <cell r="AR1098" t="str">
            <v>NA</v>
          </cell>
          <cell r="AS1098" t="str">
            <v>NA</v>
          </cell>
          <cell r="AT1098" t="str">
            <v>NA</v>
          </cell>
          <cell r="AU1098" t="str">
            <v>NA</v>
          </cell>
          <cell r="AV1098" t="str">
            <v>NA</v>
          </cell>
          <cell r="AW1098" t="str">
            <v>NA</v>
          </cell>
          <cell r="AX1098" t="str">
            <v>NA</v>
          </cell>
          <cell r="AY1098" t="str">
            <v>NA</v>
          </cell>
          <cell r="AZ1098" t="str">
            <v>NA</v>
          </cell>
          <cell r="BA1098" t="str">
            <v>NA</v>
          </cell>
          <cell r="BB1098" t="str">
            <v>NA</v>
          </cell>
          <cell r="BC1098" t="str">
            <v>NA</v>
          </cell>
          <cell r="BD1098" t="str">
            <v>NA</v>
          </cell>
          <cell r="BE1098" t="str">
            <v>NA</v>
          </cell>
        </row>
        <row r="1099">
          <cell r="B1099">
            <v>639</v>
          </cell>
          <cell r="C1099">
            <v>2017</v>
          </cell>
          <cell r="D1099">
            <v>2019</v>
          </cell>
          <cell r="F1099" t="str">
            <v>2017 - 2019 Net Income (Pre-Extraordinaries) CAGR</v>
          </cell>
          <cell r="G1099" t="str">
            <v>%</v>
          </cell>
          <cell r="H1099">
            <v>8.9291263268864052E-2</v>
          </cell>
          <cell r="I1099">
            <v>7.8455800258157682E-2</v>
          </cell>
          <cell r="J1099">
            <v>6.0029255190013009E-2</v>
          </cell>
          <cell r="K1099">
            <v>8.284393898887088E-2</v>
          </cell>
          <cell r="L1099">
            <v>0.2171612389003692</v>
          </cell>
          <cell r="M1099" t="str">
            <v>NA</v>
          </cell>
          <cell r="N1099">
            <v>0.18934665028554831</v>
          </cell>
          <cell r="O1099">
            <v>0.10313789189527367</v>
          </cell>
          <cell r="P1099">
            <v>4.6194517380912181E-2</v>
          </cell>
          <cell r="Q1099">
            <v>6.8152532835889401E-2</v>
          </cell>
          <cell r="R1099">
            <v>0.16702895229140058</v>
          </cell>
          <cell r="S1099" t="str">
            <v>NA</v>
          </cell>
          <cell r="T1099">
            <v>5.6320461599913774E-2</v>
          </cell>
          <cell r="U1099">
            <v>9.5371064258323202E-2</v>
          </cell>
          <cell r="V1099">
            <v>6.5110069175697838E-2</v>
          </cell>
          <cell r="W1099">
            <v>8.722181823732833E-2</v>
          </cell>
          <cell r="X1099">
            <v>0.10092433162054992</v>
          </cell>
          <cell r="Y1099">
            <v>0.21856705206457883</v>
          </cell>
          <cell r="Z1099">
            <v>0.10068848977135736</v>
          </cell>
          <cell r="AA1099">
            <v>9.7735982724218351E-2</v>
          </cell>
          <cell r="AB1099">
            <v>5.7523080218860656E-2</v>
          </cell>
          <cell r="AC1099">
            <v>7.9598480833774632E-2</v>
          </cell>
          <cell r="AD1099">
            <v>9.9242163189409816E-2</v>
          </cell>
          <cell r="AE1099" t="str">
            <v>NA</v>
          </cell>
          <cell r="AF1099" t="str">
            <v>NA</v>
          </cell>
          <cell r="AG1099" t="str">
            <v>NA</v>
          </cell>
          <cell r="AH1099" t="str">
            <v>NA</v>
          </cell>
          <cell r="AI1099" t="str">
            <v>NA</v>
          </cell>
          <cell r="AJ1099" t="str">
            <v>NA</v>
          </cell>
          <cell r="AK1099" t="str">
            <v>NA</v>
          </cell>
          <cell r="AL1099" t="str">
            <v>NA</v>
          </cell>
          <cell r="AM1099" t="str">
            <v>NA</v>
          </cell>
          <cell r="AN1099" t="str">
            <v>NA</v>
          </cell>
          <cell r="AO1099" t="str">
            <v>NA</v>
          </cell>
          <cell r="AP1099" t="str">
            <v>NA</v>
          </cell>
          <cell r="AQ1099" t="str">
            <v>NA</v>
          </cell>
          <cell r="AR1099" t="str">
            <v>NA</v>
          </cell>
          <cell r="AS1099" t="str">
            <v>NA</v>
          </cell>
          <cell r="AT1099" t="str">
            <v>NA</v>
          </cell>
          <cell r="AU1099" t="str">
            <v>NA</v>
          </cell>
          <cell r="AV1099" t="str">
            <v>NA</v>
          </cell>
          <cell r="AW1099" t="str">
            <v>NA</v>
          </cell>
          <cell r="AX1099" t="str">
            <v>NA</v>
          </cell>
          <cell r="AY1099" t="str">
            <v>NA</v>
          </cell>
          <cell r="AZ1099" t="str">
            <v>NA</v>
          </cell>
          <cell r="BA1099" t="str">
            <v>NA</v>
          </cell>
          <cell r="BB1099" t="str">
            <v>NA</v>
          </cell>
          <cell r="BC1099" t="str">
            <v>NA</v>
          </cell>
          <cell r="BD1099" t="str">
            <v>NA</v>
          </cell>
          <cell r="BE1099" t="str">
            <v>NA</v>
          </cell>
        </row>
        <row r="1100">
          <cell r="B1100">
            <v>640</v>
          </cell>
        </row>
        <row r="1101">
          <cell r="B1101">
            <v>641</v>
          </cell>
          <cell r="E1101" t="str">
            <v>Net Income (Reported)</v>
          </cell>
        </row>
        <row r="1102">
          <cell r="B1102">
            <v>642</v>
          </cell>
          <cell r="C1102">
            <v>2012</v>
          </cell>
          <cell r="D1102">
            <v>2015</v>
          </cell>
          <cell r="F1102" t="str">
            <v>2012 - 2015 Net Income (Reported) CAGR</v>
          </cell>
          <cell r="G1102" t="str">
            <v>%</v>
          </cell>
          <cell r="H1102" t="str">
            <v>NA</v>
          </cell>
          <cell r="I1102" t="str">
            <v>NA</v>
          </cell>
          <cell r="J1102" t="str">
            <v>NA</v>
          </cell>
          <cell r="K1102" t="str">
            <v>NA</v>
          </cell>
          <cell r="L1102" t="str">
            <v>NA</v>
          </cell>
          <cell r="M1102" t="str">
            <v>NA</v>
          </cell>
          <cell r="N1102" t="str">
            <v>NA</v>
          </cell>
          <cell r="O1102" t="str">
            <v>NA</v>
          </cell>
          <cell r="P1102" t="str">
            <v>NA</v>
          </cell>
          <cell r="Q1102" t="str">
            <v>NA</v>
          </cell>
          <cell r="R1102" t="str">
            <v>NA</v>
          </cell>
          <cell r="S1102" t="str">
            <v>NA</v>
          </cell>
          <cell r="T1102" t="str">
            <v>NA</v>
          </cell>
          <cell r="U1102" t="str">
            <v>NA</v>
          </cell>
          <cell r="V1102" t="str">
            <v>NA</v>
          </cell>
          <cell r="W1102" t="str">
            <v>NA</v>
          </cell>
          <cell r="X1102" t="str">
            <v>NA</v>
          </cell>
          <cell r="Y1102" t="str">
            <v>NA</v>
          </cell>
          <cell r="Z1102" t="str">
            <v>NA</v>
          </cell>
          <cell r="AA1102" t="str">
            <v>NA</v>
          </cell>
          <cell r="AB1102" t="str">
            <v>NA</v>
          </cell>
          <cell r="AC1102" t="str">
            <v>NA</v>
          </cell>
          <cell r="AD1102" t="str">
            <v>NA</v>
          </cell>
          <cell r="AE1102" t="str">
            <v>NA</v>
          </cell>
          <cell r="AF1102" t="str">
            <v>NA</v>
          </cell>
          <cell r="AG1102" t="str">
            <v>NA</v>
          </cell>
          <cell r="AH1102" t="str">
            <v>NA</v>
          </cell>
          <cell r="AI1102" t="str">
            <v>NA</v>
          </cell>
          <cell r="AJ1102" t="str">
            <v>NA</v>
          </cell>
          <cell r="AK1102" t="str">
            <v>NA</v>
          </cell>
          <cell r="AL1102" t="str">
            <v>NA</v>
          </cell>
          <cell r="AM1102" t="str">
            <v>NA</v>
          </cell>
          <cell r="AN1102" t="str">
            <v>NA</v>
          </cell>
          <cell r="AO1102" t="str">
            <v>NA</v>
          </cell>
          <cell r="AP1102" t="str">
            <v>NA</v>
          </cell>
          <cell r="AQ1102" t="str">
            <v>NA</v>
          </cell>
          <cell r="AR1102" t="str">
            <v>NA</v>
          </cell>
          <cell r="AS1102" t="str">
            <v>NA</v>
          </cell>
          <cell r="AT1102" t="str">
            <v>NA</v>
          </cell>
          <cell r="AU1102" t="str">
            <v>NA</v>
          </cell>
          <cell r="AV1102" t="str">
            <v>NA</v>
          </cell>
          <cell r="AW1102" t="str">
            <v>NA</v>
          </cell>
          <cell r="AX1102" t="str">
            <v>NA</v>
          </cell>
          <cell r="AY1102" t="str">
            <v>NA</v>
          </cell>
          <cell r="AZ1102" t="str">
            <v>NA</v>
          </cell>
          <cell r="BA1102" t="str">
            <v>NA</v>
          </cell>
          <cell r="BB1102" t="str">
            <v>NA</v>
          </cell>
          <cell r="BC1102" t="str">
            <v>NA</v>
          </cell>
          <cell r="BD1102" t="str">
            <v>NA</v>
          </cell>
          <cell r="BE1102" t="str">
            <v>NA</v>
          </cell>
        </row>
        <row r="1103">
          <cell r="B1103">
            <v>643</v>
          </cell>
          <cell r="C1103">
            <v>2016</v>
          </cell>
          <cell r="D1103">
            <v>2018</v>
          </cell>
          <cell r="F1103" t="str">
            <v>2016 - 2018 Net Income (Reported) CAGR</v>
          </cell>
          <cell r="G1103" t="str">
            <v>%</v>
          </cell>
          <cell r="H1103">
            <v>0.13418548233763317</v>
          </cell>
          <cell r="I1103">
            <v>0.20178411837987564</v>
          </cell>
          <cell r="J1103">
            <v>0.18162722583311219</v>
          </cell>
          <cell r="K1103">
            <v>0.13529491237266988</v>
          </cell>
          <cell r="L1103">
            <v>0.21487335604407942</v>
          </cell>
          <cell r="M1103" t="str">
            <v>NA</v>
          </cell>
          <cell r="N1103" t="str">
            <v>NA</v>
          </cell>
          <cell r="O1103">
            <v>7.3059447917823706E-2</v>
          </cell>
          <cell r="P1103">
            <v>8.5695073781682618E-2</v>
          </cell>
          <cell r="Q1103">
            <v>0.10161683513498465</v>
          </cell>
          <cell r="R1103">
            <v>0.34085424332139613</v>
          </cell>
          <cell r="S1103">
            <v>0.4397963737771855</v>
          </cell>
          <cell r="T1103">
            <v>0.11624070386466867</v>
          </cell>
          <cell r="U1103">
            <v>6.3146739178156608E-2</v>
          </cell>
          <cell r="V1103">
            <v>0.12474234135394391</v>
          </cell>
          <cell r="W1103">
            <v>0.26086904607853678</v>
          </cell>
          <cell r="X1103">
            <v>1.1579035964065731E-2</v>
          </cell>
          <cell r="Y1103">
            <v>1.2210415133799377</v>
          </cell>
          <cell r="Z1103">
            <v>0.68241150571917775</v>
          </cell>
          <cell r="AA1103">
            <v>0.20781075429134099</v>
          </cell>
          <cell r="AB1103">
            <v>1.083318391359156E-2</v>
          </cell>
          <cell r="AC1103">
            <v>0.50518460663005849</v>
          </cell>
          <cell r="AD1103">
            <v>0.29386065587658905</v>
          </cell>
          <cell r="AE1103" t="str">
            <v>NA</v>
          </cell>
          <cell r="AF1103" t="str">
            <v>NA</v>
          </cell>
          <cell r="AG1103" t="str">
            <v>NA</v>
          </cell>
          <cell r="AH1103" t="str">
            <v>NA</v>
          </cell>
          <cell r="AI1103" t="str">
            <v>NA</v>
          </cell>
          <cell r="AJ1103" t="str">
            <v>NA</v>
          </cell>
          <cell r="AK1103" t="str">
            <v>NA</v>
          </cell>
          <cell r="AL1103" t="str">
            <v>NA</v>
          </cell>
          <cell r="AM1103" t="str">
            <v>NA</v>
          </cell>
          <cell r="AN1103" t="str">
            <v>NA</v>
          </cell>
          <cell r="AO1103" t="str">
            <v>NA</v>
          </cell>
          <cell r="AP1103" t="str">
            <v>NA</v>
          </cell>
          <cell r="AQ1103" t="str">
            <v>NA</v>
          </cell>
          <cell r="AR1103" t="str">
            <v>NA</v>
          </cell>
          <cell r="AS1103" t="str">
            <v>NA</v>
          </cell>
          <cell r="AT1103" t="str">
            <v>NA</v>
          </cell>
          <cell r="AU1103" t="str">
            <v>NA</v>
          </cell>
          <cell r="AV1103" t="str">
            <v>NA</v>
          </cell>
          <cell r="AW1103" t="str">
            <v>NA</v>
          </cell>
          <cell r="AX1103" t="str">
            <v>NA</v>
          </cell>
          <cell r="AY1103" t="str">
            <v>NA</v>
          </cell>
          <cell r="AZ1103" t="str">
            <v>NA</v>
          </cell>
          <cell r="BA1103" t="str">
            <v>NA</v>
          </cell>
          <cell r="BB1103" t="str">
            <v>NA</v>
          </cell>
          <cell r="BC1103" t="str">
            <v>NA</v>
          </cell>
          <cell r="BD1103" t="str">
            <v>NA</v>
          </cell>
          <cell r="BE1103" t="str">
            <v>NA</v>
          </cell>
        </row>
        <row r="1104">
          <cell r="B1104">
            <v>644</v>
          </cell>
          <cell r="C1104">
            <v>2017</v>
          </cell>
          <cell r="D1104">
            <v>2019</v>
          </cell>
          <cell r="F1104" t="str">
            <v>2017 - 2019 Net Income (Reported) CAGR</v>
          </cell>
          <cell r="G1104" t="str">
            <v>%</v>
          </cell>
          <cell r="H1104">
            <v>9.670846550266865E-2</v>
          </cell>
          <cell r="I1104">
            <v>7.9953598066131892E-2</v>
          </cell>
          <cell r="J1104">
            <v>9.7644464098105566E-2</v>
          </cell>
          <cell r="K1104">
            <v>7.5519855442150785E-2</v>
          </cell>
          <cell r="L1104">
            <v>0.15930586491710574</v>
          </cell>
          <cell r="M1104" t="str">
            <v>NA</v>
          </cell>
          <cell r="N1104">
            <v>-0.19096897566351767</v>
          </cell>
          <cell r="O1104">
            <v>9.9042645597569701E-2</v>
          </cell>
          <cell r="P1104">
            <v>3.8231197923184634E-2</v>
          </cell>
          <cell r="Q1104">
            <v>7.3334423013503791E-2</v>
          </cell>
          <cell r="R1104">
            <v>0.21803540095857854</v>
          </cell>
          <cell r="S1104" t="str">
            <v>NA</v>
          </cell>
          <cell r="T1104">
            <v>9.5299395672805653E-2</v>
          </cell>
          <cell r="U1104">
            <v>8.8711483693754811E-2</v>
          </cell>
          <cell r="V1104">
            <v>6.9413233002728614E-2</v>
          </cell>
          <cell r="W1104">
            <v>0.1174567253476666</v>
          </cell>
          <cell r="X1104">
            <v>4.7825410213954811E-2</v>
          </cell>
          <cell r="Y1104">
            <v>0.28784183243356942</v>
          </cell>
          <cell r="Z1104">
            <v>0.34522475060103996</v>
          </cell>
          <cell r="AA1104">
            <v>0.14060385713114765</v>
          </cell>
          <cell r="AB1104">
            <v>5.4234931276032405E-2</v>
          </cell>
          <cell r="AC1104">
            <v>0.27048081869551832</v>
          </cell>
          <cell r="AD1104">
            <v>0.14594512741657062</v>
          </cell>
          <cell r="AE1104" t="str">
            <v>NA</v>
          </cell>
          <cell r="AF1104" t="str">
            <v>NA</v>
          </cell>
          <cell r="AG1104" t="str">
            <v>NA</v>
          </cell>
          <cell r="AH1104" t="str">
            <v>NA</v>
          </cell>
          <cell r="AI1104" t="str">
            <v>NA</v>
          </cell>
          <cell r="AJ1104" t="str">
            <v>NA</v>
          </cell>
          <cell r="AK1104" t="str">
            <v>NA</v>
          </cell>
          <cell r="AL1104" t="str">
            <v>NA</v>
          </cell>
          <cell r="AM1104" t="str">
            <v>NA</v>
          </cell>
          <cell r="AN1104" t="str">
            <v>NA</v>
          </cell>
          <cell r="AO1104" t="str">
            <v>NA</v>
          </cell>
          <cell r="AP1104" t="str">
            <v>NA</v>
          </cell>
          <cell r="AQ1104" t="str">
            <v>NA</v>
          </cell>
          <cell r="AR1104" t="str">
            <v>NA</v>
          </cell>
          <cell r="AS1104" t="str">
            <v>NA</v>
          </cell>
          <cell r="AT1104" t="str">
            <v>NA</v>
          </cell>
          <cell r="AU1104" t="str">
            <v>NA</v>
          </cell>
          <cell r="AV1104" t="str">
            <v>NA</v>
          </cell>
          <cell r="AW1104" t="str">
            <v>NA</v>
          </cell>
          <cell r="AX1104" t="str">
            <v>NA</v>
          </cell>
          <cell r="AY1104" t="str">
            <v>NA</v>
          </cell>
          <cell r="AZ1104" t="str">
            <v>NA</v>
          </cell>
          <cell r="BA1104" t="str">
            <v>NA</v>
          </cell>
          <cell r="BB1104" t="str">
            <v>NA</v>
          </cell>
          <cell r="BC1104" t="str">
            <v>NA</v>
          </cell>
          <cell r="BD1104" t="str">
            <v>NA</v>
          </cell>
          <cell r="BE1104" t="str">
            <v>NA</v>
          </cell>
        </row>
        <row r="1105">
          <cell r="B1105">
            <v>645</v>
          </cell>
        </row>
        <row r="1106">
          <cell r="B1106">
            <v>646</v>
          </cell>
          <cell r="E1106" t="str">
            <v>EPS Pre-Extraordinaries</v>
          </cell>
        </row>
        <row r="1107">
          <cell r="B1107">
            <v>647</v>
          </cell>
          <cell r="C1107">
            <v>2012</v>
          </cell>
          <cell r="D1107">
            <v>2015</v>
          </cell>
          <cell r="F1107" t="str">
            <v>2012 - 2015 EPS Pre-Extraordinaries CAGR</v>
          </cell>
          <cell r="G1107" t="str">
            <v>%</v>
          </cell>
          <cell r="H1107">
            <v>-0.10475566835170325</v>
          </cell>
          <cell r="I1107">
            <v>0.12657423011104796</v>
          </cell>
          <cell r="J1107">
            <v>5.6549059947763602E-2</v>
          </cell>
          <cell r="K1107">
            <v>-5.1007717751852866E-2</v>
          </cell>
          <cell r="L1107">
            <v>-0.7889888580384643</v>
          </cell>
          <cell r="M1107">
            <v>-0.43271505383928044</v>
          </cell>
          <cell r="N1107">
            <v>1.0344261563255408E-3</v>
          </cell>
          <cell r="O1107">
            <v>0.12631118153725085</v>
          </cell>
          <cell r="P1107">
            <v>9.0116078504954844E-2</v>
          </cell>
          <cell r="Q1107">
            <v>7.1833210291650351E-2</v>
          </cell>
          <cell r="R1107">
            <v>-4.6108360301848617E-2</v>
          </cell>
          <cell r="S1107">
            <v>8.1895296281868424E-2</v>
          </cell>
          <cell r="T1107">
            <v>0.15584949366471412</v>
          </cell>
          <cell r="U1107">
            <v>0.29399081235529922</v>
          </cell>
          <cell r="V1107">
            <v>1.8395724114919076E-2</v>
          </cell>
          <cell r="W1107">
            <v>0.10404673816023435</v>
          </cell>
          <cell r="X1107">
            <v>0.10675841082710003</v>
          </cell>
          <cell r="Y1107">
            <v>-0.43050972457322634</v>
          </cell>
          <cell r="Z1107">
            <v>-0.26064741794393131</v>
          </cell>
          <cell r="AA1107">
            <v>7.8956452870688532E-2</v>
          </cell>
          <cell r="AB1107">
            <v>0.48526670105007574</v>
          </cell>
          <cell r="AC1107">
            <v>0.14973406835770908</v>
          </cell>
          <cell r="AD1107">
            <v>0.11217359036594021</v>
          </cell>
          <cell r="AE1107" t="str">
            <v>NA</v>
          </cell>
          <cell r="AF1107" t="str">
            <v>NA</v>
          </cell>
          <cell r="AG1107" t="str">
            <v>NA</v>
          </cell>
          <cell r="AH1107" t="str">
            <v>NA</v>
          </cell>
          <cell r="AI1107" t="str">
            <v>NA</v>
          </cell>
          <cell r="AJ1107" t="str">
            <v>NA</v>
          </cell>
          <cell r="AK1107" t="str">
            <v>NA</v>
          </cell>
          <cell r="AL1107" t="str">
            <v>NA</v>
          </cell>
          <cell r="AM1107" t="str">
            <v>NA</v>
          </cell>
          <cell r="AN1107" t="str">
            <v>NA</v>
          </cell>
          <cell r="AO1107" t="str">
            <v>NA</v>
          </cell>
          <cell r="AP1107" t="str">
            <v>NA</v>
          </cell>
          <cell r="AQ1107" t="str">
            <v>NA</v>
          </cell>
          <cell r="AR1107" t="str">
            <v>NA</v>
          </cell>
          <cell r="AS1107" t="str">
            <v>NA</v>
          </cell>
          <cell r="AT1107" t="str">
            <v>NA</v>
          </cell>
          <cell r="AU1107" t="str">
            <v>NA</v>
          </cell>
          <cell r="AV1107" t="str">
            <v>NA</v>
          </cell>
          <cell r="AW1107" t="str">
            <v>NA</v>
          </cell>
          <cell r="AX1107" t="str">
            <v>NA</v>
          </cell>
          <cell r="AY1107" t="str">
            <v>NA</v>
          </cell>
          <cell r="AZ1107" t="str">
            <v>NA</v>
          </cell>
          <cell r="BA1107" t="str">
            <v>NA</v>
          </cell>
          <cell r="BB1107" t="str">
            <v>NA</v>
          </cell>
          <cell r="BC1107" t="str">
            <v>NA</v>
          </cell>
          <cell r="BD1107" t="str">
            <v>NA</v>
          </cell>
          <cell r="BE1107" t="str">
            <v>NA</v>
          </cell>
        </row>
        <row r="1108">
          <cell r="B1108">
            <v>648</v>
          </cell>
          <cell r="C1108">
            <v>2016</v>
          </cell>
          <cell r="D1108">
            <v>2018</v>
          </cell>
          <cell r="F1108" t="str">
            <v>2016 - 2018 EPS Pre-Extraordinaries CAGR</v>
          </cell>
          <cell r="G1108" t="str">
            <v>%</v>
          </cell>
          <cell r="H1108">
            <v>0.30957617954119332</v>
          </cell>
          <cell r="I1108">
            <v>0.13503291077744972</v>
          </cell>
          <cell r="J1108">
            <v>6.8282120073636543E-2</v>
          </cell>
          <cell r="K1108">
            <v>0.20526368634970837</v>
          </cell>
          <cell r="L1108">
            <v>0.21742926874223123</v>
          </cell>
          <cell r="M1108">
            <v>0.79918756478322872</v>
          </cell>
          <cell r="N1108">
            <v>2.9461444487861406</v>
          </cell>
          <cell r="O1108">
            <v>7.4958359039660305E-2</v>
          </cell>
          <cell r="P1108">
            <v>6.5792546339810798E-2</v>
          </cell>
          <cell r="Q1108">
            <v>8.5578617461452788E-2</v>
          </cell>
          <cell r="R1108">
            <v>0.31728914679035003</v>
          </cell>
          <cell r="S1108">
            <v>0.12847513944742128</v>
          </cell>
          <cell r="T1108">
            <v>8.7719895218861366E-2</v>
          </cell>
          <cell r="U1108">
            <v>6.9156228910289386E-2</v>
          </cell>
          <cell r="V1108">
            <v>0.13670295253662279</v>
          </cell>
          <cell r="W1108">
            <v>0.27614962061595549</v>
          </cell>
          <cell r="X1108">
            <v>1.2910770763389534E-2</v>
          </cell>
          <cell r="Y1108">
            <v>0.54815617639968561</v>
          </cell>
          <cell r="Z1108">
            <v>0.28430405716005769</v>
          </cell>
          <cell r="AA1108">
            <v>0.15593149276437113</v>
          </cell>
          <cell r="AB1108">
            <v>-1.7875195480259176E-3</v>
          </cell>
          <cell r="AC1108">
            <v>0.37006544274109321</v>
          </cell>
          <cell r="AD1108">
            <v>0.12445747541626528</v>
          </cell>
          <cell r="AE1108" t="str">
            <v>NA</v>
          </cell>
          <cell r="AF1108" t="str">
            <v>NA</v>
          </cell>
          <cell r="AG1108" t="str">
            <v>NA</v>
          </cell>
          <cell r="AH1108" t="str">
            <v>NA</v>
          </cell>
          <cell r="AI1108" t="str">
            <v>NA</v>
          </cell>
          <cell r="AJ1108" t="str">
            <v>NA</v>
          </cell>
          <cell r="AK1108" t="str">
            <v>NA</v>
          </cell>
          <cell r="AL1108" t="str">
            <v>NA</v>
          </cell>
          <cell r="AM1108" t="str">
            <v>NA</v>
          </cell>
          <cell r="AN1108" t="str">
            <v>NA</v>
          </cell>
          <cell r="AO1108" t="str">
            <v>NA</v>
          </cell>
          <cell r="AP1108" t="str">
            <v>NA</v>
          </cell>
          <cell r="AQ1108" t="str">
            <v>NA</v>
          </cell>
          <cell r="AR1108" t="str">
            <v>NA</v>
          </cell>
          <cell r="AS1108" t="str">
            <v>NA</v>
          </cell>
          <cell r="AT1108" t="str">
            <v>NA</v>
          </cell>
          <cell r="AU1108" t="str">
            <v>NA</v>
          </cell>
          <cell r="AV1108" t="str">
            <v>NA</v>
          </cell>
          <cell r="AW1108" t="str">
            <v>NA</v>
          </cell>
          <cell r="AX1108" t="str">
            <v>NA</v>
          </cell>
          <cell r="AY1108" t="str">
            <v>NA</v>
          </cell>
          <cell r="AZ1108" t="str">
            <v>NA</v>
          </cell>
          <cell r="BA1108" t="str">
            <v>NA</v>
          </cell>
          <cell r="BB1108" t="str">
            <v>NA</v>
          </cell>
          <cell r="BC1108" t="str">
            <v>NA</v>
          </cell>
          <cell r="BD1108" t="str">
            <v>NA</v>
          </cell>
          <cell r="BE1108" t="str">
            <v>NA</v>
          </cell>
        </row>
        <row r="1109">
          <cell r="B1109">
            <v>649</v>
          </cell>
          <cell r="C1109">
            <v>2017</v>
          </cell>
          <cell r="D1109">
            <v>2019</v>
          </cell>
          <cell r="F1109" t="str">
            <v>2017 - 2019 EPS Pre-Extraordinaries CAGR</v>
          </cell>
          <cell r="G1109" t="str">
            <v>%</v>
          </cell>
          <cell r="H1109">
            <v>9.280765179228645E-2</v>
          </cell>
          <cell r="I1109">
            <v>7.7834390896204697E-2</v>
          </cell>
          <cell r="J1109">
            <v>6.6080155420336739E-2</v>
          </cell>
          <cell r="K1109">
            <v>8.0543148844412604E-2</v>
          </cell>
          <cell r="L1109">
            <v>0.14550929570339077</v>
          </cell>
          <cell r="M1109">
            <v>0.2594736857077542</v>
          </cell>
          <cell r="N1109">
            <v>0.29517188714045339</v>
          </cell>
          <cell r="O1109">
            <v>0.10061497591962021</v>
          </cell>
          <cell r="P1109">
            <v>4.639320040194761E-2</v>
          </cell>
          <cell r="Q1109">
            <v>6.860808697580878E-2</v>
          </cell>
          <cell r="R1109">
            <v>0.13768056526983408</v>
          </cell>
          <cell r="S1109">
            <v>0.15379869031359905</v>
          </cell>
          <cell r="T1109">
            <v>0.10412601058304127</v>
          </cell>
          <cell r="U1109">
            <v>9.1909486679058849E-2</v>
          </cell>
          <cell r="V1109">
            <v>6.3144004909577278E-2</v>
          </cell>
          <cell r="W1109">
            <v>0.11786681388805564</v>
          </cell>
          <cell r="X1109">
            <v>0.12430297301239013</v>
          </cell>
          <cell r="Y1109">
            <v>0.21094699636461534</v>
          </cell>
          <cell r="Z1109">
            <v>0.10691605729374842</v>
          </cell>
          <cell r="AA1109">
            <v>0.10383455433679867</v>
          </cell>
          <cell r="AB1109">
            <v>4.4282868416822385E-2</v>
          </cell>
          <cell r="AC1109">
            <v>9.9132664422855177E-2</v>
          </cell>
          <cell r="AD1109">
            <v>0.13667188238201788</v>
          </cell>
          <cell r="AE1109" t="str">
            <v>NA</v>
          </cell>
          <cell r="AF1109" t="str">
            <v>NA</v>
          </cell>
          <cell r="AG1109" t="str">
            <v>NA</v>
          </cell>
          <cell r="AH1109" t="str">
            <v>NA</v>
          </cell>
          <cell r="AI1109" t="str">
            <v>NA</v>
          </cell>
          <cell r="AJ1109" t="str">
            <v>NA</v>
          </cell>
          <cell r="AK1109" t="str">
            <v>NA</v>
          </cell>
          <cell r="AL1109" t="str">
            <v>NA</v>
          </cell>
          <cell r="AM1109" t="str">
            <v>NA</v>
          </cell>
          <cell r="AN1109" t="str">
            <v>NA</v>
          </cell>
          <cell r="AO1109" t="str">
            <v>NA</v>
          </cell>
          <cell r="AP1109" t="str">
            <v>NA</v>
          </cell>
          <cell r="AQ1109" t="str">
            <v>NA</v>
          </cell>
          <cell r="AR1109" t="str">
            <v>NA</v>
          </cell>
          <cell r="AS1109" t="str">
            <v>NA</v>
          </cell>
          <cell r="AT1109" t="str">
            <v>NA</v>
          </cell>
          <cell r="AU1109" t="str">
            <v>NA</v>
          </cell>
          <cell r="AV1109" t="str">
            <v>NA</v>
          </cell>
          <cell r="AW1109" t="str">
            <v>NA</v>
          </cell>
          <cell r="AX1109" t="str">
            <v>NA</v>
          </cell>
          <cell r="AY1109" t="str">
            <v>NA</v>
          </cell>
          <cell r="AZ1109" t="str">
            <v>NA</v>
          </cell>
          <cell r="BA1109" t="str">
            <v>NA</v>
          </cell>
          <cell r="BB1109" t="str">
            <v>NA</v>
          </cell>
          <cell r="BC1109" t="str">
            <v>NA</v>
          </cell>
          <cell r="BD1109" t="str">
            <v>NA</v>
          </cell>
          <cell r="BE1109" t="str">
            <v>NA</v>
          </cell>
        </row>
        <row r="1110">
          <cell r="B1110">
            <v>650</v>
          </cell>
        </row>
        <row r="1111">
          <cell r="B1111">
            <v>651</v>
          </cell>
          <cell r="E1111" t="str">
            <v>Per Share</v>
          </cell>
        </row>
        <row r="1112">
          <cell r="B1112">
            <v>652</v>
          </cell>
        </row>
        <row r="1113">
          <cell r="B1113">
            <v>653</v>
          </cell>
          <cell r="E1113" t="str">
            <v>EPS</v>
          </cell>
        </row>
        <row r="1114">
          <cell r="B1114">
            <v>654</v>
          </cell>
          <cell r="C1114">
            <v>2012</v>
          </cell>
          <cell r="D1114">
            <v>2015</v>
          </cell>
          <cell r="F1114" t="str">
            <v>2012 - 2015 EPS CAGR</v>
          </cell>
          <cell r="G1114" t="str">
            <v>%</v>
          </cell>
          <cell r="H1114" t="str">
            <v>NA</v>
          </cell>
          <cell r="I1114" t="str">
            <v>NA</v>
          </cell>
          <cell r="J1114" t="str">
            <v>NA</v>
          </cell>
          <cell r="K1114" t="str">
            <v>NA</v>
          </cell>
          <cell r="L1114" t="str">
            <v>NA</v>
          </cell>
          <cell r="M1114" t="str">
            <v>NA</v>
          </cell>
          <cell r="N1114" t="str">
            <v>NA</v>
          </cell>
          <cell r="O1114" t="str">
            <v>NA</v>
          </cell>
          <cell r="P1114" t="str">
            <v>NA</v>
          </cell>
          <cell r="Q1114" t="str">
            <v>NA</v>
          </cell>
          <cell r="R1114" t="str">
            <v>NA</v>
          </cell>
          <cell r="S1114" t="str">
            <v>NA</v>
          </cell>
          <cell r="T1114" t="str">
            <v>NA</v>
          </cell>
          <cell r="U1114" t="str">
            <v>NA</v>
          </cell>
          <cell r="V1114" t="str">
            <v>NA</v>
          </cell>
          <cell r="W1114" t="str">
            <v>NA</v>
          </cell>
          <cell r="X1114" t="str">
            <v>NA</v>
          </cell>
          <cell r="Y1114" t="str">
            <v>NA</v>
          </cell>
          <cell r="Z1114" t="str">
            <v>NA</v>
          </cell>
          <cell r="AA1114" t="str">
            <v>NA</v>
          </cell>
          <cell r="AB1114" t="str">
            <v>NA</v>
          </cell>
          <cell r="AC1114" t="str">
            <v>NA</v>
          </cell>
          <cell r="AD1114" t="str">
            <v>NA</v>
          </cell>
          <cell r="AE1114" t="str">
            <v>NA</v>
          </cell>
          <cell r="AF1114" t="str">
            <v>NA</v>
          </cell>
          <cell r="AG1114" t="str">
            <v>NA</v>
          </cell>
          <cell r="AH1114" t="str">
            <v>NA</v>
          </cell>
          <cell r="AI1114" t="str">
            <v>NA</v>
          </cell>
          <cell r="AJ1114" t="str">
            <v>NA</v>
          </cell>
          <cell r="AK1114" t="str">
            <v>NA</v>
          </cell>
          <cell r="AL1114" t="str">
            <v>NA</v>
          </cell>
          <cell r="AM1114" t="str">
            <v>NA</v>
          </cell>
          <cell r="AN1114" t="str">
            <v>NA</v>
          </cell>
          <cell r="AO1114" t="str">
            <v>NA</v>
          </cell>
          <cell r="AP1114" t="str">
            <v>NA</v>
          </cell>
          <cell r="AQ1114" t="str">
            <v>NA</v>
          </cell>
          <cell r="AR1114" t="str">
            <v>NA</v>
          </cell>
          <cell r="AS1114" t="str">
            <v>NA</v>
          </cell>
          <cell r="AT1114" t="str">
            <v>NA</v>
          </cell>
          <cell r="AU1114" t="str">
            <v>NA</v>
          </cell>
          <cell r="AV1114" t="str">
            <v>NA</v>
          </cell>
          <cell r="AW1114" t="str">
            <v>NA</v>
          </cell>
          <cell r="AX1114" t="str">
            <v>NA</v>
          </cell>
          <cell r="AY1114" t="str">
            <v>NA</v>
          </cell>
          <cell r="AZ1114" t="str">
            <v>NA</v>
          </cell>
          <cell r="BA1114" t="str">
            <v>NA</v>
          </cell>
          <cell r="BB1114" t="str">
            <v>NA</v>
          </cell>
          <cell r="BC1114" t="str">
            <v>NA</v>
          </cell>
          <cell r="BD1114" t="str">
            <v>NA</v>
          </cell>
          <cell r="BE1114" t="str">
            <v>NA</v>
          </cell>
        </row>
        <row r="1115">
          <cell r="B1115">
            <v>655</v>
          </cell>
          <cell r="C1115">
            <v>2016</v>
          </cell>
          <cell r="D1115">
            <v>2018</v>
          </cell>
          <cell r="F1115" t="str">
            <v>2016 - 2018 EPS CAGR</v>
          </cell>
          <cell r="G1115" t="str">
            <v>%</v>
          </cell>
          <cell r="H1115">
            <v>0.28318190785875585</v>
          </cell>
          <cell r="I1115">
            <v>0.21436221337963279</v>
          </cell>
          <cell r="J1115">
            <v>0.26809250768964321</v>
          </cell>
          <cell r="K1115">
            <v>0.22412047936967072</v>
          </cell>
          <cell r="L1115">
            <v>0.21742926874223123</v>
          </cell>
          <cell r="M1115" t="str">
            <v>NA</v>
          </cell>
          <cell r="N1115" t="str">
            <v>NA</v>
          </cell>
          <cell r="O1115">
            <v>7.177248750624976E-2</v>
          </cell>
          <cell r="P1115">
            <v>8.691753335327923E-2</v>
          </cell>
          <cell r="Q1115">
            <v>0.10554295791166779</v>
          </cell>
          <cell r="R1115">
            <v>0.31730562803286433</v>
          </cell>
          <cell r="S1115">
            <v>0.12847513944742128</v>
          </cell>
          <cell r="T1115">
            <v>0.12024889737414557</v>
          </cell>
          <cell r="U1115">
            <v>6.4146328005414643E-2</v>
          </cell>
          <cell r="V1115">
            <v>0.14907125176872182</v>
          </cell>
          <cell r="W1115">
            <v>0.26820390657364257</v>
          </cell>
          <cell r="X1115">
            <v>2.9998755289265322E-2</v>
          </cell>
          <cell r="Y1115">
            <v>1.4054500508407877</v>
          </cell>
          <cell r="Z1115">
            <v>0.7512453376263819</v>
          </cell>
          <cell r="AA1115">
            <v>0.2266195439572849</v>
          </cell>
          <cell r="AB1115">
            <v>2.509414234171059E-3</v>
          </cell>
          <cell r="AC1115">
            <v>0.44147579923554048</v>
          </cell>
          <cell r="AD1115">
            <v>0.3008872711759818</v>
          </cell>
          <cell r="AE1115" t="str">
            <v>NA</v>
          </cell>
          <cell r="AF1115" t="str">
            <v>NA</v>
          </cell>
          <cell r="AG1115" t="str">
            <v>NA</v>
          </cell>
          <cell r="AH1115" t="str">
            <v>NA</v>
          </cell>
          <cell r="AI1115" t="str">
            <v>NA</v>
          </cell>
          <cell r="AJ1115" t="str">
            <v>NA</v>
          </cell>
          <cell r="AK1115" t="str">
            <v>NA</v>
          </cell>
          <cell r="AL1115" t="str">
            <v>NA</v>
          </cell>
          <cell r="AM1115" t="str">
            <v>NA</v>
          </cell>
          <cell r="AN1115" t="str">
            <v>NA</v>
          </cell>
          <cell r="AO1115" t="str">
            <v>NA</v>
          </cell>
          <cell r="AP1115" t="str">
            <v>NA</v>
          </cell>
          <cell r="AQ1115" t="str">
            <v>NA</v>
          </cell>
          <cell r="AR1115" t="str">
            <v>NA</v>
          </cell>
          <cell r="AS1115" t="str">
            <v>NA</v>
          </cell>
          <cell r="AT1115" t="str">
            <v>NA</v>
          </cell>
          <cell r="AU1115" t="str">
            <v>NA</v>
          </cell>
          <cell r="AV1115" t="str">
            <v>NA</v>
          </cell>
          <cell r="AW1115" t="str">
            <v>NA</v>
          </cell>
          <cell r="AX1115" t="str">
            <v>NA</v>
          </cell>
          <cell r="AY1115" t="str">
            <v>NA</v>
          </cell>
          <cell r="AZ1115" t="str">
            <v>NA</v>
          </cell>
          <cell r="BA1115" t="str">
            <v>NA</v>
          </cell>
          <cell r="BB1115" t="str">
            <v>NA</v>
          </cell>
          <cell r="BC1115" t="str">
            <v>NA</v>
          </cell>
          <cell r="BD1115" t="str">
            <v>NA</v>
          </cell>
          <cell r="BE1115" t="str">
            <v>NA</v>
          </cell>
        </row>
        <row r="1116">
          <cell r="B1116">
            <v>656</v>
          </cell>
          <cell r="C1116">
            <v>2017</v>
          </cell>
          <cell r="D1116">
            <v>2019</v>
          </cell>
          <cell r="F1116" t="str">
            <v>2017E - 2019E EPS CAGR</v>
          </cell>
          <cell r="G1116" t="str">
            <v>%</v>
          </cell>
          <cell r="H1116">
            <v>9.8449818804194011E-2</v>
          </cell>
          <cell r="I1116">
            <v>7.4172311059149232E-2</v>
          </cell>
          <cell r="J1116">
            <v>7.7493612048767035E-2</v>
          </cell>
          <cell r="K1116">
            <v>7.6205721284599903E-2</v>
          </cell>
          <cell r="L1116">
            <v>0.14550929570339077</v>
          </cell>
          <cell r="M1116">
            <v>0.2594736857077542</v>
          </cell>
          <cell r="N1116">
            <v>0.28668998917418542</v>
          </cell>
          <cell r="O1116">
            <v>0.10189600251336084</v>
          </cell>
          <cell r="P1116">
            <v>3.4913736130188333E-2</v>
          </cell>
          <cell r="Q1116">
            <v>7.7364509214168375E-2</v>
          </cell>
          <cell r="R1116">
            <v>0.22128023963741161</v>
          </cell>
          <cell r="S1116">
            <v>0.15379869031359905</v>
          </cell>
          <cell r="T1116">
            <v>0.10412601058304127</v>
          </cell>
          <cell r="U1116">
            <v>9.1909486679058849E-2</v>
          </cell>
          <cell r="V1116">
            <v>6.352226210364309E-2</v>
          </cell>
          <cell r="W1116">
            <v>0.11516338353654554</v>
          </cell>
          <cell r="X1116">
            <v>0.12430297301239013</v>
          </cell>
          <cell r="Y1116">
            <v>0.20244239148135756</v>
          </cell>
          <cell r="Z1116">
            <v>0.12328730528218168</v>
          </cell>
          <cell r="AA1116">
            <v>0.10314402050975713</v>
          </cell>
          <cell r="AB1116">
            <v>5.1751017448211423E-2</v>
          </cell>
          <cell r="AC1116">
            <v>0.12281966256299137</v>
          </cell>
          <cell r="AD1116">
            <v>0.13667188238201788</v>
          </cell>
          <cell r="AE1116" t="str">
            <v>NA</v>
          </cell>
          <cell r="AF1116" t="str">
            <v>NA</v>
          </cell>
          <cell r="AG1116" t="str">
            <v>NA</v>
          </cell>
          <cell r="AH1116" t="str">
            <v>NA</v>
          </cell>
          <cell r="AI1116" t="str">
            <v>NA</v>
          </cell>
          <cell r="AJ1116" t="str">
            <v>NA</v>
          </cell>
          <cell r="AK1116" t="str">
            <v>NA</v>
          </cell>
          <cell r="AL1116" t="str">
            <v>NA</v>
          </cell>
          <cell r="AM1116" t="str">
            <v>NA</v>
          </cell>
          <cell r="AN1116" t="str">
            <v>NA</v>
          </cell>
          <cell r="AO1116" t="str">
            <v>NA</v>
          </cell>
          <cell r="AP1116" t="str">
            <v>NA</v>
          </cell>
          <cell r="AQ1116" t="str">
            <v>NA</v>
          </cell>
          <cell r="AR1116" t="str">
            <v>NA</v>
          </cell>
          <cell r="AS1116" t="str">
            <v>NA</v>
          </cell>
          <cell r="AT1116" t="str">
            <v>NA</v>
          </cell>
          <cell r="AU1116" t="str">
            <v>NA</v>
          </cell>
          <cell r="AV1116" t="str">
            <v>NA</v>
          </cell>
          <cell r="AW1116" t="str">
            <v>NA</v>
          </cell>
          <cell r="AX1116" t="str">
            <v>NA</v>
          </cell>
          <cell r="AY1116" t="str">
            <v>NA</v>
          </cell>
          <cell r="AZ1116" t="str">
            <v>NA</v>
          </cell>
          <cell r="BA1116" t="str">
            <v>NA</v>
          </cell>
          <cell r="BB1116" t="str">
            <v>NA</v>
          </cell>
          <cell r="BC1116" t="str">
            <v>NA</v>
          </cell>
          <cell r="BD1116" t="str">
            <v>NA</v>
          </cell>
          <cell r="BE1116" t="str">
            <v>NA</v>
          </cell>
        </row>
        <row r="1117">
          <cell r="B1117">
            <v>657</v>
          </cell>
        </row>
        <row r="1118">
          <cell r="B1118">
            <v>658</v>
          </cell>
          <cell r="E1118" t="str">
            <v>DPS</v>
          </cell>
        </row>
        <row r="1119">
          <cell r="B1119">
            <v>659</v>
          </cell>
          <cell r="C1119">
            <v>2012</v>
          </cell>
          <cell r="D1119">
            <v>2015</v>
          </cell>
          <cell r="F1119" t="str">
            <v>2012 - 2015 DPS CAGR</v>
          </cell>
          <cell r="G1119" t="str">
            <v>%</v>
          </cell>
          <cell r="H1119">
            <v>-0.10609646490343227</v>
          </cell>
          <cell r="I1119">
            <v>0.15948637819501932</v>
          </cell>
          <cell r="J1119">
            <v>6.6858844342181811E-2</v>
          </cell>
          <cell r="K1119">
            <v>4.6307375375326698E-2</v>
          </cell>
          <cell r="L1119" t="str">
            <v>NA</v>
          </cell>
          <cell r="M1119">
            <v>-5.7507256674640628E-2</v>
          </cell>
          <cell r="N1119">
            <v>0.14471424255333187</v>
          </cell>
          <cell r="O1119">
            <v>0.14471424255333187</v>
          </cell>
          <cell r="P1119">
            <v>0.41305859097969799</v>
          </cell>
          <cell r="Q1119">
            <v>0.11433133225604086</v>
          </cell>
          <cell r="R1119" t="str">
            <v>NA</v>
          </cell>
          <cell r="S1119" t="str">
            <v>NA</v>
          </cell>
          <cell r="T1119">
            <v>0.1696070952851465</v>
          </cell>
          <cell r="U1119">
            <v>0.24576343521467958</v>
          </cell>
          <cell r="V1119">
            <v>6.5277920379079202E-2</v>
          </cell>
          <cell r="W1119">
            <v>0.1330326698854094</v>
          </cell>
          <cell r="X1119">
            <v>0.1186889420813968</v>
          </cell>
          <cell r="Y1119">
            <v>5.0081546755695205E-2</v>
          </cell>
          <cell r="Z1119">
            <v>3.0321324952139239E-2</v>
          </cell>
          <cell r="AA1119">
            <v>6.2658569182611146E-2</v>
          </cell>
          <cell r="AB1119">
            <v>0.1696070952851465</v>
          </cell>
          <cell r="AC1119" t="str">
            <v>NA</v>
          </cell>
          <cell r="AD1119">
            <v>3.5744168651286268E-2</v>
          </cell>
          <cell r="AE1119" t="str">
            <v>NA</v>
          </cell>
          <cell r="AF1119" t="str">
            <v>NA</v>
          </cell>
          <cell r="AG1119" t="str">
            <v>NA</v>
          </cell>
          <cell r="AH1119" t="str">
            <v>NA</v>
          </cell>
          <cell r="AI1119" t="str">
            <v>NA</v>
          </cell>
          <cell r="AJ1119" t="str">
            <v>NA</v>
          </cell>
          <cell r="AK1119" t="str">
            <v>NA</v>
          </cell>
          <cell r="AL1119" t="str">
            <v>NA</v>
          </cell>
          <cell r="AM1119" t="str">
            <v>NA</v>
          </cell>
          <cell r="AN1119" t="str">
            <v>NA</v>
          </cell>
          <cell r="AO1119" t="str">
            <v>NA</v>
          </cell>
          <cell r="AP1119" t="str">
            <v>NA</v>
          </cell>
          <cell r="AQ1119" t="str">
            <v>NA</v>
          </cell>
          <cell r="AR1119" t="str">
            <v>NA</v>
          </cell>
          <cell r="AS1119" t="str">
            <v>NA</v>
          </cell>
          <cell r="AT1119" t="str">
            <v>NA</v>
          </cell>
          <cell r="AU1119" t="str">
            <v>NA</v>
          </cell>
          <cell r="AV1119" t="str">
            <v>NA</v>
          </cell>
          <cell r="AW1119" t="str">
            <v>NA</v>
          </cell>
          <cell r="AX1119" t="str">
            <v>NA</v>
          </cell>
          <cell r="AY1119" t="str">
            <v>NA</v>
          </cell>
          <cell r="AZ1119" t="str">
            <v>NA</v>
          </cell>
          <cell r="BA1119" t="str">
            <v>NA</v>
          </cell>
          <cell r="BB1119" t="str">
            <v>NA</v>
          </cell>
          <cell r="BC1119" t="str">
            <v>NA</v>
          </cell>
          <cell r="BD1119" t="str">
            <v>NA</v>
          </cell>
          <cell r="BE1119" t="str">
            <v>NA</v>
          </cell>
        </row>
        <row r="1120">
          <cell r="B1120">
            <v>660</v>
          </cell>
          <cell r="C1120">
            <v>2016</v>
          </cell>
          <cell r="D1120">
            <v>2018</v>
          </cell>
          <cell r="F1120" t="str">
            <v>2016 - 2018 DPS CAGR</v>
          </cell>
          <cell r="G1120" t="str">
            <v>%</v>
          </cell>
          <cell r="H1120">
            <v>0.11681521219126401</v>
          </cell>
          <cell r="I1120">
            <v>8.012344973464347E-2</v>
          </cell>
          <cell r="J1120">
            <v>2.8991510855053138E-2</v>
          </cell>
          <cell r="K1120">
            <v>5.0210063021007389E-2</v>
          </cell>
          <cell r="L1120">
            <v>0.21312433814040355</v>
          </cell>
          <cell r="M1120">
            <v>0.14707866935280878</v>
          </cell>
          <cell r="N1120">
            <v>3.5098339013531321E-2</v>
          </cell>
          <cell r="O1120">
            <v>3.0776406404415146E-2</v>
          </cell>
          <cell r="P1120" t="str">
            <v>NA</v>
          </cell>
          <cell r="Q1120">
            <v>0.1078234188139946</v>
          </cell>
          <cell r="R1120">
            <v>0.27475487839819612</v>
          </cell>
          <cell r="S1120" t="str">
            <v>NA</v>
          </cell>
          <cell r="T1120">
            <v>4.6703508780837844E-2</v>
          </cell>
          <cell r="U1120">
            <v>7.7631812160649405E-2</v>
          </cell>
          <cell r="V1120">
            <v>7.0000000000000062E-2</v>
          </cell>
          <cell r="W1120">
            <v>0.16993589567975897</v>
          </cell>
          <cell r="X1120">
            <v>9.1089451179961811E-2</v>
          </cell>
          <cell r="Y1120">
            <v>2.9121425824430558E-2</v>
          </cell>
          <cell r="Z1120">
            <v>1.4889156509221957E-2</v>
          </cell>
          <cell r="AA1120">
            <v>5.6117709057383225E-2</v>
          </cell>
          <cell r="AB1120">
            <v>4.6941782896352535E-2</v>
          </cell>
          <cell r="AC1120">
            <v>0.45773797371132519</v>
          </cell>
          <cell r="AD1120">
            <v>0.16912923062197738</v>
          </cell>
          <cell r="AE1120" t="str">
            <v>NA</v>
          </cell>
          <cell r="AF1120" t="str">
            <v>NA</v>
          </cell>
          <cell r="AG1120" t="str">
            <v>NA</v>
          </cell>
          <cell r="AH1120" t="str">
            <v>NA</v>
          </cell>
          <cell r="AI1120" t="str">
            <v>NA</v>
          </cell>
          <cell r="AJ1120" t="str">
            <v>NA</v>
          </cell>
          <cell r="AK1120" t="str">
            <v>NA</v>
          </cell>
          <cell r="AL1120" t="str">
            <v>NA</v>
          </cell>
          <cell r="AM1120" t="str">
            <v>NA</v>
          </cell>
          <cell r="AN1120" t="str">
            <v>NA</v>
          </cell>
          <cell r="AO1120" t="str">
            <v>NA</v>
          </cell>
          <cell r="AP1120" t="str">
            <v>NA</v>
          </cell>
          <cell r="AQ1120" t="str">
            <v>NA</v>
          </cell>
          <cell r="AR1120" t="str">
            <v>NA</v>
          </cell>
          <cell r="AS1120" t="str">
            <v>NA</v>
          </cell>
          <cell r="AT1120" t="str">
            <v>NA</v>
          </cell>
          <cell r="AU1120" t="str">
            <v>NA</v>
          </cell>
          <cell r="AV1120" t="str">
            <v>NA</v>
          </cell>
          <cell r="AW1120" t="str">
            <v>NA</v>
          </cell>
          <cell r="AX1120" t="str">
            <v>NA</v>
          </cell>
          <cell r="AY1120" t="str">
            <v>NA</v>
          </cell>
          <cell r="AZ1120" t="str">
            <v>NA</v>
          </cell>
          <cell r="BA1120" t="str">
            <v>NA</v>
          </cell>
          <cell r="BB1120" t="str">
            <v>NA</v>
          </cell>
          <cell r="BC1120" t="str">
            <v>NA</v>
          </cell>
          <cell r="BD1120" t="str">
            <v>NA</v>
          </cell>
          <cell r="BE1120" t="str">
            <v>NA</v>
          </cell>
        </row>
        <row r="1121">
          <cell r="B1121">
            <v>661</v>
          </cell>
          <cell r="C1121">
            <v>2017</v>
          </cell>
          <cell r="D1121">
            <v>2019</v>
          </cell>
          <cell r="F1121" t="str">
            <v>2017E - 2019E DPS CAGR</v>
          </cell>
          <cell r="G1121" t="str">
            <v>%</v>
          </cell>
          <cell r="H1121">
            <v>9.9815644105724521E-2</v>
          </cell>
          <cell r="I1121">
            <v>7.4172311059149232E-2</v>
          </cell>
          <cell r="J1121">
            <v>4.4966039155582171E-2</v>
          </cell>
          <cell r="K1121">
            <v>6.4492560669102694E-2</v>
          </cell>
          <cell r="L1121">
            <v>0.15887432050315509</v>
          </cell>
          <cell r="M1121">
            <v>0.16774841624228443</v>
          </cell>
          <cell r="N1121">
            <v>0.19522860933439357</v>
          </cell>
          <cell r="O1121">
            <v>6.0660171779821193E-2</v>
          </cell>
          <cell r="P1121">
            <v>3.4989621652583347E-2</v>
          </cell>
          <cell r="Q1121">
            <v>7.7782984471438832E-2</v>
          </cell>
          <cell r="R1121">
            <v>0.24498995979887317</v>
          </cell>
          <cell r="S1121" t="str">
            <v>NA</v>
          </cell>
          <cell r="T1121">
            <v>-1.7890532021914152E-2</v>
          </cell>
          <cell r="U1121">
            <v>5.7188279741848813E-2</v>
          </cell>
          <cell r="V1121">
            <v>6.9999896566461217E-2</v>
          </cell>
          <cell r="W1121">
            <v>9.9853362660149658E-2</v>
          </cell>
          <cell r="X1121">
            <v>5.4092553389459841E-2</v>
          </cell>
          <cell r="Y1121">
            <v>4.9999967532466938E-2</v>
          </cell>
          <cell r="Z1121">
            <v>3.5098339013531321E-2</v>
          </cell>
          <cell r="AA1121">
            <v>8.8662107903634713E-2</v>
          </cell>
          <cell r="AB1121">
            <v>4.7318003282670551E-2</v>
          </cell>
          <cell r="AC1121">
            <v>0.28596250418251068</v>
          </cell>
          <cell r="AD1121">
            <v>0.13376083737428335</v>
          </cell>
          <cell r="AE1121" t="str">
            <v>NA</v>
          </cell>
          <cell r="AF1121" t="str">
            <v>NA</v>
          </cell>
          <cell r="AG1121" t="str">
            <v>NA</v>
          </cell>
          <cell r="AH1121" t="str">
            <v>NA</v>
          </cell>
          <cell r="AI1121" t="str">
            <v>NA</v>
          </cell>
          <cell r="AJ1121" t="str">
            <v>NA</v>
          </cell>
          <cell r="AK1121" t="str">
            <v>NA</v>
          </cell>
          <cell r="AL1121" t="str">
            <v>NA</v>
          </cell>
          <cell r="AM1121" t="str">
            <v>NA</v>
          </cell>
          <cell r="AN1121" t="str">
            <v>NA</v>
          </cell>
          <cell r="AO1121" t="str">
            <v>NA</v>
          </cell>
          <cell r="AP1121" t="str">
            <v>NA</v>
          </cell>
          <cell r="AQ1121" t="str">
            <v>NA</v>
          </cell>
          <cell r="AR1121" t="str">
            <v>NA</v>
          </cell>
          <cell r="AS1121" t="str">
            <v>NA</v>
          </cell>
          <cell r="AT1121" t="str">
            <v>NA</v>
          </cell>
          <cell r="AU1121" t="str">
            <v>NA</v>
          </cell>
          <cell r="AV1121" t="str">
            <v>NA</v>
          </cell>
          <cell r="AW1121" t="str">
            <v>NA</v>
          </cell>
          <cell r="AX1121" t="str">
            <v>NA</v>
          </cell>
          <cell r="AY1121" t="str">
            <v>NA</v>
          </cell>
          <cell r="AZ1121" t="str">
            <v>NA</v>
          </cell>
          <cell r="BA1121" t="str">
            <v>NA</v>
          </cell>
          <cell r="BB1121" t="str">
            <v>NA</v>
          </cell>
          <cell r="BC1121" t="str">
            <v>NA</v>
          </cell>
          <cell r="BD1121" t="str">
            <v>NA</v>
          </cell>
          <cell r="BE1121" t="str">
            <v>NA</v>
          </cell>
        </row>
        <row r="1122">
          <cell r="B1122">
            <v>662</v>
          </cell>
        </row>
        <row r="1123">
          <cell r="B1123">
            <v>663</v>
          </cell>
          <cell r="E1123" t="str">
            <v>Cash Flows</v>
          </cell>
        </row>
        <row r="1124">
          <cell r="B1124">
            <v>664</v>
          </cell>
        </row>
        <row r="1125">
          <cell r="B1125">
            <v>665</v>
          </cell>
          <cell r="E1125" t="str">
            <v>Capex</v>
          </cell>
        </row>
        <row r="1126">
          <cell r="B1126">
            <v>666</v>
          </cell>
          <cell r="C1126">
            <v>2012</v>
          </cell>
          <cell r="D1126">
            <v>2015</v>
          </cell>
          <cell r="F1126" t="str">
            <v>2012 - 2015 Capex CAGR</v>
          </cell>
          <cell r="G1126" t="str">
            <v>%</v>
          </cell>
          <cell r="H1126" t="str">
            <v>NA</v>
          </cell>
          <cell r="I1126" t="str">
            <v>NA</v>
          </cell>
          <cell r="J1126" t="str">
            <v>NA</v>
          </cell>
          <cell r="K1126" t="str">
            <v>NA</v>
          </cell>
          <cell r="L1126" t="str">
            <v>NA</v>
          </cell>
          <cell r="M1126" t="str">
            <v>NA</v>
          </cell>
          <cell r="N1126" t="str">
            <v>NA</v>
          </cell>
          <cell r="O1126" t="str">
            <v>NA</v>
          </cell>
          <cell r="P1126" t="str">
            <v>NA</v>
          </cell>
          <cell r="Q1126" t="str">
            <v>NA</v>
          </cell>
          <cell r="R1126" t="str">
            <v>NA</v>
          </cell>
          <cell r="S1126" t="str">
            <v>NA</v>
          </cell>
          <cell r="T1126" t="str">
            <v>NA</v>
          </cell>
          <cell r="U1126" t="str">
            <v>NA</v>
          </cell>
          <cell r="V1126" t="str">
            <v>NA</v>
          </cell>
          <cell r="W1126" t="str">
            <v>NA</v>
          </cell>
          <cell r="X1126" t="str">
            <v>NA</v>
          </cell>
          <cell r="Y1126" t="str">
            <v>NA</v>
          </cell>
          <cell r="Z1126" t="str">
            <v>NA</v>
          </cell>
          <cell r="AA1126" t="str">
            <v>NA</v>
          </cell>
          <cell r="AB1126" t="str">
            <v>NA</v>
          </cell>
          <cell r="AC1126" t="str">
            <v>NA</v>
          </cell>
          <cell r="AD1126" t="str">
            <v>NA</v>
          </cell>
          <cell r="AE1126" t="str">
            <v>NA</v>
          </cell>
          <cell r="AF1126" t="str">
            <v>NA</v>
          </cell>
          <cell r="AG1126" t="str">
            <v>NA</v>
          </cell>
          <cell r="AH1126" t="str">
            <v>NA</v>
          </cell>
          <cell r="AI1126" t="str">
            <v>NA</v>
          </cell>
          <cell r="AJ1126" t="str">
            <v>NA</v>
          </cell>
          <cell r="AK1126" t="str">
            <v>NA</v>
          </cell>
          <cell r="AL1126" t="str">
            <v>NA</v>
          </cell>
          <cell r="AM1126" t="str">
            <v>NA</v>
          </cell>
          <cell r="AN1126" t="str">
            <v>NA</v>
          </cell>
          <cell r="AO1126" t="str">
            <v>NA</v>
          </cell>
          <cell r="AP1126" t="str">
            <v>NA</v>
          </cell>
          <cell r="AQ1126" t="str">
            <v>NA</v>
          </cell>
          <cell r="AR1126" t="str">
            <v>NA</v>
          </cell>
          <cell r="AS1126" t="str">
            <v>NA</v>
          </cell>
          <cell r="AT1126" t="str">
            <v>NA</v>
          </cell>
          <cell r="AU1126" t="str">
            <v>NA</v>
          </cell>
          <cell r="AV1126" t="str">
            <v>NA</v>
          </cell>
          <cell r="AW1126" t="str">
            <v>NA</v>
          </cell>
          <cell r="AX1126" t="str">
            <v>NA</v>
          </cell>
          <cell r="AY1126" t="str">
            <v>NA</v>
          </cell>
          <cell r="AZ1126" t="str">
            <v>NA</v>
          </cell>
          <cell r="BA1126" t="str">
            <v>NA</v>
          </cell>
          <cell r="BB1126" t="str">
            <v>NA</v>
          </cell>
          <cell r="BC1126" t="str">
            <v>NA</v>
          </cell>
          <cell r="BD1126" t="str">
            <v>NA</v>
          </cell>
          <cell r="BE1126" t="str">
            <v>NA</v>
          </cell>
        </row>
        <row r="1127">
          <cell r="B1127">
            <v>667</v>
          </cell>
          <cell r="C1127">
            <v>2016</v>
          </cell>
          <cell r="D1127">
            <v>2018</v>
          </cell>
          <cell r="F1127" t="str">
            <v>2016 - 2018 Capex CAGR</v>
          </cell>
          <cell r="G1127" t="str">
            <v>%</v>
          </cell>
          <cell r="H1127">
            <v>5.3921409663241882E-2</v>
          </cell>
          <cell r="I1127">
            <v>7.9052613579393416E-3</v>
          </cell>
          <cell r="J1127">
            <v>3.4650874023848921E-2</v>
          </cell>
          <cell r="K1127">
            <v>0.12343380127316439</v>
          </cell>
          <cell r="L1127">
            <v>-0.69236761038101946</v>
          </cell>
          <cell r="M1127">
            <v>2.5978352085153977E-2</v>
          </cell>
          <cell r="N1127">
            <v>-5.9968277900039779E-2</v>
          </cell>
          <cell r="O1127">
            <v>4.2253495282347675E-2</v>
          </cell>
          <cell r="P1127">
            <v>-3.2102697414636561E-3</v>
          </cell>
          <cell r="Q1127">
            <v>0.16435957249729416</v>
          </cell>
          <cell r="R1127">
            <v>0.13408234773569738</v>
          </cell>
          <cell r="S1127">
            <v>2.2740116699713653E-2</v>
          </cell>
          <cell r="T1127">
            <v>0.10269696149093233</v>
          </cell>
          <cell r="U1127">
            <v>9.5976594523958791E-3</v>
          </cell>
          <cell r="V1127">
            <v>2.5742364750491742E-2</v>
          </cell>
          <cell r="W1127">
            <v>2.9736856891112717E-2</v>
          </cell>
          <cell r="X1127">
            <v>-3.0866922506413874E-2</v>
          </cell>
          <cell r="Y1127">
            <v>0.13570818453724542</v>
          </cell>
          <cell r="Z1127">
            <v>3.3484778657603576E-2</v>
          </cell>
          <cell r="AA1127">
            <v>0.27445746032647866</v>
          </cell>
          <cell r="AB1127">
            <v>9.4544431940866147E-3</v>
          </cell>
          <cell r="AC1127">
            <v>6.7404068804270745E-2</v>
          </cell>
          <cell r="AD1127">
            <v>-1.8810457019308391E-2</v>
          </cell>
          <cell r="AE1127" t="str">
            <v>NA</v>
          </cell>
          <cell r="AF1127" t="str">
            <v>NA</v>
          </cell>
          <cell r="AG1127" t="str">
            <v>NA</v>
          </cell>
          <cell r="AH1127" t="str">
            <v>NA</v>
          </cell>
          <cell r="AI1127" t="str">
            <v>NA</v>
          </cell>
          <cell r="AJ1127" t="str">
            <v>NA</v>
          </cell>
          <cell r="AK1127" t="str">
            <v>NA</v>
          </cell>
          <cell r="AL1127" t="str">
            <v>NA</v>
          </cell>
          <cell r="AM1127" t="str">
            <v>NA</v>
          </cell>
          <cell r="AN1127" t="str">
            <v>NA</v>
          </cell>
          <cell r="AO1127" t="str">
            <v>NA</v>
          </cell>
          <cell r="AP1127" t="str">
            <v>NA</v>
          </cell>
          <cell r="AQ1127" t="str">
            <v>NA</v>
          </cell>
          <cell r="AR1127" t="str">
            <v>NA</v>
          </cell>
          <cell r="AS1127" t="str">
            <v>NA</v>
          </cell>
          <cell r="AT1127" t="str">
            <v>NA</v>
          </cell>
          <cell r="AU1127" t="str">
            <v>NA</v>
          </cell>
          <cell r="AV1127" t="str">
            <v>NA</v>
          </cell>
          <cell r="AW1127" t="str">
            <v>NA</v>
          </cell>
          <cell r="AX1127" t="str">
            <v>NA</v>
          </cell>
          <cell r="AY1127" t="str">
            <v>NA</v>
          </cell>
          <cell r="AZ1127" t="str">
            <v>NA</v>
          </cell>
          <cell r="BA1127" t="str">
            <v>NA</v>
          </cell>
          <cell r="BB1127" t="str">
            <v>NA</v>
          </cell>
          <cell r="BC1127" t="str">
            <v>NA</v>
          </cell>
          <cell r="BD1127" t="str">
            <v>NA</v>
          </cell>
          <cell r="BE1127" t="str">
            <v>NA</v>
          </cell>
        </row>
        <row r="1128">
          <cell r="B1128">
            <v>668</v>
          </cell>
          <cell r="C1128">
            <v>2017</v>
          </cell>
          <cell r="D1128">
            <v>2019</v>
          </cell>
          <cell r="F1128" t="str">
            <v>2017 - 2019 Capex CAGR</v>
          </cell>
          <cell r="G1128" t="str">
            <v>%</v>
          </cell>
          <cell r="H1128">
            <v>3.9434434817823716E-2</v>
          </cell>
          <cell r="I1128">
            <v>3.476243170661264E-2</v>
          </cell>
          <cell r="J1128">
            <v>7.5683747769905718E-3</v>
          </cell>
          <cell r="K1128">
            <v>2.8837723451585529E-2</v>
          </cell>
          <cell r="L1128">
            <v>0.38943193133431842</v>
          </cell>
          <cell r="M1128">
            <v>6.4581294844754167E-2</v>
          </cell>
          <cell r="N1128">
            <v>-0.17751095126189209</v>
          </cell>
          <cell r="O1128">
            <v>1.4695085076670278E-3</v>
          </cell>
          <cell r="P1128">
            <v>-1.6261246324070555E-2</v>
          </cell>
          <cell r="Q1128">
            <v>6.9621738648037779E-2</v>
          </cell>
          <cell r="R1128">
            <v>9.6375546923044286E-3</v>
          </cell>
          <cell r="S1128" t="str">
            <v>NA</v>
          </cell>
          <cell r="T1128">
            <v>0.16489676750160931</v>
          </cell>
          <cell r="U1128">
            <v>2.9594327856920843E-2</v>
          </cell>
          <cell r="V1128">
            <v>-4.0451929291710709E-2</v>
          </cell>
          <cell r="W1128">
            <v>0.26789688066498529</v>
          </cell>
          <cell r="X1128">
            <v>3.0451976045147378E-2</v>
          </cell>
          <cell r="Y1128">
            <v>-5.6980520805746115E-3</v>
          </cell>
          <cell r="Z1128">
            <v>6.0733918358862438E-2</v>
          </cell>
          <cell r="AA1128">
            <v>5.8961172768907E-2</v>
          </cell>
          <cell r="AB1128">
            <v>2.318911565094095E-2</v>
          </cell>
          <cell r="AC1128">
            <v>-1.8019493938034259E-2</v>
          </cell>
          <cell r="AD1128">
            <v>1.866531075747524E-2</v>
          </cell>
          <cell r="AE1128" t="str">
            <v>NA</v>
          </cell>
          <cell r="AF1128" t="str">
            <v>NA</v>
          </cell>
          <cell r="AG1128" t="str">
            <v>NA</v>
          </cell>
          <cell r="AH1128" t="str">
            <v>NA</v>
          </cell>
          <cell r="AI1128" t="str">
            <v>NA</v>
          </cell>
          <cell r="AJ1128" t="str">
            <v>NA</v>
          </cell>
          <cell r="AK1128" t="str">
            <v>NA</v>
          </cell>
          <cell r="AL1128" t="str">
            <v>NA</v>
          </cell>
          <cell r="AM1128" t="str">
            <v>NA</v>
          </cell>
          <cell r="AN1128" t="str">
            <v>NA</v>
          </cell>
          <cell r="AO1128" t="str">
            <v>NA</v>
          </cell>
          <cell r="AP1128" t="str">
            <v>NA</v>
          </cell>
          <cell r="AQ1128" t="str">
            <v>NA</v>
          </cell>
          <cell r="AR1128" t="str">
            <v>NA</v>
          </cell>
          <cell r="AS1128" t="str">
            <v>NA</v>
          </cell>
          <cell r="AT1128" t="str">
            <v>NA</v>
          </cell>
          <cell r="AU1128" t="str">
            <v>NA</v>
          </cell>
          <cell r="AV1128" t="str">
            <v>NA</v>
          </cell>
          <cell r="AW1128" t="str">
            <v>NA</v>
          </cell>
          <cell r="AX1128" t="str">
            <v>NA</v>
          </cell>
          <cell r="AY1128" t="str">
            <v>NA</v>
          </cell>
          <cell r="AZ1128" t="str">
            <v>NA</v>
          </cell>
          <cell r="BA1128" t="str">
            <v>NA</v>
          </cell>
          <cell r="BB1128" t="str">
            <v>NA</v>
          </cell>
          <cell r="BC1128" t="str">
            <v>NA</v>
          </cell>
          <cell r="BD1128" t="str">
            <v>NA</v>
          </cell>
          <cell r="BE1128" t="str">
            <v>NA</v>
          </cell>
        </row>
        <row r="1129">
          <cell r="B1129">
            <v>669</v>
          </cell>
        </row>
        <row r="1130">
          <cell r="B1130">
            <v>670</v>
          </cell>
          <cell r="E1130" t="str">
            <v>Other</v>
          </cell>
        </row>
        <row r="1131">
          <cell r="B1131">
            <v>671</v>
          </cell>
        </row>
        <row r="1132">
          <cell r="B1132">
            <v>672</v>
          </cell>
          <cell r="E1132" t="str">
            <v>EBITDAPO</v>
          </cell>
        </row>
        <row r="1133">
          <cell r="B1133">
            <v>673</v>
          </cell>
          <cell r="C1133">
            <v>2012</v>
          </cell>
          <cell r="D1133">
            <v>2015</v>
          </cell>
          <cell r="F1133" t="str">
            <v>2012 - 2015 EBITDAPO CAGR</v>
          </cell>
          <cell r="G1133" t="str">
            <v>%</v>
          </cell>
          <cell r="H1133" t="str">
            <v>NA</v>
          </cell>
          <cell r="I1133" t="str">
            <v>NA</v>
          </cell>
          <cell r="J1133" t="str">
            <v>NA</v>
          </cell>
          <cell r="K1133" t="str">
            <v>NA</v>
          </cell>
          <cell r="L1133" t="str">
            <v>NA</v>
          </cell>
          <cell r="M1133" t="str">
            <v>NA</v>
          </cell>
          <cell r="N1133" t="str">
            <v>NA</v>
          </cell>
          <cell r="O1133" t="str">
            <v>NA</v>
          </cell>
          <cell r="P1133" t="str">
            <v>NA</v>
          </cell>
          <cell r="Q1133" t="str">
            <v>NA</v>
          </cell>
          <cell r="R1133" t="str">
            <v>NA</v>
          </cell>
          <cell r="S1133" t="str">
            <v>NA</v>
          </cell>
          <cell r="T1133" t="str">
            <v>NA</v>
          </cell>
          <cell r="U1133" t="str">
            <v>NA</v>
          </cell>
          <cell r="V1133" t="str">
            <v>NA</v>
          </cell>
          <cell r="W1133" t="str">
            <v>NA</v>
          </cell>
          <cell r="X1133" t="str">
            <v>NA</v>
          </cell>
          <cell r="Y1133" t="str">
            <v>NA</v>
          </cell>
          <cell r="Z1133" t="str">
            <v>NA</v>
          </cell>
          <cell r="AA1133" t="str">
            <v>NA</v>
          </cell>
          <cell r="AB1133" t="str">
            <v>NA</v>
          </cell>
          <cell r="AC1133" t="str">
            <v>NA</v>
          </cell>
          <cell r="AD1133" t="str">
            <v>NA</v>
          </cell>
          <cell r="AE1133" t="str">
            <v>NA</v>
          </cell>
          <cell r="AF1133" t="str">
            <v>NA</v>
          </cell>
          <cell r="AG1133" t="str">
            <v>NA</v>
          </cell>
          <cell r="AH1133" t="str">
            <v>NA</v>
          </cell>
          <cell r="AI1133" t="str">
            <v>NA</v>
          </cell>
          <cell r="AJ1133" t="str">
            <v>NA</v>
          </cell>
          <cell r="AK1133" t="str">
            <v>NA</v>
          </cell>
          <cell r="AL1133" t="str">
            <v>NA</v>
          </cell>
          <cell r="AM1133" t="str">
            <v>NA</v>
          </cell>
          <cell r="AN1133" t="str">
            <v>NA</v>
          </cell>
          <cell r="AO1133" t="str">
            <v>NA</v>
          </cell>
          <cell r="AP1133" t="str">
            <v>NA</v>
          </cell>
          <cell r="AQ1133" t="str">
            <v>NA</v>
          </cell>
          <cell r="AR1133" t="str">
            <v>NA</v>
          </cell>
          <cell r="AS1133" t="str">
            <v>NA</v>
          </cell>
          <cell r="AT1133" t="str">
            <v>NA</v>
          </cell>
          <cell r="AU1133" t="str">
            <v>NA</v>
          </cell>
          <cell r="AV1133" t="str">
            <v>NA</v>
          </cell>
          <cell r="AW1133" t="str">
            <v>NA</v>
          </cell>
          <cell r="AX1133" t="str">
            <v>NA</v>
          </cell>
          <cell r="AY1133" t="str">
            <v>NA</v>
          </cell>
          <cell r="AZ1133" t="str">
            <v>NA</v>
          </cell>
          <cell r="BA1133" t="str">
            <v>NA</v>
          </cell>
          <cell r="BB1133" t="str">
            <v>NA</v>
          </cell>
          <cell r="BC1133" t="str">
            <v>NA</v>
          </cell>
          <cell r="BD1133" t="str">
            <v>NA</v>
          </cell>
          <cell r="BE1133" t="str">
            <v>NA</v>
          </cell>
        </row>
        <row r="1134">
          <cell r="B1134">
            <v>674</v>
          </cell>
          <cell r="C1134">
            <v>2016</v>
          </cell>
          <cell r="D1134">
            <v>2018</v>
          </cell>
          <cell r="F1134" t="str">
            <v>2016 - 2018 EBITDAPO CAGR</v>
          </cell>
          <cell r="G1134" t="str">
            <v>%</v>
          </cell>
          <cell r="H1134">
            <v>0.10539083756793799</v>
          </cell>
          <cell r="I1134">
            <v>8.4111996171134074E-2</v>
          </cell>
          <cell r="J1134">
            <v>-2.170508810659233E-2</v>
          </cell>
          <cell r="K1134">
            <v>0.10872695451095571</v>
          </cell>
          <cell r="L1134">
            <v>0.18212539889778512</v>
          </cell>
          <cell r="M1134">
            <v>0.13371330985944563</v>
          </cell>
          <cell r="N1134">
            <v>9.2077004336382107E-2</v>
          </cell>
          <cell r="O1134">
            <v>3.2897438828988212E-2</v>
          </cell>
          <cell r="P1134">
            <v>0.10330901237228796</v>
          </cell>
          <cell r="Q1134">
            <v>6.6603323204196707E-2</v>
          </cell>
          <cell r="R1134">
            <v>0.2293959807392576</v>
          </cell>
          <cell r="S1134">
            <v>8.7847107738178387E-2</v>
          </cell>
          <cell r="T1134">
            <v>5.1223548384074391E-2</v>
          </cell>
          <cell r="U1134">
            <v>7.5055691147072112E-2</v>
          </cell>
          <cell r="V1134">
            <v>0.121849356989844</v>
          </cell>
          <cell r="W1134">
            <v>0.23145396018030073</v>
          </cell>
          <cell r="X1134">
            <v>3.0229806640871049E-2</v>
          </cell>
          <cell r="Y1134">
            <v>0.26316482508829142</v>
          </cell>
          <cell r="Z1134">
            <v>0.14687236427218564</v>
          </cell>
          <cell r="AA1134">
            <v>8.039210929485674E-2</v>
          </cell>
          <cell r="AB1134">
            <v>1.7858554041786601E-2</v>
          </cell>
          <cell r="AC1134">
            <v>0.4003433520765689</v>
          </cell>
          <cell r="AD1134">
            <v>8.224480716239535E-2</v>
          </cell>
          <cell r="AE1134" t="str">
            <v>NA</v>
          </cell>
          <cell r="AF1134" t="str">
            <v>NA</v>
          </cell>
          <cell r="AG1134" t="str">
            <v>NA</v>
          </cell>
          <cell r="AH1134" t="str">
            <v>NA</v>
          </cell>
          <cell r="AI1134" t="str">
            <v>NA</v>
          </cell>
          <cell r="AJ1134" t="str">
            <v>NA</v>
          </cell>
          <cell r="AK1134" t="str">
            <v>NA</v>
          </cell>
          <cell r="AL1134" t="str">
            <v>NA</v>
          </cell>
          <cell r="AM1134" t="str">
            <v>NA</v>
          </cell>
          <cell r="AN1134" t="str">
            <v>NA</v>
          </cell>
          <cell r="AO1134" t="str">
            <v>NA</v>
          </cell>
          <cell r="AP1134" t="str">
            <v>NA</v>
          </cell>
          <cell r="AQ1134" t="str">
            <v>NA</v>
          </cell>
          <cell r="AR1134" t="str">
            <v>NA</v>
          </cell>
          <cell r="AS1134" t="str">
            <v>NA</v>
          </cell>
          <cell r="AT1134" t="str">
            <v>NA</v>
          </cell>
          <cell r="AU1134" t="str">
            <v>NA</v>
          </cell>
          <cell r="AV1134" t="str">
            <v>NA</v>
          </cell>
          <cell r="AW1134" t="str">
            <v>NA</v>
          </cell>
          <cell r="AX1134" t="str">
            <v>NA</v>
          </cell>
          <cell r="AY1134" t="str">
            <v>NA</v>
          </cell>
          <cell r="AZ1134" t="str">
            <v>NA</v>
          </cell>
          <cell r="BA1134" t="str">
            <v>NA</v>
          </cell>
          <cell r="BB1134" t="str">
            <v>NA</v>
          </cell>
          <cell r="BC1134" t="str">
            <v>NA</v>
          </cell>
          <cell r="BD1134" t="str">
            <v>NA</v>
          </cell>
          <cell r="BE1134" t="str">
            <v>NA</v>
          </cell>
        </row>
        <row r="1135">
          <cell r="B1135">
            <v>675</v>
          </cell>
          <cell r="C1135">
            <v>2017</v>
          </cell>
          <cell r="D1135">
            <v>2019</v>
          </cell>
          <cell r="F1135" t="str">
            <v>2017 - 2019 EBITDAPO CAGR</v>
          </cell>
          <cell r="G1135" t="str">
            <v>%</v>
          </cell>
          <cell r="H1135">
            <v>5.8153732895380728E-2</v>
          </cell>
          <cell r="I1135">
            <v>6.1628523489998921E-2</v>
          </cell>
          <cell r="J1135">
            <v>6.079322275211374E-2</v>
          </cell>
          <cell r="K1135">
            <v>5.2482254027062636E-2</v>
          </cell>
          <cell r="L1135">
            <v>9.3250120323010721E-2</v>
          </cell>
          <cell r="M1135">
            <v>0.12421675575180879</v>
          </cell>
          <cell r="N1135">
            <v>0.17563377520441592</v>
          </cell>
          <cell r="O1135">
            <v>6.3219066142389924E-2</v>
          </cell>
          <cell r="P1135">
            <v>2.9481632987041984E-2</v>
          </cell>
          <cell r="Q1135">
            <v>6.8219679377276021E-2</v>
          </cell>
          <cell r="R1135">
            <v>0.10019096890822876</v>
          </cell>
          <cell r="S1135">
            <v>6.7484517308775249E-2</v>
          </cell>
          <cell r="T1135">
            <v>7.5233875174730569E-2</v>
          </cell>
          <cell r="U1135">
            <v>8.2174442639706635E-2</v>
          </cell>
          <cell r="V1135">
            <v>6.3650442939446439E-2</v>
          </cell>
          <cell r="W1135">
            <v>7.6349839187744184E-2</v>
          </cell>
          <cell r="X1135">
            <v>4.9659853494817163E-2</v>
          </cell>
          <cell r="Y1135">
            <v>0.15026145732092311</v>
          </cell>
          <cell r="Z1135">
            <v>0.13777546121038298</v>
          </cell>
          <cell r="AA1135">
            <v>8.6096275196041017E-2</v>
          </cell>
          <cell r="AB1135">
            <v>4.2641017175937934E-2</v>
          </cell>
          <cell r="AC1135">
            <v>0.21321081931022534</v>
          </cell>
          <cell r="AD1135">
            <v>0.10924268270373139</v>
          </cell>
          <cell r="AE1135" t="str">
            <v>NA</v>
          </cell>
          <cell r="AF1135" t="str">
            <v>NA</v>
          </cell>
          <cell r="AG1135" t="str">
            <v>NA</v>
          </cell>
          <cell r="AH1135" t="str">
            <v>NA</v>
          </cell>
          <cell r="AI1135" t="str">
            <v>NA</v>
          </cell>
          <cell r="AJ1135" t="str">
            <v>NA</v>
          </cell>
          <cell r="AK1135" t="str">
            <v>NA</v>
          </cell>
          <cell r="AL1135" t="str">
            <v>NA</v>
          </cell>
          <cell r="AM1135" t="str">
            <v>NA</v>
          </cell>
          <cell r="AN1135" t="str">
            <v>NA</v>
          </cell>
          <cell r="AO1135" t="str">
            <v>NA</v>
          </cell>
          <cell r="AP1135" t="str">
            <v>NA</v>
          </cell>
          <cell r="AQ1135" t="str">
            <v>NA</v>
          </cell>
          <cell r="AR1135" t="str">
            <v>NA</v>
          </cell>
          <cell r="AS1135" t="str">
            <v>NA</v>
          </cell>
          <cell r="AT1135" t="str">
            <v>NA</v>
          </cell>
          <cell r="AU1135" t="str">
            <v>NA</v>
          </cell>
          <cell r="AV1135" t="str">
            <v>NA</v>
          </cell>
          <cell r="AW1135" t="str">
            <v>NA</v>
          </cell>
          <cell r="AX1135" t="str">
            <v>NA</v>
          </cell>
          <cell r="AY1135" t="str">
            <v>NA</v>
          </cell>
          <cell r="AZ1135" t="str">
            <v>NA</v>
          </cell>
          <cell r="BA1135" t="str">
            <v>NA</v>
          </cell>
          <cell r="BB1135" t="str">
            <v>NA</v>
          </cell>
          <cell r="BC1135" t="str">
            <v>NA</v>
          </cell>
          <cell r="BD1135" t="str">
            <v>NA</v>
          </cell>
          <cell r="BE1135" t="str">
            <v>NA</v>
          </cell>
        </row>
        <row r="1136">
          <cell r="B1136">
            <v>676</v>
          </cell>
        </row>
        <row r="1137">
          <cell r="B1137">
            <v>677</v>
          </cell>
          <cell r="E1137" t="str">
            <v>EBITDAR</v>
          </cell>
        </row>
        <row r="1138">
          <cell r="B1138">
            <v>678</v>
          </cell>
          <cell r="C1138">
            <v>2012</v>
          </cell>
          <cell r="D1138">
            <v>2015</v>
          </cell>
          <cell r="F1138" t="str">
            <v>2012 - 2015 EBITDAR CAGR</v>
          </cell>
          <cell r="G1138" t="str">
            <v>%</v>
          </cell>
          <cell r="H1138" t="str">
            <v>NA</v>
          </cell>
          <cell r="I1138" t="str">
            <v>NA</v>
          </cell>
          <cell r="J1138" t="str">
            <v>NA</v>
          </cell>
          <cell r="K1138" t="str">
            <v>NA</v>
          </cell>
          <cell r="L1138" t="str">
            <v>NA</v>
          </cell>
          <cell r="M1138" t="str">
            <v>NA</v>
          </cell>
          <cell r="N1138" t="str">
            <v>NA</v>
          </cell>
          <cell r="O1138" t="str">
            <v>NA</v>
          </cell>
          <cell r="P1138" t="str">
            <v>NA</v>
          </cell>
          <cell r="Q1138" t="str">
            <v>NA</v>
          </cell>
          <cell r="R1138" t="str">
            <v>NA</v>
          </cell>
          <cell r="S1138" t="str">
            <v>NA</v>
          </cell>
          <cell r="T1138" t="str">
            <v>NA</v>
          </cell>
          <cell r="U1138" t="str">
            <v>NA</v>
          </cell>
          <cell r="V1138" t="str">
            <v>NA</v>
          </cell>
          <cell r="W1138" t="str">
            <v>NA</v>
          </cell>
          <cell r="X1138" t="str">
            <v>NA</v>
          </cell>
          <cell r="Y1138" t="str">
            <v>NA</v>
          </cell>
          <cell r="Z1138" t="str">
            <v>NA</v>
          </cell>
          <cell r="AA1138" t="str">
            <v>NA</v>
          </cell>
          <cell r="AB1138" t="str">
            <v>NA</v>
          </cell>
          <cell r="AC1138" t="str">
            <v>NA</v>
          </cell>
          <cell r="AD1138" t="str">
            <v>NA</v>
          </cell>
          <cell r="AE1138" t="str">
            <v>NA</v>
          </cell>
          <cell r="AF1138" t="str">
            <v>NA</v>
          </cell>
          <cell r="AG1138" t="str">
            <v>NA</v>
          </cell>
          <cell r="AH1138" t="str">
            <v>NA</v>
          </cell>
          <cell r="AI1138" t="str">
            <v>NA</v>
          </cell>
          <cell r="AJ1138" t="str">
            <v>NA</v>
          </cell>
          <cell r="AK1138" t="str">
            <v>NA</v>
          </cell>
          <cell r="AL1138" t="str">
            <v>NA</v>
          </cell>
          <cell r="AM1138" t="str">
            <v>NA</v>
          </cell>
          <cell r="AN1138" t="str">
            <v>NA</v>
          </cell>
          <cell r="AO1138" t="str">
            <v>NA</v>
          </cell>
          <cell r="AP1138" t="str">
            <v>NA</v>
          </cell>
          <cell r="AQ1138" t="str">
            <v>NA</v>
          </cell>
          <cell r="AR1138" t="str">
            <v>NA</v>
          </cell>
          <cell r="AS1138" t="str">
            <v>NA</v>
          </cell>
          <cell r="AT1138" t="str">
            <v>NA</v>
          </cell>
          <cell r="AU1138" t="str">
            <v>NA</v>
          </cell>
          <cell r="AV1138" t="str">
            <v>NA</v>
          </cell>
          <cell r="AW1138" t="str">
            <v>NA</v>
          </cell>
          <cell r="AX1138" t="str">
            <v>NA</v>
          </cell>
          <cell r="AY1138" t="str">
            <v>NA</v>
          </cell>
          <cell r="AZ1138" t="str">
            <v>NA</v>
          </cell>
          <cell r="BA1138" t="str">
            <v>NA</v>
          </cell>
          <cell r="BB1138" t="str">
            <v>NA</v>
          </cell>
          <cell r="BC1138" t="str">
            <v>NA</v>
          </cell>
          <cell r="BD1138" t="str">
            <v>NA</v>
          </cell>
          <cell r="BE1138" t="str">
            <v>NA</v>
          </cell>
        </row>
        <row r="1139">
          <cell r="B1139">
            <v>679</v>
          </cell>
          <cell r="C1139">
            <v>2016</v>
          </cell>
          <cell r="D1139">
            <v>2018</v>
          </cell>
          <cell r="F1139" t="str">
            <v>2016 - 2018 EBITDAR CAGR</v>
          </cell>
          <cell r="G1139" t="str">
            <v>%</v>
          </cell>
          <cell r="H1139">
            <v>0.10539083756793799</v>
          </cell>
          <cell r="I1139">
            <v>8.4111996171134074E-2</v>
          </cell>
          <cell r="J1139">
            <v>-2.170508810659233E-2</v>
          </cell>
          <cell r="K1139">
            <v>0.10872695451095571</v>
          </cell>
          <cell r="L1139">
            <v>0.18212539889778512</v>
          </cell>
          <cell r="M1139">
            <v>0.13371330985944563</v>
          </cell>
          <cell r="N1139">
            <v>9.2077004336382107E-2</v>
          </cell>
          <cell r="O1139">
            <v>3.2897438828988212E-2</v>
          </cell>
          <cell r="P1139">
            <v>0.10330901237228796</v>
          </cell>
          <cell r="Q1139">
            <v>6.6603323204196707E-2</v>
          </cell>
          <cell r="R1139">
            <v>0.2293959807392576</v>
          </cell>
          <cell r="S1139">
            <v>8.7847107738178387E-2</v>
          </cell>
          <cell r="T1139">
            <v>5.1223548384074391E-2</v>
          </cell>
          <cell r="U1139">
            <v>7.5055691147072112E-2</v>
          </cell>
          <cell r="V1139">
            <v>0.121849356989844</v>
          </cell>
          <cell r="W1139">
            <v>0.23145396018030073</v>
          </cell>
          <cell r="X1139">
            <v>3.0229806640871049E-2</v>
          </cell>
          <cell r="Y1139">
            <v>0.26316482508829142</v>
          </cell>
          <cell r="Z1139">
            <v>0.14687236427218564</v>
          </cell>
          <cell r="AA1139">
            <v>8.039210929485674E-2</v>
          </cell>
          <cell r="AB1139">
            <v>1.7858554041786601E-2</v>
          </cell>
          <cell r="AC1139">
            <v>0.4003433520765689</v>
          </cell>
          <cell r="AD1139">
            <v>8.224480716239535E-2</v>
          </cell>
          <cell r="AE1139" t="str">
            <v>NA</v>
          </cell>
          <cell r="AF1139" t="str">
            <v>NA</v>
          </cell>
          <cell r="AG1139" t="str">
            <v>NA</v>
          </cell>
          <cell r="AH1139" t="str">
            <v>NA</v>
          </cell>
          <cell r="AI1139" t="str">
            <v>NA</v>
          </cell>
          <cell r="AJ1139" t="str">
            <v>NA</v>
          </cell>
          <cell r="AK1139" t="str">
            <v>NA</v>
          </cell>
          <cell r="AL1139" t="str">
            <v>NA</v>
          </cell>
          <cell r="AM1139" t="str">
            <v>NA</v>
          </cell>
          <cell r="AN1139" t="str">
            <v>NA</v>
          </cell>
          <cell r="AO1139" t="str">
            <v>NA</v>
          </cell>
          <cell r="AP1139" t="str">
            <v>NA</v>
          </cell>
          <cell r="AQ1139" t="str">
            <v>NA</v>
          </cell>
          <cell r="AR1139" t="str">
            <v>NA</v>
          </cell>
          <cell r="AS1139" t="str">
            <v>NA</v>
          </cell>
          <cell r="AT1139" t="str">
            <v>NA</v>
          </cell>
          <cell r="AU1139" t="str">
            <v>NA</v>
          </cell>
          <cell r="AV1139" t="str">
            <v>NA</v>
          </cell>
          <cell r="AW1139" t="str">
            <v>NA</v>
          </cell>
          <cell r="AX1139" t="str">
            <v>NA</v>
          </cell>
          <cell r="AY1139" t="str">
            <v>NA</v>
          </cell>
          <cell r="AZ1139" t="str">
            <v>NA</v>
          </cell>
          <cell r="BA1139" t="str">
            <v>NA</v>
          </cell>
          <cell r="BB1139" t="str">
            <v>NA</v>
          </cell>
          <cell r="BC1139" t="str">
            <v>NA</v>
          </cell>
          <cell r="BD1139" t="str">
            <v>NA</v>
          </cell>
          <cell r="BE1139" t="str">
            <v>NA</v>
          </cell>
        </row>
        <row r="1140">
          <cell r="B1140">
            <v>680</v>
          </cell>
          <cell r="C1140">
            <v>2017</v>
          </cell>
          <cell r="D1140">
            <v>2019</v>
          </cell>
          <cell r="F1140" t="str">
            <v>2017 - 2019 EBITDAR CAGR</v>
          </cell>
          <cell r="G1140" t="str">
            <v>%</v>
          </cell>
          <cell r="H1140">
            <v>5.8153732895380728E-2</v>
          </cell>
          <cell r="I1140">
            <v>6.1628523489998921E-2</v>
          </cell>
          <cell r="J1140">
            <v>6.079322275211374E-2</v>
          </cell>
          <cell r="K1140">
            <v>5.2482254027062636E-2</v>
          </cell>
          <cell r="L1140">
            <v>9.3250120323010721E-2</v>
          </cell>
          <cell r="M1140">
            <v>0.12421675575180879</v>
          </cell>
          <cell r="N1140">
            <v>0.17563377520441592</v>
          </cell>
          <cell r="O1140">
            <v>6.3219066142389924E-2</v>
          </cell>
          <cell r="P1140">
            <v>2.9481632987041984E-2</v>
          </cell>
          <cell r="Q1140">
            <v>6.8219679377276021E-2</v>
          </cell>
          <cell r="R1140">
            <v>0.10019096890822876</v>
          </cell>
          <cell r="S1140">
            <v>6.7484517308775249E-2</v>
          </cell>
          <cell r="T1140">
            <v>7.5233875174730569E-2</v>
          </cell>
          <cell r="U1140">
            <v>8.2174442639706635E-2</v>
          </cell>
          <cell r="V1140">
            <v>6.3650442939446439E-2</v>
          </cell>
          <cell r="W1140">
            <v>7.6349839187744184E-2</v>
          </cell>
          <cell r="X1140">
            <v>4.9659853494817163E-2</v>
          </cell>
          <cell r="Y1140">
            <v>0.15026145732092311</v>
          </cell>
          <cell r="Z1140">
            <v>0.13777546121038298</v>
          </cell>
          <cell r="AA1140">
            <v>8.6096275196041017E-2</v>
          </cell>
          <cell r="AB1140">
            <v>4.2641017175937934E-2</v>
          </cell>
          <cell r="AC1140">
            <v>0.21321081931022534</v>
          </cell>
          <cell r="AD1140">
            <v>0.10924268270373139</v>
          </cell>
          <cell r="AE1140" t="str">
            <v>NA</v>
          </cell>
          <cell r="AF1140" t="str">
            <v>NA</v>
          </cell>
          <cell r="AG1140" t="str">
            <v>NA</v>
          </cell>
          <cell r="AH1140" t="str">
            <v>NA</v>
          </cell>
          <cell r="AI1140" t="str">
            <v>NA</v>
          </cell>
          <cell r="AJ1140" t="str">
            <v>NA</v>
          </cell>
          <cell r="AK1140" t="str">
            <v>NA</v>
          </cell>
          <cell r="AL1140" t="str">
            <v>NA</v>
          </cell>
          <cell r="AM1140" t="str">
            <v>NA</v>
          </cell>
          <cell r="AN1140" t="str">
            <v>NA</v>
          </cell>
          <cell r="AO1140" t="str">
            <v>NA</v>
          </cell>
          <cell r="AP1140" t="str">
            <v>NA</v>
          </cell>
          <cell r="AQ1140" t="str">
            <v>NA</v>
          </cell>
          <cell r="AR1140" t="str">
            <v>NA</v>
          </cell>
          <cell r="AS1140" t="str">
            <v>NA</v>
          </cell>
          <cell r="AT1140" t="str">
            <v>NA</v>
          </cell>
          <cell r="AU1140" t="str">
            <v>NA</v>
          </cell>
          <cell r="AV1140" t="str">
            <v>NA</v>
          </cell>
          <cell r="AW1140" t="str">
            <v>NA</v>
          </cell>
          <cell r="AX1140" t="str">
            <v>NA</v>
          </cell>
          <cell r="AY1140" t="str">
            <v>NA</v>
          </cell>
          <cell r="AZ1140" t="str">
            <v>NA</v>
          </cell>
          <cell r="BA1140" t="str">
            <v>NA</v>
          </cell>
          <cell r="BB1140" t="str">
            <v>NA</v>
          </cell>
          <cell r="BC1140" t="str">
            <v>NA</v>
          </cell>
          <cell r="BD1140" t="str">
            <v>NA</v>
          </cell>
          <cell r="BE1140" t="str">
            <v>NA</v>
          </cell>
        </row>
        <row r="1141">
          <cell r="B1141">
            <v>681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Index"/>
      <sheetName val="Sum"/>
      <sheetName val="Firm Value"/>
      <sheetName val="Premium"/>
      <sheetName val="Shares Outstanding"/>
      <sheetName val="Assump"/>
      <sheetName val="LTM"/>
      <sheetName val="P&amp;L"/>
      <sheetName val="BS"/>
      <sheetName val="CFS"/>
      <sheetName val="Depr"/>
      <sheetName val="Amort"/>
      <sheetName val="Debt"/>
      <sheetName val="Conv. Debt"/>
      <sheetName val="Preferred"/>
      <sheetName val="Conv. Pref."/>
      <sheetName val="Options"/>
      <sheetName val="Tax"/>
      <sheetName val="Comps"/>
      <sheetName val="DCF_10"/>
      <sheetName val="DCF_5"/>
      <sheetName val="LBO"/>
      <sheetName val="EVA"/>
      <sheetName val="Print Controls"/>
      <sheetName val="PrintMacro"/>
      <sheetName val="DebtMacro"/>
      <sheetName val="Module1"/>
      <sheetName val="Sheet1"/>
      <sheetName val="Recap"/>
      <sheetName val="HighYield"/>
      <sheetName val="Check"/>
      <sheetName val="StartUp"/>
      <sheetName val="FeaturesDescription"/>
      <sheetName val="DCF (Controllers)"/>
      <sheetName val="Control"/>
      <sheetName val="Comp P&amp;L"/>
      <sheetName val="County"/>
      <sheetName val="Consolidated"/>
    </sheetNames>
    <sheetDataSet>
      <sheetData sheetId="0" refreshError="1">
        <row r="6">
          <cell r="C6" t="str">
            <v>Company</v>
          </cell>
        </row>
        <row r="24">
          <cell r="C2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ICG">
      <a:dk1>
        <a:sysClr val="windowText" lastClr="000000"/>
      </a:dk1>
      <a:lt1>
        <a:sysClr val="window" lastClr="FFFFFF"/>
      </a:lt1>
      <a:dk2>
        <a:srgbClr val="CCF2FC"/>
      </a:dk2>
      <a:lt2>
        <a:srgbClr val="EAEBEB"/>
      </a:lt2>
      <a:accent1>
        <a:srgbClr val="002D72"/>
      </a:accent1>
      <a:accent2>
        <a:srgbClr val="00BDF2"/>
      </a:accent2>
      <a:accent3>
        <a:srgbClr val="53565A"/>
      </a:accent3>
      <a:accent4>
        <a:srgbClr val="97999B"/>
      </a:accent4>
      <a:accent5>
        <a:srgbClr val="CB6015"/>
      </a:accent5>
      <a:accent6>
        <a:srgbClr val="FFFFFF"/>
      </a:accent6>
      <a:hlink>
        <a:srgbClr val="00BDF2"/>
      </a:hlink>
      <a:folHlink>
        <a:srgbClr val="00BDF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3"/>
  <sheetViews>
    <sheetView showGridLines="0" tabSelected="1" zoomScale="115" zoomScaleNormal="115" workbookViewId="0">
      <selection activeCell="B2" sqref="B2"/>
    </sheetView>
  </sheetViews>
  <sheetFormatPr baseColWidth="10" defaultColWidth="8.83203125" defaultRowHeight="15"/>
  <cols>
    <col min="1" max="2" width="3.6640625" customWidth="1"/>
    <col min="3" max="3" width="23.83203125" customWidth="1"/>
    <col min="4" max="4" width="8.5" customWidth="1"/>
    <col min="5" max="5" width="9" customWidth="1"/>
    <col min="6" max="6" width="8.83203125" customWidth="1"/>
    <col min="7" max="8" width="9.1640625" customWidth="1"/>
    <col min="9" max="12" width="8.5" customWidth="1"/>
    <col min="13" max="14" width="9.1640625" customWidth="1"/>
  </cols>
  <sheetData>
    <row r="2" spans="2:23" s="14" customFormat="1" ht="11">
      <c r="B2" s="100" t="s">
        <v>67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</row>
    <row r="3" spans="2:23" s="14" customFormat="1" ht="11"/>
    <row r="4" spans="2:23" s="29" customFormat="1" ht="11">
      <c r="B4" s="28" t="s">
        <v>36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6" spans="2:23">
      <c r="E6" s="33" t="s">
        <v>37</v>
      </c>
      <c r="F6" s="33" t="s">
        <v>38</v>
      </c>
      <c r="G6" s="33" t="s">
        <v>39</v>
      </c>
      <c r="H6" s="33" t="s">
        <v>40</v>
      </c>
      <c r="I6" s="33" t="s">
        <v>41</v>
      </c>
      <c r="J6" s="33" t="s">
        <v>42</v>
      </c>
      <c r="K6" s="33" t="s">
        <v>43</v>
      </c>
      <c r="L6" s="33" t="s">
        <v>49</v>
      </c>
    </row>
    <row r="7" spans="2:23">
      <c r="C7" s="101" t="s">
        <v>44</v>
      </c>
      <c r="D7" s="102" t="s">
        <v>21</v>
      </c>
      <c r="E7" s="33">
        <f>+DCF!H18</f>
        <v>158.69999999999999</v>
      </c>
      <c r="F7" s="33">
        <f>+DCF!I18</f>
        <v>208.08880070497864</v>
      </c>
      <c r="G7" s="33">
        <f>+DCF!J18</f>
        <v>270.51544091647224</v>
      </c>
      <c r="H7" s="33">
        <f>+DCF!K18</f>
        <v>324.6185290997667</v>
      </c>
      <c r="I7" s="33">
        <f>+DCF!L18</f>
        <v>357.0803820097434</v>
      </c>
      <c r="J7" s="33">
        <f>+DCF!M18</f>
        <v>392.78842021071779</v>
      </c>
      <c r="K7" s="33">
        <f>+DCF!N18</f>
        <v>432.06726223178958</v>
      </c>
    </row>
    <row r="8" spans="2:23">
      <c r="C8" s="101" t="s">
        <v>45</v>
      </c>
      <c r="D8" s="102" t="s">
        <v>21</v>
      </c>
      <c r="E8" s="33">
        <f>+DCF!H20</f>
        <v>98.7</v>
      </c>
      <c r="F8" s="33">
        <f>+DCF!I20</f>
        <v>104.80886613075796</v>
      </c>
      <c r="G8" s="33">
        <f>+DCF!J20</f>
        <v>107.4290877840269</v>
      </c>
      <c r="H8" s="33">
        <f>+DCF!K20</f>
        <v>110.11481497862756</v>
      </c>
      <c r="I8" s="33">
        <f>+DCF!L20</f>
        <v>112.86768535309324</v>
      </c>
      <c r="J8" s="33">
        <f>+DCF!M20</f>
        <v>115.68937748692056</v>
      </c>
      <c r="K8" s="33">
        <f>+DCF!N20</f>
        <v>118.58161192409356</v>
      </c>
    </row>
    <row r="9" spans="2:23">
      <c r="C9" s="101" t="s">
        <v>46</v>
      </c>
      <c r="D9" s="102" t="s">
        <v>47</v>
      </c>
      <c r="E9" s="33">
        <v>1</v>
      </c>
      <c r="F9" s="33">
        <v>1</v>
      </c>
      <c r="G9" s="33">
        <v>1</v>
      </c>
      <c r="H9" s="33">
        <v>1</v>
      </c>
      <c r="I9" s="33">
        <v>1</v>
      </c>
      <c r="J9" s="33">
        <v>1</v>
      </c>
      <c r="K9" s="33">
        <v>1</v>
      </c>
    </row>
    <row r="10" spans="2:23">
      <c r="C10" s="101" t="s">
        <v>48</v>
      </c>
      <c r="D10" s="102" t="s">
        <v>21</v>
      </c>
      <c r="E10" s="38">
        <f>SUM(E7:E8)</f>
        <v>257.39999999999998</v>
      </c>
      <c r="F10" s="38">
        <f t="shared" ref="F10:K10" si="0">SUM(F7:F8)</f>
        <v>312.89766683573657</v>
      </c>
      <c r="G10" s="38">
        <f t="shared" si="0"/>
        <v>377.94452870049918</v>
      </c>
      <c r="H10" s="38">
        <f t="shared" si="0"/>
        <v>434.73334407839428</v>
      </c>
      <c r="I10" s="38">
        <f t="shared" si="0"/>
        <v>469.94806736283664</v>
      </c>
      <c r="J10" s="38">
        <f t="shared" si="0"/>
        <v>508.47779769763838</v>
      </c>
      <c r="K10" s="38">
        <f t="shared" si="0"/>
        <v>550.64887415588316</v>
      </c>
      <c r="L10" s="103">
        <f>(K10/G10)^(1/4)-1</f>
        <v>9.8655851757843749E-2</v>
      </c>
    </row>
    <row r="19" spans="2:23" s="29" customFormat="1" ht="11">
      <c r="B19" s="28" t="s">
        <v>55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2:23">
      <c r="E20" s="33"/>
      <c r="F20" s="33"/>
      <c r="G20" s="33"/>
      <c r="H20" s="33"/>
      <c r="I20" s="33"/>
      <c r="J20" s="33"/>
      <c r="K20" s="33"/>
      <c r="L20" s="33"/>
    </row>
    <row r="21" spans="2:23">
      <c r="C21" s="101" t="s">
        <v>5</v>
      </c>
      <c r="D21" s="102" t="s">
        <v>21</v>
      </c>
      <c r="E21" s="33">
        <v>1182</v>
      </c>
      <c r="F21" s="151">
        <v>14.3</v>
      </c>
      <c r="G21" s="33"/>
      <c r="H21" s="33"/>
      <c r="I21" s="33"/>
      <c r="J21" s="33"/>
      <c r="K21" s="33"/>
      <c r="L21" s="34"/>
    </row>
    <row r="22" spans="2:23">
      <c r="C22" s="101" t="s">
        <v>56</v>
      </c>
      <c r="D22" s="102" t="s">
        <v>21</v>
      </c>
      <c r="E22" s="33">
        <v>660</v>
      </c>
      <c r="F22" s="151">
        <v>11</v>
      </c>
    </row>
    <row r="23" spans="2:23">
      <c r="C23" s="101" t="s">
        <v>57</v>
      </c>
      <c r="D23" s="102" t="s">
        <v>21</v>
      </c>
      <c r="E23" s="33">
        <f>AVERAGE(E21:E22)</f>
        <v>921</v>
      </c>
      <c r="F23" s="151">
        <f>AVERAGE(F21:F22)</f>
        <v>12.65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109"/>
  <sheetViews>
    <sheetView showGridLines="0" zoomScaleNormal="100" workbookViewId="0">
      <selection activeCell="J8" sqref="J8"/>
    </sheetView>
  </sheetViews>
  <sheetFormatPr baseColWidth="10" defaultColWidth="9.1640625" defaultRowHeight="11" outlineLevelRow="1" outlineLevelCol="1"/>
  <cols>
    <col min="1" max="2" width="3.6640625" style="14" customWidth="1"/>
    <col min="3" max="3" width="20.6640625" style="14" customWidth="1"/>
    <col min="4" max="4" width="8.5" style="14" hidden="1" customWidth="1" outlineLevel="1"/>
    <col min="5" max="5" width="9" style="14" hidden="1" customWidth="1" outlineLevel="1"/>
    <col min="6" max="6" width="8.83203125" style="14" hidden="1" customWidth="1" outlineLevel="1"/>
    <col min="7" max="8" width="9.1640625" style="14" hidden="1" customWidth="1" outlineLevel="1"/>
    <col min="9" max="9" width="8.5" style="14" hidden="1" customWidth="1" outlineLevel="1"/>
    <col min="10" max="10" width="7.6640625" style="14" customWidth="1" collapsed="1"/>
    <col min="11" max="14" width="7.6640625" style="14" customWidth="1"/>
    <col min="15" max="15" width="14.83203125" style="14" bestFit="1" customWidth="1"/>
    <col min="16" max="16384" width="9.1640625" style="14"/>
  </cols>
  <sheetData>
    <row r="2" spans="2:23">
      <c r="B2" s="100" t="s">
        <v>67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</row>
    <row r="4" spans="2:23" s="29" customFormat="1">
      <c r="B4" s="28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6" spans="2:23">
      <c r="C6" s="15" t="s">
        <v>63</v>
      </c>
      <c r="D6" s="30" t="s">
        <v>22</v>
      </c>
      <c r="E6" s="97">
        <v>0.32</v>
      </c>
    </row>
    <row r="7" spans="2:23">
      <c r="C7" s="15" t="s">
        <v>30</v>
      </c>
      <c r="D7" s="30" t="s">
        <v>34</v>
      </c>
      <c r="E7" s="99">
        <v>43606</v>
      </c>
    </row>
    <row r="8" spans="2:23">
      <c r="C8" s="15" t="s">
        <v>3</v>
      </c>
      <c r="D8" s="30" t="s">
        <v>34</v>
      </c>
      <c r="E8" s="99">
        <v>43830</v>
      </c>
    </row>
    <row r="9" spans="2:23">
      <c r="C9" s="15" t="s">
        <v>64</v>
      </c>
      <c r="D9" s="30" t="s">
        <v>33</v>
      </c>
      <c r="E9" s="98">
        <f>YEARFRAC(E7,E8)</f>
        <v>0.61111111111111116</v>
      </c>
    </row>
    <row r="10" spans="2:23">
      <c r="C10" s="14" t="s">
        <v>4</v>
      </c>
      <c r="D10" s="30" t="s">
        <v>22</v>
      </c>
      <c r="E10" s="97">
        <v>0.09</v>
      </c>
    </row>
    <row r="11" spans="2:23">
      <c r="C11" s="14" t="s">
        <v>32</v>
      </c>
      <c r="D11" s="30" t="s">
        <v>22</v>
      </c>
      <c r="E11" s="96">
        <v>2.5000000000000001E-2</v>
      </c>
    </row>
    <row r="13" spans="2:23" s="29" customFormat="1">
      <c r="B13" s="28" t="s">
        <v>15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2:23">
      <c r="E14" s="63"/>
      <c r="F14" s="63"/>
      <c r="G14" s="63"/>
      <c r="H14" s="64"/>
      <c r="I14" s="64"/>
    </row>
    <row r="16" spans="2:23">
      <c r="E16" s="91" t="s">
        <v>65</v>
      </c>
      <c r="F16" s="91"/>
      <c r="G16" s="91"/>
      <c r="H16" s="91"/>
      <c r="I16" s="93"/>
      <c r="J16" s="92" t="s">
        <v>23</v>
      </c>
      <c r="K16" s="92"/>
      <c r="L16" s="92"/>
      <c r="M16" s="92"/>
      <c r="N16" s="92"/>
    </row>
    <row r="17" spans="3:14">
      <c r="C17" s="39" t="s">
        <v>25</v>
      </c>
      <c r="D17" s="40"/>
      <c r="E17" s="59">
        <v>42004</v>
      </c>
      <c r="F17" s="59">
        <f>EDATE(E17,12)</f>
        <v>42369</v>
      </c>
      <c r="G17" s="59">
        <f t="shared" ref="G17:N17" si="0">EDATE(F17,12)</f>
        <v>42735</v>
      </c>
      <c r="H17" s="59">
        <f t="shared" si="0"/>
        <v>43100</v>
      </c>
      <c r="I17" s="59">
        <f t="shared" si="0"/>
        <v>43465</v>
      </c>
      <c r="J17" s="60">
        <f t="shared" si="0"/>
        <v>43830</v>
      </c>
      <c r="K17" s="60">
        <f t="shared" si="0"/>
        <v>44196</v>
      </c>
      <c r="L17" s="60">
        <f t="shared" si="0"/>
        <v>44561</v>
      </c>
      <c r="M17" s="60">
        <f t="shared" si="0"/>
        <v>44926</v>
      </c>
      <c r="N17" s="60">
        <f t="shared" si="0"/>
        <v>45291</v>
      </c>
    </row>
    <row r="18" spans="3:14">
      <c r="C18" s="14" t="s">
        <v>8</v>
      </c>
      <c r="D18" s="30" t="s">
        <v>21</v>
      </c>
      <c r="E18" s="61">
        <v>8</v>
      </c>
      <c r="F18" s="61">
        <v>41.4</v>
      </c>
      <c r="G18" s="61">
        <v>97</v>
      </c>
      <c r="H18" s="61">
        <v>158.69999999999999</v>
      </c>
      <c r="I18" s="61">
        <v>208.08880070497864</v>
      </c>
      <c r="J18" s="33">
        <f>+I18*(1+J19)</f>
        <v>270.51544091647224</v>
      </c>
      <c r="K18" s="33">
        <f t="shared" ref="K18:N18" si="1">+J18*(1+K19)</f>
        <v>324.6185290997667</v>
      </c>
      <c r="L18" s="33">
        <f t="shared" si="1"/>
        <v>357.0803820097434</v>
      </c>
      <c r="M18" s="33">
        <f t="shared" si="1"/>
        <v>392.78842021071779</v>
      </c>
      <c r="N18" s="33">
        <f t="shared" si="1"/>
        <v>432.06726223178958</v>
      </c>
    </row>
    <row r="19" spans="3:14">
      <c r="C19" s="35" t="s">
        <v>17</v>
      </c>
      <c r="D19" s="30" t="s">
        <v>22</v>
      </c>
      <c r="E19" s="32"/>
      <c r="F19" s="36">
        <f>+F18/E18-1</f>
        <v>4.1749999999999998</v>
      </c>
      <c r="G19" s="36">
        <f t="shared" ref="G19:I19" si="2">+G18/F18-1</f>
        <v>1.3429951690821258</v>
      </c>
      <c r="H19" s="36">
        <f t="shared" si="2"/>
        <v>0.63608247422680408</v>
      </c>
      <c r="I19" s="36">
        <f t="shared" si="2"/>
        <v>0.31120857407043889</v>
      </c>
      <c r="J19" s="57">
        <v>0.3</v>
      </c>
      <c r="K19" s="57">
        <v>0.2</v>
      </c>
      <c r="L19" s="57">
        <v>0.1</v>
      </c>
      <c r="M19" s="34">
        <f>+L19</f>
        <v>0.1</v>
      </c>
      <c r="N19" s="34">
        <f>+M19</f>
        <v>0.1</v>
      </c>
    </row>
    <row r="20" spans="3:14">
      <c r="C20" s="14" t="s">
        <v>9</v>
      </c>
      <c r="D20" s="30" t="s">
        <v>21</v>
      </c>
      <c r="E20" s="61">
        <v>113.5</v>
      </c>
      <c r="F20" s="61">
        <v>102.3</v>
      </c>
      <c r="G20" s="61">
        <v>94.2</v>
      </c>
      <c r="H20" s="61">
        <v>98.7</v>
      </c>
      <c r="I20" s="61">
        <v>104.80886613075796</v>
      </c>
      <c r="J20" s="33">
        <f>+I20*(1+J21)</f>
        <v>107.4290877840269</v>
      </c>
      <c r="K20" s="33">
        <f t="shared" ref="K20" si="3">+J20*(1+K21)</f>
        <v>110.11481497862756</v>
      </c>
      <c r="L20" s="33">
        <f t="shared" ref="L20" si="4">+K20*(1+L21)</f>
        <v>112.86768535309324</v>
      </c>
      <c r="M20" s="33">
        <f t="shared" ref="M20" si="5">+L20*(1+M21)</f>
        <v>115.68937748692056</v>
      </c>
      <c r="N20" s="33">
        <f t="shared" ref="N20" si="6">+M20*(1+N21)</f>
        <v>118.58161192409356</v>
      </c>
    </row>
    <row r="21" spans="3:14">
      <c r="C21" s="49" t="s">
        <v>17</v>
      </c>
      <c r="D21" s="50" t="s">
        <v>22</v>
      </c>
      <c r="E21" s="51"/>
      <c r="F21" s="52">
        <f>+F20/E20-1</f>
        <v>-9.8678414096916356E-2</v>
      </c>
      <c r="G21" s="52">
        <f t="shared" ref="G21" si="7">+G20/F20-1</f>
        <v>-7.9178885630498463E-2</v>
      </c>
      <c r="H21" s="52">
        <f t="shared" ref="H21" si="8">+H20/G20-1</f>
        <v>4.7770700636942776E-2</v>
      </c>
      <c r="I21" s="52">
        <f t="shared" ref="I21" si="9">+I20/H20-1</f>
        <v>6.1893273867861698E-2</v>
      </c>
      <c r="J21" s="58">
        <v>2.5000000000000001E-2</v>
      </c>
      <c r="K21" s="56">
        <f>+J21</f>
        <v>2.5000000000000001E-2</v>
      </c>
      <c r="L21" s="56">
        <f t="shared" ref="L21:N21" si="10">+K21</f>
        <v>2.5000000000000001E-2</v>
      </c>
      <c r="M21" s="56">
        <f t="shared" si="10"/>
        <v>2.5000000000000001E-2</v>
      </c>
      <c r="N21" s="56">
        <f t="shared" si="10"/>
        <v>2.5000000000000001E-2</v>
      </c>
    </row>
    <row r="22" spans="3:14">
      <c r="C22" s="31" t="s">
        <v>10</v>
      </c>
      <c r="D22" s="37" t="s">
        <v>21</v>
      </c>
      <c r="E22" s="38">
        <f>+E18+E20</f>
        <v>121.5</v>
      </c>
      <c r="F22" s="38">
        <f t="shared" ref="F22:N22" si="11">+F18+F20</f>
        <v>143.69999999999999</v>
      </c>
      <c r="G22" s="38">
        <f t="shared" si="11"/>
        <v>191.2</v>
      </c>
      <c r="H22" s="38">
        <f t="shared" si="11"/>
        <v>257.39999999999998</v>
      </c>
      <c r="I22" s="38">
        <f t="shared" si="11"/>
        <v>312.89766683573657</v>
      </c>
      <c r="J22" s="38">
        <f t="shared" si="11"/>
        <v>377.94452870049918</v>
      </c>
      <c r="K22" s="38">
        <f t="shared" si="11"/>
        <v>434.73334407839428</v>
      </c>
      <c r="L22" s="38">
        <f t="shared" si="11"/>
        <v>469.94806736283664</v>
      </c>
      <c r="M22" s="38">
        <f t="shared" si="11"/>
        <v>508.47779769763838</v>
      </c>
      <c r="N22" s="38">
        <f t="shared" si="11"/>
        <v>550.64887415588316</v>
      </c>
    </row>
    <row r="23" spans="3:14">
      <c r="C23" s="35" t="s">
        <v>17</v>
      </c>
      <c r="D23" s="30" t="s">
        <v>22</v>
      </c>
      <c r="E23" s="32"/>
      <c r="F23" s="36">
        <f>+F22/E22-1</f>
        <v>0.18271604938271602</v>
      </c>
      <c r="G23" s="36">
        <f t="shared" ref="G23" si="12">+G22/F22-1</f>
        <v>0.33054975643702167</v>
      </c>
      <c r="H23" s="36">
        <f t="shared" ref="H23" si="13">+H22/G22-1</f>
        <v>0.34623430962343082</v>
      </c>
      <c r="I23" s="36">
        <f t="shared" ref="I23" si="14">+I22/H22-1</f>
        <v>0.215608651265488</v>
      </c>
      <c r="J23" s="36">
        <f t="shared" ref="J23" si="15">+J22/I22-1</f>
        <v>0.20788541673246352</v>
      </c>
      <c r="K23" s="36">
        <f t="shared" ref="K23" si="16">+K22/J22-1</f>
        <v>0.15025701145391412</v>
      </c>
      <c r="L23" s="36">
        <f t="shared" ref="L23" si="17">+L22/K22-1</f>
        <v>8.1003041897085737E-2</v>
      </c>
      <c r="M23" s="36">
        <f t="shared" ref="M23" si="18">+M22/L22-1</f>
        <v>8.1987208822914104E-2</v>
      </c>
      <c r="N23" s="36">
        <f t="shared" ref="N23" si="19">+N22/M22-1</f>
        <v>8.2935924929649296E-2</v>
      </c>
    </row>
    <row r="24" spans="3:14">
      <c r="C24" s="54" t="s">
        <v>11</v>
      </c>
      <c r="D24" s="50" t="s">
        <v>21</v>
      </c>
      <c r="E24" s="53">
        <f>+E25-E22</f>
        <v>-84.8</v>
      </c>
      <c r="F24" s="53">
        <f t="shared" ref="F24:I24" si="20">+F25-F22</f>
        <v>-133.89999999999998</v>
      </c>
      <c r="G24" s="53">
        <f t="shared" si="20"/>
        <v>-152.19999999999999</v>
      </c>
      <c r="H24" s="53">
        <f t="shared" si="20"/>
        <v>-196.79999999999998</v>
      </c>
      <c r="I24" s="53">
        <f t="shared" si="20"/>
        <v>-230.48743648350228</v>
      </c>
      <c r="J24" s="53">
        <f t="shared" ref="J24" si="21">+J25-J22</f>
        <v>-283.45839652537438</v>
      </c>
      <c r="K24" s="53">
        <f t="shared" ref="K24" si="22">+K25-K22</f>
        <v>-326.0500080587957</v>
      </c>
      <c r="L24" s="53">
        <f t="shared" ref="L24" si="23">+L25-L22</f>
        <v>-352.46105052212749</v>
      </c>
      <c r="M24" s="53">
        <f t="shared" ref="M24" si="24">+M25-M22</f>
        <v>-381.35834827322878</v>
      </c>
      <c r="N24" s="53">
        <f t="shared" ref="N24" si="25">+N25-N22</f>
        <v>-412.98665561691234</v>
      </c>
    </row>
    <row r="25" spans="3:14">
      <c r="C25" s="31" t="s">
        <v>0</v>
      </c>
      <c r="D25" s="37" t="s">
        <v>21</v>
      </c>
      <c r="E25" s="62">
        <v>36.700000000000003</v>
      </c>
      <c r="F25" s="62">
        <v>9.8000000000000007</v>
      </c>
      <c r="G25" s="62">
        <v>39</v>
      </c>
      <c r="H25" s="62">
        <v>60.6</v>
      </c>
      <c r="I25" s="62">
        <v>82.410230352234308</v>
      </c>
      <c r="J25" s="38">
        <f>+J26*J22</f>
        <v>94.486132175124794</v>
      </c>
      <c r="K25" s="38">
        <f t="shared" ref="K25:N25" si="26">+K26*K22</f>
        <v>108.68333601959857</v>
      </c>
      <c r="L25" s="38">
        <f t="shared" si="26"/>
        <v>117.48701684070916</v>
      </c>
      <c r="M25" s="38">
        <f t="shared" si="26"/>
        <v>127.11944942440959</v>
      </c>
      <c r="N25" s="38">
        <f t="shared" si="26"/>
        <v>137.66221853897079</v>
      </c>
    </row>
    <row r="26" spans="3:14">
      <c r="C26" s="49" t="s">
        <v>19</v>
      </c>
      <c r="D26" s="50" t="s">
        <v>22</v>
      </c>
      <c r="E26" s="52">
        <f>+E25/E22</f>
        <v>0.30205761316872431</v>
      </c>
      <c r="F26" s="52">
        <f t="shared" ref="F26:I26" si="27">+F25/F22</f>
        <v>6.819763395963814E-2</v>
      </c>
      <c r="G26" s="52">
        <f t="shared" si="27"/>
        <v>0.20397489539748956</v>
      </c>
      <c r="H26" s="52">
        <f t="shared" si="27"/>
        <v>0.23543123543123545</v>
      </c>
      <c r="I26" s="52">
        <f t="shared" si="27"/>
        <v>0.26337758023455515</v>
      </c>
      <c r="J26" s="58">
        <v>0.25</v>
      </c>
      <c r="K26" s="56">
        <f>+J26</f>
        <v>0.25</v>
      </c>
      <c r="L26" s="56">
        <f t="shared" ref="L26:N26" si="28">+K26</f>
        <v>0.25</v>
      </c>
      <c r="M26" s="56">
        <f t="shared" si="28"/>
        <v>0.25</v>
      </c>
      <c r="N26" s="56">
        <f t="shared" si="28"/>
        <v>0.25</v>
      </c>
    </row>
    <row r="27" spans="3:14">
      <c r="C27" s="94" t="s">
        <v>18</v>
      </c>
      <c r="D27" s="95" t="s">
        <v>21</v>
      </c>
      <c r="E27" s="38">
        <f>+E29-E25</f>
        <v>-1.3000000000000043</v>
      </c>
      <c r="F27" s="38">
        <f t="shared" ref="F27:I27" si="29">+F29-F25</f>
        <v>-2.7000000000000011</v>
      </c>
      <c r="G27" s="38">
        <f t="shared" si="29"/>
        <v>-4.8999999999999986</v>
      </c>
      <c r="H27" s="38">
        <f t="shared" si="29"/>
        <v>-3.6084684647948748</v>
      </c>
      <c r="I27" s="38">
        <f t="shared" si="29"/>
        <v>-3.777000000000001</v>
      </c>
      <c r="J27" s="38">
        <f>+I27*(1+$J$28)</f>
        <v>-3.9658500000000014</v>
      </c>
      <c r="K27" s="38">
        <f t="shared" ref="K27:N27" si="30">+J27*(1+$J$28)</f>
        <v>-4.1641425000000014</v>
      </c>
      <c r="L27" s="38">
        <f t="shared" si="30"/>
        <v>-4.3723496250000018</v>
      </c>
      <c r="M27" s="38">
        <f t="shared" si="30"/>
        <v>-4.5909671062500017</v>
      </c>
      <c r="N27" s="38">
        <f t="shared" si="30"/>
        <v>-4.8205154615625023</v>
      </c>
    </row>
    <row r="28" spans="3:14">
      <c r="C28" s="49" t="s">
        <v>17</v>
      </c>
      <c r="D28" s="50" t="s">
        <v>22</v>
      </c>
      <c r="E28" s="51"/>
      <c r="F28" s="52">
        <f>+F27/E27-1</f>
        <v>1.0769230769230709</v>
      </c>
      <c r="G28" s="52">
        <f t="shared" ref="G28:I28" si="31">+G27/F27-1</f>
        <v>0.81481481481481355</v>
      </c>
      <c r="H28" s="52">
        <f t="shared" si="31"/>
        <v>-0.26357786432757635</v>
      </c>
      <c r="I28" s="52">
        <f t="shared" si="31"/>
        <v>4.6704450059453784E-2</v>
      </c>
      <c r="J28" s="57">
        <v>0.05</v>
      </c>
      <c r="K28" s="56">
        <f>+J28</f>
        <v>0.05</v>
      </c>
      <c r="L28" s="56">
        <f t="shared" ref="L28:N28" si="32">+K28</f>
        <v>0.05</v>
      </c>
      <c r="M28" s="56">
        <f t="shared" si="32"/>
        <v>0.05</v>
      </c>
      <c r="N28" s="56">
        <f t="shared" si="32"/>
        <v>0.05</v>
      </c>
    </row>
    <row r="29" spans="3:14">
      <c r="C29" s="31" t="s">
        <v>1</v>
      </c>
      <c r="D29" s="37" t="s">
        <v>21</v>
      </c>
      <c r="E29" s="62">
        <v>35.4</v>
      </c>
      <c r="F29" s="62">
        <v>7.1</v>
      </c>
      <c r="G29" s="62">
        <v>34.1</v>
      </c>
      <c r="H29" s="62">
        <v>56.991531535205127</v>
      </c>
      <c r="I29" s="62">
        <v>78.633230352234307</v>
      </c>
      <c r="J29" s="38">
        <f>+J25+J27</f>
        <v>90.520282175124791</v>
      </c>
      <c r="K29" s="38">
        <f t="shared" ref="K29:N29" si="33">+K25+K27</f>
        <v>104.51919351959857</v>
      </c>
      <c r="L29" s="38">
        <f t="shared" si="33"/>
        <v>113.11466721570916</v>
      </c>
      <c r="M29" s="38">
        <f t="shared" si="33"/>
        <v>122.52848231815959</v>
      </c>
      <c r="N29" s="38">
        <f t="shared" si="33"/>
        <v>132.84170307740828</v>
      </c>
    </row>
    <row r="30" spans="3:14">
      <c r="C30" s="41" t="s">
        <v>17</v>
      </c>
      <c r="D30" s="42" t="s">
        <v>22</v>
      </c>
      <c r="E30" s="43"/>
      <c r="F30" s="44">
        <f>+F29/E29-1</f>
        <v>-0.79943502824858759</v>
      </c>
      <c r="G30" s="44">
        <f t="shared" ref="G30" si="34">+G29/F29-1</f>
        <v>3.802816901408451</v>
      </c>
      <c r="H30" s="44">
        <f t="shared" ref="H30" si="35">+H29/G29-1</f>
        <v>0.67130591012331742</v>
      </c>
      <c r="I30" s="44">
        <f t="shared" ref="I30" si="36">+I29/H29-1</f>
        <v>0.3797353437266473</v>
      </c>
      <c r="J30" s="44">
        <f t="shared" ref="J30" si="37">+J29/I29-1</f>
        <v>0.15117084430644567</v>
      </c>
      <c r="K30" s="44">
        <f t="shared" ref="K30" si="38">+K29/J29-1</f>
        <v>0.15464944439071493</v>
      </c>
      <c r="L30" s="44">
        <f t="shared" ref="L30" si="39">+L29/K29-1</f>
        <v>8.2238232105176223E-2</v>
      </c>
      <c r="M30" s="44">
        <f t="shared" ref="M30" si="40">+M29/L29-1</f>
        <v>8.3223646713280086E-2</v>
      </c>
      <c r="N30" s="44">
        <f t="shared" ref="N30" si="41">+N29/M29-1</f>
        <v>8.416998696245348E-2</v>
      </c>
    </row>
    <row r="31" spans="3:14">
      <c r="D31" s="30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3:14">
      <c r="D32" s="30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2:23">
      <c r="C33" s="55" t="s">
        <v>24</v>
      </c>
      <c r="D33" s="42"/>
      <c r="E33" s="45"/>
      <c r="F33" s="45"/>
      <c r="G33" s="45"/>
      <c r="H33" s="45"/>
      <c r="I33" s="45"/>
      <c r="J33" s="45"/>
      <c r="K33" s="45"/>
      <c r="L33" s="45"/>
      <c r="M33" s="45"/>
      <c r="N33" s="45"/>
    </row>
    <row r="34" spans="2:23">
      <c r="C34" s="31" t="s">
        <v>20</v>
      </c>
      <c r="D34" s="37" t="s">
        <v>21</v>
      </c>
      <c r="E34" s="48"/>
      <c r="F34" s="48"/>
      <c r="G34" s="48"/>
      <c r="H34" s="61">
        <v>-4.8238899422465398</v>
      </c>
      <c r="I34" s="61">
        <v>-1.3384422727526477</v>
      </c>
      <c r="J34" s="33">
        <f>+J35*J22</f>
        <v>-4.3498397525295696</v>
      </c>
      <c r="K34" s="33">
        <f>+K35*K22</f>
        <v>-5.0034336740480967</v>
      </c>
      <c r="L34" s="33">
        <f>+L35*L22</f>
        <v>-5.4087270215763041</v>
      </c>
      <c r="M34" s="33">
        <f>+M35*M22</f>
        <v>-5.8521734533604182</v>
      </c>
      <c r="N34" s="33">
        <f>+N35*N22</f>
        <v>-6.3375288715636051</v>
      </c>
    </row>
    <row r="35" spans="2:23">
      <c r="C35" s="65" t="s">
        <v>6</v>
      </c>
      <c r="D35" s="30" t="s">
        <v>22</v>
      </c>
      <c r="E35" s="48"/>
      <c r="F35" s="48"/>
      <c r="G35" s="48"/>
      <c r="H35" s="52">
        <f>+H34/H22</f>
        <v>-1.8740831166458975E-2</v>
      </c>
      <c r="I35" s="52">
        <f>+I34/I22</f>
        <v>-4.277571917643273E-3</v>
      </c>
      <c r="J35" s="57">
        <f>+AVERAGE(H35:I35)</f>
        <v>-1.1509201542051123E-2</v>
      </c>
      <c r="K35" s="56">
        <f>+J35</f>
        <v>-1.1509201542051123E-2</v>
      </c>
      <c r="L35" s="56">
        <f t="shared" ref="L35:N35" si="42">+K35</f>
        <v>-1.1509201542051123E-2</v>
      </c>
      <c r="M35" s="56">
        <f t="shared" si="42"/>
        <v>-1.1509201542051123E-2</v>
      </c>
      <c r="N35" s="56">
        <f t="shared" si="42"/>
        <v>-1.1509201542051123E-2</v>
      </c>
    </row>
    <row r="36" spans="2:23">
      <c r="C36" s="46" t="s">
        <v>12</v>
      </c>
      <c r="D36" s="47" t="s">
        <v>21</v>
      </c>
      <c r="E36" s="90">
        <v>-1.3000000000000043</v>
      </c>
      <c r="F36" s="90">
        <v>-2.7000000000000011</v>
      </c>
      <c r="G36" s="90">
        <v>-4.8999999999999986</v>
      </c>
      <c r="H36" s="90">
        <v>-2.9694727632367632</v>
      </c>
      <c r="I36" s="90">
        <v>-2.97</v>
      </c>
      <c r="J36" s="45">
        <f>+J27</f>
        <v>-3.9658500000000014</v>
      </c>
      <c r="K36" s="45">
        <f>+K27</f>
        <v>-4.1641425000000014</v>
      </c>
      <c r="L36" s="45">
        <f>+L27</f>
        <v>-4.3723496250000018</v>
      </c>
      <c r="M36" s="45">
        <f>+M27</f>
        <v>-4.5909671062500017</v>
      </c>
      <c r="N36" s="45">
        <f>+N27</f>
        <v>-4.8205154615625023</v>
      </c>
    </row>
    <row r="38" spans="2:23" s="29" customFormat="1">
      <c r="B38" s="28" t="s">
        <v>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40" spans="2:23">
      <c r="J40" s="89">
        <v>1</v>
      </c>
      <c r="K40" s="89">
        <f t="shared" ref="K40:N40" si="43">J40+1</f>
        <v>2</v>
      </c>
      <c r="L40" s="89">
        <f t="shared" si="43"/>
        <v>3</v>
      </c>
      <c r="M40" s="89">
        <f t="shared" si="43"/>
        <v>4</v>
      </c>
      <c r="N40" s="89">
        <f t="shared" si="43"/>
        <v>5</v>
      </c>
    </row>
    <row r="41" spans="2:23" ht="14" customHeight="1">
      <c r="C41" s="104" t="s">
        <v>25</v>
      </c>
      <c r="D41" s="105"/>
      <c r="E41" s="106">
        <f t="shared" ref="E41:N41" si="44">+E17</f>
        <v>42004</v>
      </c>
      <c r="F41" s="106">
        <f t="shared" si="44"/>
        <v>42369</v>
      </c>
      <c r="G41" s="106">
        <f t="shared" si="44"/>
        <v>42735</v>
      </c>
      <c r="H41" s="106">
        <f t="shared" si="44"/>
        <v>43100</v>
      </c>
      <c r="I41" s="106">
        <f t="shared" si="44"/>
        <v>43465</v>
      </c>
      <c r="J41" s="107">
        <f t="shared" si="44"/>
        <v>43830</v>
      </c>
      <c r="K41" s="107">
        <f t="shared" si="44"/>
        <v>44196</v>
      </c>
      <c r="L41" s="107">
        <f t="shared" si="44"/>
        <v>44561</v>
      </c>
      <c r="M41" s="107">
        <f t="shared" si="44"/>
        <v>44926</v>
      </c>
      <c r="N41" s="107">
        <f t="shared" si="44"/>
        <v>45291</v>
      </c>
      <c r="O41" s="108" t="s">
        <v>31</v>
      </c>
    </row>
    <row r="42" spans="2:23" ht="14" customHeight="1">
      <c r="C42" s="109" t="s">
        <v>50</v>
      </c>
      <c r="D42" s="110" t="s">
        <v>21</v>
      </c>
      <c r="E42" s="111"/>
      <c r="F42" s="111"/>
      <c r="G42" s="111"/>
      <c r="H42" s="111"/>
      <c r="I42" s="111"/>
      <c r="J42" s="112">
        <f>+J22</f>
        <v>377.94452870049918</v>
      </c>
      <c r="K42" s="112">
        <f t="shared" ref="K42:N42" si="45">+K22</f>
        <v>434.73334407839428</v>
      </c>
      <c r="L42" s="112">
        <f t="shared" si="45"/>
        <v>469.94806736283664</v>
      </c>
      <c r="M42" s="112">
        <f t="shared" si="45"/>
        <v>508.47779769763838</v>
      </c>
      <c r="N42" s="112">
        <f t="shared" si="45"/>
        <v>550.64887415588316</v>
      </c>
      <c r="O42" s="113"/>
    </row>
    <row r="43" spans="2:23" ht="14" customHeight="1">
      <c r="C43" s="109" t="s">
        <v>0</v>
      </c>
      <c r="D43" s="110" t="s">
        <v>21</v>
      </c>
      <c r="E43" s="111"/>
      <c r="F43" s="111"/>
      <c r="G43" s="111"/>
      <c r="H43" s="111"/>
      <c r="I43" s="111"/>
      <c r="J43" s="112">
        <f>+J25</f>
        <v>94.486132175124794</v>
      </c>
      <c r="K43" s="112">
        <f t="shared" ref="K43:N43" si="46">+K25</f>
        <v>108.68333601959857</v>
      </c>
      <c r="L43" s="112">
        <f t="shared" si="46"/>
        <v>117.48701684070916</v>
      </c>
      <c r="M43" s="112">
        <f t="shared" si="46"/>
        <v>127.11944942440959</v>
      </c>
      <c r="N43" s="112">
        <f t="shared" si="46"/>
        <v>137.66221853897079</v>
      </c>
      <c r="O43" s="113"/>
    </row>
    <row r="44" spans="2:23" ht="14" customHeight="1">
      <c r="C44" s="114" t="s">
        <v>51</v>
      </c>
      <c r="D44" s="115" t="s">
        <v>22</v>
      </c>
      <c r="E44" s="116"/>
      <c r="F44" s="116"/>
      <c r="G44" s="116"/>
      <c r="H44" s="116"/>
      <c r="I44" s="116"/>
      <c r="J44" s="117">
        <f>+J26</f>
        <v>0.25</v>
      </c>
      <c r="K44" s="117">
        <f t="shared" ref="K44:N44" si="47">+K26</f>
        <v>0.25</v>
      </c>
      <c r="L44" s="117">
        <f t="shared" si="47"/>
        <v>0.25</v>
      </c>
      <c r="M44" s="117">
        <f t="shared" si="47"/>
        <v>0.25</v>
      </c>
      <c r="N44" s="117">
        <f t="shared" si="47"/>
        <v>0.25</v>
      </c>
      <c r="O44" s="113"/>
    </row>
    <row r="45" spans="2:23" ht="14" customHeight="1">
      <c r="C45" s="114" t="s">
        <v>52</v>
      </c>
      <c r="D45" s="115" t="s">
        <v>21</v>
      </c>
      <c r="E45" s="116"/>
      <c r="F45" s="116"/>
      <c r="G45" s="116"/>
      <c r="H45" s="116"/>
      <c r="I45" s="116"/>
      <c r="J45" s="118">
        <f>+J27</f>
        <v>-3.9658500000000014</v>
      </c>
      <c r="K45" s="118">
        <f t="shared" ref="K45:N45" si="48">+K27</f>
        <v>-4.1641425000000014</v>
      </c>
      <c r="L45" s="118">
        <f t="shared" si="48"/>
        <v>-4.3723496250000018</v>
      </c>
      <c r="M45" s="118">
        <f t="shared" si="48"/>
        <v>-4.5909671062500017</v>
      </c>
      <c r="N45" s="118">
        <f t="shared" si="48"/>
        <v>-4.8205154615625023</v>
      </c>
      <c r="O45" s="113"/>
    </row>
    <row r="46" spans="2:23" ht="14" customHeight="1">
      <c r="C46" s="109" t="s">
        <v>1</v>
      </c>
      <c r="D46" s="110" t="s">
        <v>21</v>
      </c>
      <c r="E46" s="112">
        <f t="shared" ref="E46:N46" si="49">+E29</f>
        <v>35.4</v>
      </c>
      <c r="F46" s="112">
        <f t="shared" si="49"/>
        <v>7.1</v>
      </c>
      <c r="G46" s="112">
        <f t="shared" si="49"/>
        <v>34.1</v>
      </c>
      <c r="H46" s="112">
        <f t="shared" si="49"/>
        <v>56.991531535205127</v>
      </c>
      <c r="I46" s="112">
        <f t="shared" si="49"/>
        <v>78.633230352234307</v>
      </c>
      <c r="J46" s="112">
        <f t="shared" si="49"/>
        <v>90.520282175124791</v>
      </c>
      <c r="K46" s="112">
        <f t="shared" si="49"/>
        <v>104.51919351959857</v>
      </c>
      <c r="L46" s="112">
        <f t="shared" si="49"/>
        <v>113.11466721570916</v>
      </c>
      <c r="M46" s="112">
        <f t="shared" si="49"/>
        <v>122.52848231815959</v>
      </c>
      <c r="N46" s="112">
        <f t="shared" si="49"/>
        <v>132.84170307740828</v>
      </c>
      <c r="O46" s="113"/>
    </row>
    <row r="47" spans="2:23" ht="14" customHeight="1">
      <c r="C47" s="120" t="s">
        <v>62</v>
      </c>
      <c r="D47" s="121" t="s">
        <v>21</v>
      </c>
      <c r="E47" s="122">
        <f t="shared" ref="E47:N47" si="50">+E46*$E$6*-1</f>
        <v>-11.327999999999999</v>
      </c>
      <c r="F47" s="122">
        <f t="shared" si="50"/>
        <v>-2.2719999999999998</v>
      </c>
      <c r="G47" s="122">
        <f t="shared" si="50"/>
        <v>-10.912000000000001</v>
      </c>
      <c r="H47" s="122">
        <f t="shared" si="50"/>
        <v>-18.237290091265642</v>
      </c>
      <c r="I47" s="122">
        <f t="shared" si="50"/>
        <v>-25.162633712714978</v>
      </c>
      <c r="J47" s="122">
        <f t="shared" si="50"/>
        <v>-28.966490296039932</v>
      </c>
      <c r="K47" s="122">
        <f t="shared" si="50"/>
        <v>-33.446141926271544</v>
      </c>
      <c r="L47" s="122">
        <f t="shared" si="50"/>
        <v>-36.196693509026936</v>
      </c>
      <c r="M47" s="122">
        <f t="shared" si="50"/>
        <v>-39.209114341811066</v>
      </c>
      <c r="N47" s="122">
        <f t="shared" si="50"/>
        <v>-42.509344984770649</v>
      </c>
      <c r="O47" s="123"/>
    </row>
    <row r="48" spans="2:23" ht="14" customHeight="1">
      <c r="C48" s="109" t="s">
        <v>53</v>
      </c>
      <c r="D48" s="110" t="s">
        <v>21</v>
      </c>
      <c r="E48" s="119"/>
      <c r="F48" s="119"/>
      <c r="G48" s="119"/>
      <c r="H48" s="119"/>
      <c r="I48" s="119"/>
      <c r="J48" s="112">
        <f>+J46+J47</f>
        <v>61.553791879084855</v>
      </c>
      <c r="K48" s="112">
        <f t="shared" ref="K48:N48" si="51">+K46+K47</f>
        <v>71.073051593327023</v>
      </c>
      <c r="L48" s="112">
        <f t="shared" si="51"/>
        <v>76.917973706682233</v>
      </c>
      <c r="M48" s="112">
        <f t="shared" si="51"/>
        <v>83.319367976348531</v>
      </c>
      <c r="N48" s="112">
        <f t="shared" si="51"/>
        <v>90.332358092637634</v>
      </c>
      <c r="O48" s="113"/>
    </row>
    <row r="49" spans="3:19" ht="14" customHeight="1">
      <c r="C49" s="120" t="s">
        <v>51</v>
      </c>
      <c r="D49" s="121" t="s">
        <v>22</v>
      </c>
      <c r="E49" s="122"/>
      <c r="F49" s="122"/>
      <c r="G49" s="122"/>
      <c r="H49" s="122"/>
      <c r="I49" s="122"/>
      <c r="J49" s="124">
        <f>+J48/J42</f>
        <v>0.16286461955337087</v>
      </c>
      <c r="K49" s="124">
        <f t="shared" ref="K49:N49" si="52">+K48/K42</f>
        <v>0.16348654309918911</v>
      </c>
      <c r="L49" s="124">
        <f t="shared" si="52"/>
        <v>0.16367334828785571</v>
      </c>
      <c r="M49" s="124">
        <f t="shared" si="52"/>
        <v>0.16386038555393057</v>
      </c>
      <c r="N49" s="124">
        <f t="shared" si="52"/>
        <v>0.1640471130193675</v>
      </c>
      <c r="O49" s="123"/>
    </row>
    <row r="50" spans="3:19" ht="14" customHeight="1">
      <c r="C50" s="114" t="s">
        <v>26</v>
      </c>
      <c r="D50" s="115" t="s">
        <v>21</v>
      </c>
      <c r="E50" s="118">
        <f t="shared" ref="E50:N50" si="53">+E27*-1</f>
        <v>1.3000000000000043</v>
      </c>
      <c r="F50" s="118">
        <f t="shared" si="53"/>
        <v>2.7000000000000011</v>
      </c>
      <c r="G50" s="118">
        <f t="shared" si="53"/>
        <v>4.8999999999999986</v>
      </c>
      <c r="H50" s="118">
        <f t="shared" si="53"/>
        <v>3.6084684647948748</v>
      </c>
      <c r="I50" s="118">
        <f t="shared" si="53"/>
        <v>3.777000000000001</v>
      </c>
      <c r="J50" s="118">
        <f t="shared" si="53"/>
        <v>3.9658500000000014</v>
      </c>
      <c r="K50" s="118">
        <f t="shared" si="53"/>
        <v>4.1641425000000014</v>
      </c>
      <c r="L50" s="118">
        <f t="shared" si="53"/>
        <v>4.3723496250000018</v>
      </c>
      <c r="M50" s="118">
        <f t="shared" si="53"/>
        <v>4.5909671062500017</v>
      </c>
      <c r="N50" s="118">
        <f t="shared" si="53"/>
        <v>4.8205154615625023</v>
      </c>
      <c r="O50" s="113"/>
    </row>
    <row r="51" spans="3:19" ht="14" customHeight="1">
      <c r="C51" s="114" t="s">
        <v>61</v>
      </c>
      <c r="D51" s="115" t="s">
        <v>21</v>
      </c>
      <c r="E51" s="118">
        <f>+E36</f>
        <v>-1.3000000000000043</v>
      </c>
      <c r="F51" s="118">
        <f t="shared" ref="F51:N51" si="54">+F36</f>
        <v>-2.7000000000000011</v>
      </c>
      <c r="G51" s="118">
        <f t="shared" si="54"/>
        <v>-4.8999999999999986</v>
      </c>
      <c r="H51" s="118">
        <f t="shared" si="54"/>
        <v>-2.9694727632367632</v>
      </c>
      <c r="I51" s="118">
        <f t="shared" si="54"/>
        <v>-2.97</v>
      </c>
      <c r="J51" s="118">
        <f t="shared" si="54"/>
        <v>-3.9658500000000014</v>
      </c>
      <c r="K51" s="118">
        <f t="shared" si="54"/>
        <v>-4.1641425000000014</v>
      </c>
      <c r="L51" s="118">
        <f t="shared" si="54"/>
        <v>-4.3723496250000018</v>
      </c>
      <c r="M51" s="118">
        <f t="shared" si="54"/>
        <v>-4.5909671062500017</v>
      </c>
      <c r="N51" s="118">
        <f t="shared" si="54"/>
        <v>-4.8205154615625023</v>
      </c>
      <c r="O51" s="113"/>
    </row>
    <row r="52" spans="3:19" ht="14" customHeight="1">
      <c r="C52" s="120" t="s">
        <v>27</v>
      </c>
      <c r="D52" s="121" t="s">
        <v>21</v>
      </c>
      <c r="E52" s="122">
        <f t="shared" ref="E52:N52" si="55">+E34</f>
        <v>0</v>
      </c>
      <c r="F52" s="122">
        <f t="shared" si="55"/>
        <v>0</v>
      </c>
      <c r="G52" s="122">
        <f t="shared" si="55"/>
        <v>0</v>
      </c>
      <c r="H52" s="122">
        <f t="shared" si="55"/>
        <v>-4.8238899422465398</v>
      </c>
      <c r="I52" s="122">
        <f t="shared" si="55"/>
        <v>-1.3384422727526477</v>
      </c>
      <c r="J52" s="122">
        <f t="shared" si="55"/>
        <v>-4.3498397525295696</v>
      </c>
      <c r="K52" s="122">
        <f t="shared" si="55"/>
        <v>-5.0034336740480967</v>
      </c>
      <c r="L52" s="122">
        <f t="shared" si="55"/>
        <v>-5.4087270215763041</v>
      </c>
      <c r="M52" s="122">
        <f t="shared" si="55"/>
        <v>-5.8521734533604182</v>
      </c>
      <c r="N52" s="122">
        <f t="shared" si="55"/>
        <v>-6.3375288715636051</v>
      </c>
      <c r="O52" s="123"/>
    </row>
    <row r="53" spans="3:19" ht="14" customHeight="1">
      <c r="C53" s="109" t="s">
        <v>13</v>
      </c>
      <c r="D53" s="110" t="s">
        <v>21</v>
      </c>
      <c r="E53" s="125"/>
      <c r="F53" s="125"/>
      <c r="G53" s="125"/>
      <c r="H53" s="112">
        <f t="shared" ref="H53:I53" si="56">SUM(H46:H52)</f>
        <v>34.569347203251056</v>
      </c>
      <c r="I53" s="112">
        <f t="shared" si="56"/>
        <v>52.939154366766687</v>
      </c>
      <c r="J53" s="112">
        <f>+J48+J50+J51+J52</f>
        <v>57.203952126555286</v>
      </c>
      <c r="K53" s="112">
        <f t="shared" ref="K53:N53" si="57">+K48+K50+K51+K52</f>
        <v>66.069617919278926</v>
      </c>
      <c r="L53" s="112">
        <f t="shared" si="57"/>
        <v>71.509246685105921</v>
      </c>
      <c r="M53" s="112">
        <f t="shared" si="57"/>
        <v>77.467194522988109</v>
      </c>
      <c r="N53" s="112">
        <f t="shared" si="57"/>
        <v>83.994829221074028</v>
      </c>
      <c r="O53" s="113"/>
    </row>
    <row r="54" spans="3:19" ht="14" hidden="1" customHeight="1" outlineLevel="1">
      <c r="C54" s="114" t="s">
        <v>58</v>
      </c>
      <c r="D54" s="115" t="s">
        <v>66</v>
      </c>
      <c r="E54" s="113"/>
      <c r="F54" s="113"/>
      <c r="G54" s="113"/>
      <c r="H54" s="113"/>
      <c r="I54" s="113"/>
      <c r="J54" s="126">
        <f>IF(J40=1,$E$9,1)</f>
        <v>0.61111111111111116</v>
      </c>
      <c r="K54" s="126">
        <f>IF(K40=1,$E$9,1)</f>
        <v>1</v>
      </c>
      <c r="L54" s="126">
        <f>IF(L40=1,$E$9,1)</f>
        <v>1</v>
      </c>
      <c r="M54" s="126">
        <f>IF(M40=1,$E$9,1)</f>
        <v>1</v>
      </c>
      <c r="N54" s="126">
        <f>IF(N40=1,$E$9,1)</f>
        <v>1</v>
      </c>
      <c r="O54" s="113"/>
    </row>
    <row r="55" spans="3:19" ht="14" customHeight="1" collapsed="1">
      <c r="C55" s="114" t="s">
        <v>7</v>
      </c>
      <c r="D55" s="115" t="s">
        <v>21</v>
      </c>
      <c r="E55" s="113"/>
      <c r="F55" s="113"/>
      <c r="G55" s="113"/>
      <c r="H55" s="113"/>
      <c r="I55" s="113"/>
      <c r="J55" s="118">
        <f>+J53*J54</f>
        <v>34.957970744006012</v>
      </c>
      <c r="K55" s="118">
        <f t="shared" ref="K55:N55" si="58">+K53*K54</f>
        <v>66.069617919278926</v>
      </c>
      <c r="L55" s="118">
        <f t="shared" si="58"/>
        <v>71.509246685105921</v>
      </c>
      <c r="M55" s="118">
        <f t="shared" si="58"/>
        <v>77.467194522988109</v>
      </c>
      <c r="N55" s="118">
        <f t="shared" si="58"/>
        <v>83.994829221074028</v>
      </c>
      <c r="O55" s="127">
        <f>+N55*(1+$E$11)/($E$10-$E$11)</f>
        <v>1324.5338454092441</v>
      </c>
    </row>
    <row r="56" spans="3:19" ht="14" customHeight="1">
      <c r="C56" s="114" t="s">
        <v>28</v>
      </c>
      <c r="D56" s="115" t="s">
        <v>66</v>
      </c>
      <c r="E56" s="113"/>
      <c r="F56" s="113"/>
      <c r="G56" s="113"/>
      <c r="H56" s="113"/>
      <c r="I56" s="113"/>
      <c r="J56" s="128">
        <f>YEARFRAC(J41,$E$7)/2</f>
        <v>0.30555555555555558</v>
      </c>
      <c r="K56" s="128">
        <f t="shared" ref="K56:N56" si="59">+J56+1</f>
        <v>1.3055555555555556</v>
      </c>
      <c r="L56" s="128">
        <f t="shared" si="59"/>
        <v>2.3055555555555554</v>
      </c>
      <c r="M56" s="128">
        <f t="shared" si="59"/>
        <v>3.3055555555555554</v>
      </c>
      <c r="N56" s="128">
        <f t="shared" si="59"/>
        <v>4.3055555555555554</v>
      </c>
      <c r="O56" s="128">
        <f>+N56</f>
        <v>4.3055555555555554</v>
      </c>
    </row>
    <row r="57" spans="3:19" ht="14" customHeight="1">
      <c r="C57" s="129" t="s">
        <v>29</v>
      </c>
      <c r="D57" s="130" t="s">
        <v>66</v>
      </c>
      <c r="E57" s="131"/>
      <c r="F57" s="131"/>
      <c r="G57" s="131"/>
      <c r="H57" s="131"/>
      <c r="I57" s="131"/>
      <c r="J57" s="132">
        <f t="shared" ref="J57:O57" si="60">1/(1+$E$10)^J56</f>
        <v>0.97401159211845845</v>
      </c>
      <c r="K57" s="132">
        <f t="shared" si="60"/>
        <v>0.89358861662243894</v>
      </c>
      <c r="L57" s="132">
        <f t="shared" si="60"/>
        <v>0.81980607029581543</v>
      </c>
      <c r="M57" s="132">
        <f t="shared" si="60"/>
        <v>0.752115660821849</v>
      </c>
      <c r="N57" s="132">
        <f t="shared" si="60"/>
        <v>0.69001436772646696</v>
      </c>
      <c r="O57" s="132">
        <f t="shared" si="60"/>
        <v>0.69001436772646696</v>
      </c>
    </row>
    <row r="58" spans="3:19" ht="14" customHeight="1">
      <c r="C58" s="133" t="s">
        <v>5</v>
      </c>
      <c r="D58" s="134" t="s">
        <v>21</v>
      </c>
      <c r="E58" s="135"/>
      <c r="F58" s="135"/>
      <c r="G58" s="135"/>
      <c r="H58" s="135"/>
      <c r="I58" s="135"/>
      <c r="J58" s="136">
        <f>+J55*J57</f>
        <v>34.049468741599789</v>
      </c>
      <c r="K58" s="136">
        <f>+K55*K57</f>
        <v>59.039058477261555</v>
      </c>
      <c r="L58" s="136">
        <f t="shared" ref="L58:N58" si="61">+L55*L57</f>
        <v>58.62371451473075</v>
      </c>
      <c r="M58" s="136">
        <f t="shared" si="61"/>
        <v>58.264290200671923</v>
      </c>
      <c r="N58" s="136">
        <f t="shared" si="61"/>
        <v>57.957638977271969</v>
      </c>
      <c r="O58" s="136">
        <f>+O55*O57</f>
        <v>913.94738387236555</v>
      </c>
    </row>
    <row r="59" spans="3:19" ht="14" customHeight="1"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</row>
    <row r="60" spans="3:19" ht="14" customHeight="1">
      <c r="C60" s="137" t="s">
        <v>16</v>
      </c>
      <c r="D60" s="137"/>
      <c r="E60" s="114"/>
      <c r="F60" s="114"/>
      <c r="G60" s="114"/>
      <c r="H60" s="114"/>
      <c r="I60" s="114"/>
      <c r="J60" s="137"/>
      <c r="K60" s="114"/>
      <c r="L60" s="114"/>
      <c r="M60" s="114"/>
      <c r="N60" s="138"/>
      <c r="O60" s="139"/>
      <c r="P60" s="15"/>
      <c r="Q60" s="15"/>
      <c r="R60" s="15"/>
      <c r="S60" s="15"/>
    </row>
    <row r="61" spans="3:19" ht="14" customHeight="1">
      <c r="C61" s="140" t="s">
        <v>59</v>
      </c>
      <c r="D61" s="115" t="s">
        <v>21</v>
      </c>
      <c r="E61" s="114"/>
      <c r="F61" s="114"/>
      <c r="G61" s="114"/>
      <c r="H61" s="114"/>
      <c r="I61" s="114"/>
      <c r="J61" s="141">
        <f>+SUM(J58:N58)</f>
        <v>267.934170911536</v>
      </c>
      <c r="K61" s="114"/>
      <c r="L61" s="114"/>
      <c r="M61" s="114"/>
      <c r="N61" s="114"/>
      <c r="O61" s="114"/>
      <c r="P61" s="15"/>
    </row>
    <row r="62" spans="3:19" ht="14" customHeight="1">
      <c r="C62" s="142" t="s">
        <v>54</v>
      </c>
      <c r="D62" s="143" t="s">
        <v>21</v>
      </c>
      <c r="E62" s="114"/>
      <c r="F62" s="114"/>
      <c r="G62" s="114"/>
      <c r="H62" s="114"/>
      <c r="I62" s="114"/>
      <c r="J62" s="144">
        <f>+O58</f>
        <v>913.94738387236555</v>
      </c>
      <c r="K62" s="114"/>
      <c r="L62" s="114"/>
      <c r="M62" s="114"/>
      <c r="N62" s="114"/>
      <c r="O62" s="114"/>
      <c r="P62" s="15"/>
    </row>
    <row r="63" spans="3:19" ht="14" customHeight="1">
      <c r="C63" s="145" t="s">
        <v>60</v>
      </c>
      <c r="D63" s="146" t="s">
        <v>21</v>
      </c>
      <c r="E63" s="147"/>
      <c r="F63" s="147"/>
      <c r="G63" s="147"/>
      <c r="H63" s="147"/>
      <c r="I63" s="147"/>
      <c r="J63" s="148">
        <f>SUM(J61:J62)</f>
        <v>1181.8815547839015</v>
      </c>
      <c r="K63" s="114"/>
      <c r="L63" s="114"/>
      <c r="M63" s="114"/>
      <c r="N63" s="114"/>
      <c r="O63" s="114"/>
      <c r="P63" s="15"/>
    </row>
    <row r="64" spans="3:19" ht="14" customHeight="1">
      <c r="C64" s="133" t="s">
        <v>35</v>
      </c>
      <c r="D64" s="149" t="s">
        <v>14</v>
      </c>
      <c r="E64" s="147"/>
      <c r="F64" s="147"/>
      <c r="G64" s="147"/>
      <c r="H64" s="147"/>
      <c r="I64" s="147"/>
      <c r="J64" s="150">
        <f>+J63/I25</f>
        <v>14.341442193916381</v>
      </c>
      <c r="K64" s="114"/>
      <c r="L64" s="114"/>
      <c r="M64" s="114"/>
      <c r="N64" s="114"/>
      <c r="O64" s="114"/>
      <c r="P64" s="15"/>
    </row>
    <row r="65" spans="2:16">
      <c r="P65" s="15"/>
    </row>
    <row r="66" spans="2:16">
      <c r="P66" s="15"/>
    </row>
    <row r="67" spans="2:16" s="1" customFormat="1" ht="15">
      <c r="B67" s="71"/>
      <c r="C67" s="71"/>
      <c r="D67" s="72"/>
      <c r="E67" s="72"/>
      <c r="F67" s="72"/>
      <c r="G67" s="72"/>
      <c r="H67" s="72"/>
      <c r="I67" s="72"/>
      <c r="J67" s="72"/>
      <c r="K67" s="72"/>
      <c r="L67" s="72"/>
      <c r="M67" s="72"/>
      <c r="P67" s="73"/>
    </row>
    <row r="68" spans="2:16" s="1" customFormat="1" ht="15">
      <c r="B68" s="71"/>
      <c r="C68" s="71"/>
      <c r="D68" s="74"/>
      <c r="E68" s="74"/>
      <c r="F68" s="74"/>
      <c r="G68" s="74"/>
      <c r="H68" s="74"/>
      <c r="I68" s="74"/>
      <c r="J68" s="74"/>
      <c r="K68" s="74"/>
      <c r="L68" s="74"/>
      <c r="M68" s="74"/>
      <c r="P68" s="75"/>
    </row>
    <row r="69" spans="2:16" s="1" customFormat="1" ht="15">
      <c r="B69" s="71"/>
      <c r="C69" s="71"/>
      <c r="D69" s="66"/>
      <c r="E69" s="66"/>
      <c r="F69" s="66"/>
      <c r="G69" s="66"/>
      <c r="H69" s="66"/>
      <c r="I69" s="66"/>
      <c r="J69" s="66"/>
      <c r="K69" s="66"/>
      <c r="L69" s="66"/>
      <c r="M69" s="66"/>
      <c r="P69" s="75"/>
    </row>
    <row r="70" spans="2:16" s="1" customFormat="1" ht="15"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6"/>
      <c r="P70" s="75"/>
    </row>
    <row r="71" spans="2:16" s="1" customFormat="1">
      <c r="B71" s="77"/>
      <c r="C71" s="2"/>
      <c r="D71" s="20"/>
      <c r="E71" s="20"/>
      <c r="F71" s="20"/>
      <c r="G71" s="20"/>
      <c r="H71" s="20"/>
      <c r="I71" s="21"/>
      <c r="J71" s="21"/>
      <c r="K71" s="21"/>
      <c r="L71" s="21"/>
      <c r="M71" s="21"/>
    </row>
    <row r="72" spans="2:16" s="1" customFormat="1" ht="11.25" customHeight="1">
      <c r="B72" s="77"/>
      <c r="C72" s="78"/>
      <c r="D72" s="79"/>
      <c r="E72" s="18"/>
      <c r="F72" s="18"/>
      <c r="G72" s="18"/>
      <c r="H72" s="18"/>
      <c r="I72" s="80"/>
      <c r="J72" s="80"/>
      <c r="K72" s="80"/>
      <c r="L72" s="19"/>
      <c r="M72" s="19"/>
    </row>
    <row r="73" spans="2:16" s="1" customFormat="1">
      <c r="B73" s="77"/>
      <c r="C73" s="2"/>
      <c r="D73" s="20"/>
      <c r="E73" s="20"/>
      <c r="F73" s="20"/>
      <c r="G73" s="20"/>
      <c r="H73" s="20"/>
      <c r="I73" s="21"/>
      <c r="J73" s="21"/>
      <c r="K73" s="21"/>
      <c r="L73" s="21"/>
      <c r="M73" s="21"/>
    </row>
    <row r="74" spans="2:16" s="1" customFormat="1">
      <c r="B74" s="77"/>
      <c r="C74" s="78"/>
      <c r="D74" s="79"/>
      <c r="E74" s="18"/>
      <c r="F74" s="18"/>
      <c r="G74" s="18"/>
      <c r="H74" s="18"/>
      <c r="I74" s="80"/>
      <c r="J74" s="18"/>
      <c r="K74" s="18"/>
      <c r="L74" s="18"/>
      <c r="M74" s="18"/>
    </row>
    <row r="75" spans="2:16" s="1" customFormat="1">
      <c r="B75" s="12"/>
      <c r="C75" s="13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2:16" s="1" customFormat="1">
      <c r="B76" s="12"/>
      <c r="C76" s="78"/>
      <c r="D76" s="81"/>
      <c r="E76" s="18"/>
      <c r="F76" s="18"/>
      <c r="G76" s="18"/>
      <c r="H76" s="18"/>
      <c r="I76" s="18"/>
      <c r="J76" s="18"/>
      <c r="K76" s="18"/>
      <c r="L76" s="18"/>
      <c r="M76" s="18"/>
    </row>
    <row r="77" spans="2:16" s="1" customFormat="1">
      <c r="B77" s="82"/>
      <c r="C77" s="13"/>
      <c r="D77" s="21"/>
      <c r="E77" s="21"/>
      <c r="F77" s="21"/>
      <c r="G77" s="21"/>
      <c r="H77" s="21"/>
      <c r="I77" s="21"/>
      <c r="J77" s="21"/>
      <c r="K77" s="21"/>
      <c r="L77" s="21"/>
      <c r="M77" s="21"/>
    </row>
    <row r="78" spans="2:16" s="1" customFormat="1">
      <c r="B78" s="12"/>
      <c r="C78" s="2"/>
      <c r="D78" s="20"/>
      <c r="E78" s="20"/>
      <c r="F78" s="20"/>
      <c r="G78" s="20"/>
      <c r="H78" s="20"/>
      <c r="I78" s="21"/>
      <c r="J78" s="21"/>
      <c r="K78" s="21"/>
      <c r="L78" s="21"/>
      <c r="M78" s="21"/>
    </row>
    <row r="79" spans="2:16" s="1" customFormat="1">
      <c r="B79" s="12"/>
      <c r="C79" s="13"/>
      <c r="D79" s="18"/>
      <c r="E79" s="18"/>
      <c r="F79" s="18"/>
      <c r="G79" s="18"/>
      <c r="H79" s="18"/>
      <c r="I79" s="80"/>
      <c r="J79" s="18"/>
      <c r="K79" s="18"/>
      <c r="L79" s="18"/>
      <c r="M79" s="18"/>
    </row>
    <row r="80" spans="2:16" s="1" customFormat="1">
      <c r="B80" s="10"/>
      <c r="C80" s="2"/>
      <c r="D80" s="83"/>
      <c r="E80" s="83"/>
      <c r="F80" s="83"/>
      <c r="G80" s="83"/>
      <c r="H80" s="83"/>
      <c r="I80" s="83"/>
      <c r="J80" s="83"/>
      <c r="K80" s="83"/>
      <c r="L80" s="83"/>
      <c r="M80" s="83"/>
    </row>
    <row r="81" spans="2:13" s="1" customFormat="1">
      <c r="B81" s="12"/>
      <c r="C81" s="82"/>
      <c r="D81" s="67"/>
      <c r="E81" s="67"/>
      <c r="F81" s="67"/>
      <c r="G81" s="67"/>
      <c r="H81" s="67"/>
      <c r="I81" s="22"/>
      <c r="J81" s="22"/>
      <c r="K81" s="22"/>
      <c r="L81" s="22"/>
      <c r="M81" s="22"/>
    </row>
    <row r="82" spans="2:13" s="1" customFormat="1">
      <c r="B82" s="12"/>
      <c r="C82" s="13"/>
      <c r="D82" s="83"/>
      <c r="E82" s="18"/>
      <c r="F82" s="18"/>
      <c r="G82" s="18"/>
      <c r="H82" s="18"/>
      <c r="I82" s="18"/>
      <c r="J82" s="18"/>
      <c r="K82" s="18"/>
      <c r="L82" s="18"/>
      <c r="M82" s="18"/>
    </row>
    <row r="83" spans="2:13" s="1" customFormat="1">
      <c r="B83" s="84"/>
      <c r="C83" s="2"/>
      <c r="D83" s="21"/>
      <c r="E83" s="21"/>
      <c r="F83" s="21"/>
      <c r="G83" s="20"/>
      <c r="H83" s="20"/>
      <c r="I83" s="21"/>
      <c r="J83" s="21"/>
      <c r="K83" s="21"/>
      <c r="L83" s="21"/>
      <c r="M83" s="21"/>
    </row>
    <row r="84" spans="2:13" s="1" customFormat="1">
      <c r="B84" s="12"/>
      <c r="C84" s="2"/>
      <c r="D84" s="67"/>
      <c r="E84" s="67"/>
      <c r="F84" s="67"/>
      <c r="G84" s="67"/>
      <c r="H84" s="67"/>
      <c r="I84" s="22"/>
      <c r="J84" s="22"/>
      <c r="K84" s="22"/>
      <c r="L84" s="22"/>
      <c r="M84" s="22"/>
    </row>
    <row r="85" spans="2:13" s="1" customFormat="1">
      <c r="B85" s="12"/>
      <c r="C85" s="13"/>
      <c r="D85" s="85"/>
      <c r="E85" s="23"/>
      <c r="F85" s="23"/>
      <c r="G85" s="23"/>
      <c r="H85" s="23"/>
      <c r="I85" s="23"/>
      <c r="J85" s="23"/>
      <c r="K85" s="23"/>
      <c r="L85" s="23"/>
      <c r="M85" s="23"/>
    </row>
    <row r="86" spans="2:13" s="1" customFormat="1">
      <c r="B86" s="12"/>
      <c r="C86" s="13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2:13" s="1" customFormat="1">
      <c r="B87" s="86"/>
      <c r="C87" s="2"/>
      <c r="D87" s="83"/>
      <c r="E87" s="83"/>
      <c r="F87" s="83"/>
      <c r="G87" s="83"/>
      <c r="H87" s="83"/>
      <c r="I87" s="83"/>
      <c r="J87" s="83"/>
      <c r="K87" s="83"/>
      <c r="L87" s="83"/>
      <c r="M87" s="83"/>
    </row>
    <row r="88" spans="2:13" s="1" customFormat="1">
      <c r="B88" s="12"/>
      <c r="C88" s="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2:13" s="1" customFormat="1">
      <c r="B89" s="13"/>
      <c r="C89" s="2"/>
      <c r="D89" s="16"/>
      <c r="E89" s="16"/>
      <c r="F89" s="17"/>
      <c r="G89" s="17"/>
      <c r="H89" s="17"/>
      <c r="I89" s="17"/>
      <c r="J89" s="17"/>
      <c r="K89" s="17"/>
      <c r="L89" s="17"/>
      <c r="M89" s="17"/>
    </row>
    <row r="90" spans="2:13" s="1" customFormat="1">
      <c r="B90" s="86"/>
      <c r="C90" s="2"/>
      <c r="D90" s="21"/>
      <c r="E90" s="21"/>
      <c r="F90" s="21"/>
      <c r="G90" s="21"/>
      <c r="H90" s="21"/>
      <c r="I90" s="21"/>
      <c r="J90" s="21"/>
      <c r="K90" s="21"/>
      <c r="L90" s="21"/>
      <c r="M90" s="21"/>
    </row>
    <row r="91" spans="2:13" s="1" customFormat="1">
      <c r="B91" s="86"/>
      <c r="C91" s="2"/>
      <c r="D91" s="83"/>
      <c r="E91" s="83"/>
      <c r="F91" s="83"/>
      <c r="G91" s="83"/>
      <c r="H91" s="83"/>
      <c r="I91" s="83"/>
      <c r="J91" s="83"/>
      <c r="K91" s="83"/>
      <c r="L91" s="83"/>
      <c r="M91" s="83"/>
    </row>
    <row r="92" spans="2:13" s="1" customFormat="1">
      <c r="B92" s="12"/>
      <c r="C92" s="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2:13" s="1" customFormat="1">
      <c r="B93" s="86"/>
      <c r="C93" s="2"/>
      <c r="D93" s="83"/>
      <c r="E93" s="83"/>
      <c r="F93" s="83"/>
      <c r="G93" s="83"/>
      <c r="H93" s="83"/>
      <c r="I93" s="83"/>
      <c r="J93" s="83"/>
      <c r="K93" s="83"/>
      <c r="L93" s="83"/>
      <c r="M93" s="83"/>
    </row>
    <row r="94" spans="2:13" s="1" customFormat="1">
      <c r="B94" s="12"/>
      <c r="C94" s="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2:13" s="1" customFormat="1" ht="11.25" customHeight="1">
      <c r="B95" s="12"/>
      <c r="C95" s="13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2:13" s="1" customFormat="1">
      <c r="B96" s="12"/>
      <c r="C96" s="13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2:13" s="1" customFormat="1">
      <c r="B97" s="12"/>
      <c r="C97" s="2"/>
      <c r="D97" s="87"/>
      <c r="E97" s="87"/>
      <c r="F97" s="87"/>
      <c r="G97" s="21"/>
      <c r="H97" s="21"/>
      <c r="I97" s="21"/>
      <c r="J97" s="21"/>
      <c r="K97" s="21"/>
      <c r="L97" s="21"/>
      <c r="M97" s="21"/>
    </row>
    <row r="98" spans="2:13" s="1" customFormat="1">
      <c r="B98" s="12"/>
      <c r="C98" s="82"/>
      <c r="D98" s="21"/>
      <c r="E98" s="21"/>
      <c r="F98" s="21"/>
      <c r="G98" s="20"/>
      <c r="H98" s="20"/>
      <c r="I98" s="21"/>
      <c r="J98" s="21"/>
      <c r="K98" s="21"/>
      <c r="L98" s="21"/>
      <c r="M98" s="21"/>
    </row>
    <row r="99" spans="2:13" s="1" customFormat="1">
      <c r="B99" s="12"/>
      <c r="C99" s="68"/>
      <c r="D99" s="69"/>
      <c r="E99" s="69"/>
      <c r="F99" s="69"/>
      <c r="G99" s="69"/>
      <c r="H99" s="69"/>
      <c r="I99" s="69"/>
      <c r="J99" s="69"/>
      <c r="K99" s="69"/>
      <c r="L99" s="69"/>
      <c r="M99" s="69"/>
    </row>
    <row r="100" spans="2:13" s="1" customFormat="1">
      <c r="B100" s="3"/>
      <c r="C100" s="13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2:13" s="1" customFormat="1">
      <c r="B101" s="2"/>
      <c r="C101" s="13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2:13" s="1" customFormat="1">
      <c r="B102" s="2"/>
      <c r="C102" s="2"/>
      <c r="D102" s="2"/>
      <c r="E102" s="2"/>
      <c r="F102" s="2"/>
      <c r="G102" s="4"/>
      <c r="H102" s="4"/>
      <c r="I102" s="4"/>
      <c r="J102" s="4"/>
      <c r="K102" s="5"/>
      <c r="L102" s="6"/>
    </row>
    <row r="103" spans="2:13" s="1" customFormat="1">
      <c r="B103" s="12"/>
      <c r="C103" s="2"/>
      <c r="D103" s="7"/>
      <c r="E103" s="8"/>
      <c r="F103" s="8"/>
      <c r="G103" s="8"/>
      <c r="H103" s="8"/>
      <c r="I103" s="8"/>
      <c r="J103" s="8"/>
      <c r="K103" s="8"/>
      <c r="L103" s="9"/>
    </row>
    <row r="104" spans="2:13" s="1" customFormat="1">
      <c r="B104" s="10"/>
      <c r="C104" s="2"/>
      <c r="D104" s="87"/>
      <c r="E104" s="87"/>
      <c r="F104" s="24"/>
      <c r="G104" s="24"/>
      <c r="H104" s="24"/>
      <c r="I104" s="24"/>
      <c r="J104" s="24"/>
      <c r="K104" s="24"/>
      <c r="L104" s="27"/>
      <c r="M104" s="27"/>
    </row>
    <row r="105" spans="2:13" s="1" customFormat="1">
      <c r="B105" s="10"/>
      <c r="C105" s="12"/>
      <c r="D105" s="87"/>
      <c r="E105" s="87"/>
      <c r="F105" s="87"/>
      <c r="G105" s="87"/>
      <c r="H105" s="87"/>
      <c r="I105" s="87"/>
      <c r="J105" s="87"/>
      <c r="K105" s="87"/>
      <c r="L105" s="11"/>
    </row>
    <row r="106" spans="2:13" s="1" customFormat="1">
      <c r="B106" s="10"/>
      <c r="C106" s="12"/>
      <c r="D106" s="88"/>
      <c r="E106" s="88"/>
      <c r="F106" s="24"/>
      <c r="G106" s="24"/>
      <c r="H106" s="24"/>
      <c r="I106" s="24"/>
      <c r="J106" s="24"/>
      <c r="K106" s="24"/>
      <c r="L106" s="27"/>
      <c r="M106" s="27"/>
    </row>
    <row r="107" spans="2:13" s="1" customFormat="1">
      <c r="B107" s="68"/>
      <c r="C107" s="68"/>
      <c r="D107" s="88"/>
      <c r="E107" s="88"/>
      <c r="F107" s="70"/>
      <c r="G107" s="70"/>
      <c r="H107" s="70"/>
      <c r="I107" s="70"/>
      <c r="J107" s="70"/>
      <c r="K107" s="70"/>
      <c r="L107" s="70"/>
      <c r="M107" s="70"/>
    </row>
    <row r="108" spans="2:13" s="1" customFormat="1">
      <c r="B108" s="12"/>
      <c r="C108" s="12"/>
      <c r="D108" s="87"/>
      <c r="E108" s="87"/>
      <c r="F108" s="87"/>
      <c r="G108" s="25"/>
      <c r="H108" s="25"/>
      <c r="I108" s="25"/>
      <c r="J108" s="25"/>
      <c r="K108" s="25"/>
      <c r="L108" s="25"/>
      <c r="M108" s="25"/>
    </row>
    <row r="109" spans="2:13" s="1" customFormat="1">
      <c r="B109" s="13"/>
      <c r="C109" s="2"/>
      <c r="D109" s="87"/>
      <c r="E109" s="87"/>
      <c r="F109" s="87"/>
      <c r="G109" s="26"/>
      <c r="H109" s="26"/>
      <c r="I109" s="26"/>
      <c r="J109" s="26"/>
      <c r="K109" s="26"/>
      <c r="L109" s="26"/>
      <c r="M109" s="26"/>
    </row>
  </sheetData>
  <pageMargins left="0.7" right="0.7" top="0.75" bottom="0.75" header="0.3" footer="0.3"/>
  <pageSetup paperSize="9" orientation="portrait" r:id="rId1"/>
  <ignoredErrors>
    <ignoredError sqref="F22:I22 M19:N19 M20:N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DCF</vt:lpstr>
    </vt:vector>
  </TitlesOfParts>
  <Company>Hunt Consolidated,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Juan-Felipe Cabrera Pazos</dc:creator>
  <cp:lastModifiedBy>Microsoft Office User</cp:lastModifiedBy>
  <dcterms:created xsi:type="dcterms:W3CDTF">2016-05-13T20:45:03Z</dcterms:created>
  <dcterms:modified xsi:type="dcterms:W3CDTF">2019-09-05T01:34:14Z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