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E6928450-00CB-4EE8-8D88-B1638A97F19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03 budget" sheetId="7" r:id="rId1"/>
    <sheet name="SummaryByType" sheetId="8" r:id="rId2"/>
    <sheet name="SummaryByGreensheet" sheetId="9" r:id="rId3"/>
  </sheets>
  <externalReferences>
    <externalReference r:id="rId4"/>
  </externalReferences>
  <definedNames>
    <definedName name="_xlnm._FilterDatabase" localSheetId="0" hidden="1">'2003 budget'!$A$1:$V$204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'2003 budget'!$1:$1</definedName>
  </definedNames>
  <calcPr calcId="191029"/>
  <pivotCaches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2" i="7"/>
  <c r="M98" i="7"/>
  <c r="K204" i="7"/>
  <c r="M204" i="7" s="1"/>
  <c r="K203" i="7"/>
  <c r="M203" i="7" s="1"/>
  <c r="K202" i="7"/>
  <c r="M202" i="7" s="1"/>
  <c r="K201" i="7"/>
  <c r="M201" i="7" s="1"/>
  <c r="K200" i="7"/>
  <c r="M200" i="7" s="1"/>
  <c r="K199" i="7"/>
  <c r="M199" i="7" s="1"/>
  <c r="K198" i="7"/>
  <c r="M198" i="7" s="1"/>
  <c r="K197" i="7"/>
  <c r="M197" i="7" s="1"/>
  <c r="K196" i="7"/>
  <c r="M196" i="7" s="1"/>
  <c r="K195" i="7"/>
  <c r="M195" i="7" s="1"/>
  <c r="K194" i="7"/>
  <c r="M194" i="7" s="1"/>
  <c r="K193" i="7"/>
  <c r="M193" i="7" s="1"/>
  <c r="K192" i="7"/>
  <c r="M192" i="7" s="1"/>
  <c r="K191" i="7"/>
  <c r="M191" i="7" s="1"/>
  <c r="K190" i="7"/>
  <c r="M190" i="7" s="1"/>
  <c r="K189" i="7"/>
  <c r="L189" i="7" s="1"/>
  <c r="K188" i="7"/>
  <c r="M188" i="7" s="1"/>
  <c r="K187" i="7"/>
  <c r="M187" i="7" s="1"/>
  <c r="K186" i="7"/>
  <c r="M186" i="7" s="1"/>
  <c r="K185" i="7"/>
  <c r="L185" i="7" s="1"/>
  <c r="K184" i="7"/>
  <c r="M184" i="7" s="1"/>
  <c r="K183" i="7"/>
  <c r="M183" i="7" s="1"/>
  <c r="K182" i="7"/>
  <c r="M182" i="7" s="1"/>
  <c r="K181" i="7"/>
  <c r="M181" i="7" s="1"/>
  <c r="K180" i="7"/>
  <c r="M180" i="7" s="1"/>
  <c r="K179" i="7"/>
  <c r="L179" i="7" s="1"/>
  <c r="K178" i="7"/>
  <c r="M178" i="7" s="1"/>
  <c r="K177" i="7"/>
  <c r="M177" i="7" s="1"/>
  <c r="K176" i="7"/>
  <c r="M176" i="7" s="1"/>
  <c r="K175" i="7"/>
  <c r="M175" i="7" s="1"/>
  <c r="K174" i="7"/>
  <c r="M174" i="7" s="1"/>
  <c r="K173" i="7"/>
  <c r="M173" i="7" s="1"/>
  <c r="K172" i="7"/>
  <c r="M172" i="7" s="1"/>
  <c r="K171" i="7"/>
  <c r="M171" i="7" s="1"/>
  <c r="K170" i="7"/>
  <c r="L170" i="7" s="1"/>
  <c r="K169" i="7"/>
  <c r="M169" i="7" s="1"/>
  <c r="K168" i="7"/>
  <c r="M168" i="7" s="1"/>
  <c r="K167" i="7"/>
  <c r="M167" i="7" s="1"/>
  <c r="K166" i="7"/>
  <c r="M166" i="7" s="1"/>
  <c r="K165" i="7"/>
  <c r="M165" i="7" s="1"/>
  <c r="K164" i="7"/>
  <c r="M164" i="7" s="1"/>
  <c r="K163" i="7"/>
  <c r="M163" i="7" s="1"/>
  <c r="K162" i="7"/>
  <c r="M162" i="7" s="1"/>
  <c r="K161" i="7"/>
  <c r="M161" i="7" s="1"/>
  <c r="K160" i="7"/>
  <c r="M160" i="7" s="1"/>
  <c r="K159" i="7"/>
  <c r="M159" i="7" s="1"/>
  <c r="K158" i="7"/>
  <c r="M158" i="7" s="1"/>
  <c r="K157" i="7"/>
  <c r="M157" i="7" s="1"/>
  <c r="K156" i="7"/>
  <c r="M156" i="7" s="1"/>
  <c r="K155" i="7"/>
  <c r="M155" i="7" s="1"/>
  <c r="K154" i="7"/>
  <c r="M154" i="7" s="1"/>
  <c r="K153" i="7"/>
  <c r="L153" i="7" s="1"/>
  <c r="K152" i="7"/>
  <c r="M152" i="7" s="1"/>
  <c r="K151" i="7"/>
  <c r="M151" i="7" s="1"/>
  <c r="K150" i="7"/>
  <c r="M150" i="7" s="1"/>
  <c r="K149" i="7"/>
  <c r="L149" i="7" s="1"/>
  <c r="K148" i="7"/>
  <c r="M148" i="7" s="1"/>
  <c r="K147" i="7"/>
  <c r="M147" i="7" s="1"/>
  <c r="K146" i="7"/>
  <c r="M146" i="7" s="1"/>
  <c r="K145" i="7"/>
  <c r="M145" i="7" s="1"/>
  <c r="K144" i="7"/>
  <c r="L144" i="7" s="1"/>
  <c r="K143" i="7"/>
  <c r="L143" i="7" s="1"/>
  <c r="K142" i="7"/>
  <c r="M142" i="7" s="1"/>
  <c r="K141" i="7"/>
  <c r="M141" i="7" s="1"/>
  <c r="K140" i="7"/>
  <c r="M140" i="7" s="1"/>
  <c r="K139" i="7"/>
  <c r="M139" i="7" s="1"/>
  <c r="K138" i="7"/>
  <c r="M138" i="7" s="1"/>
  <c r="K137" i="7"/>
  <c r="M137" i="7" s="1"/>
  <c r="K136" i="7"/>
  <c r="M136" i="7" s="1"/>
  <c r="K135" i="7"/>
  <c r="M135" i="7" s="1"/>
  <c r="K134" i="7"/>
  <c r="L134" i="7" s="1"/>
  <c r="K133" i="7"/>
  <c r="M133" i="7" s="1"/>
  <c r="K132" i="7"/>
  <c r="M132" i="7" s="1"/>
  <c r="K131" i="7"/>
  <c r="M131" i="7" s="1"/>
  <c r="K130" i="7"/>
  <c r="M130" i="7" s="1"/>
  <c r="K129" i="7"/>
  <c r="M129" i="7" s="1"/>
  <c r="K128" i="7"/>
  <c r="M128" i="7" s="1"/>
  <c r="K127" i="7"/>
  <c r="M127" i="7" s="1"/>
  <c r="K126" i="7"/>
  <c r="M126" i="7" s="1"/>
  <c r="K125" i="7"/>
  <c r="M125" i="7" s="1"/>
  <c r="K124" i="7"/>
  <c r="M124" i="7" s="1"/>
  <c r="K123" i="7"/>
  <c r="L123" i="7" s="1"/>
  <c r="K122" i="7"/>
  <c r="M122" i="7" s="1"/>
  <c r="K121" i="7"/>
  <c r="M121" i="7" s="1"/>
  <c r="K120" i="7"/>
  <c r="M120" i="7" s="1"/>
  <c r="K119" i="7"/>
  <c r="M119" i="7" s="1"/>
  <c r="K118" i="7"/>
  <c r="M118" i="7" s="1"/>
  <c r="K117" i="7"/>
  <c r="L117" i="7" s="1"/>
  <c r="K116" i="7"/>
  <c r="M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M109" i="7" s="1"/>
  <c r="K108" i="7"/>
  <c r="M108" i="7" s="1"/>
  <c r="K107" i="7"/>
  <c r="M107" i="7" s="1"/>
  <c r="K106" i="7"/>
  <c r="M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M93" i="7" s="1"/>
  <c r="K92" i="7"/>
  <c r="L92" i="7" s="1"/>
  <c r="K91" i="7"/>
  <c r="L91" i="7" s="1"/>
  <c r="K90" i="7"/>
  <c r="M90" i="7" s="1"/>
  <c r="K89" i="7"/>
  <c r="L89" i="7" s="1"/>
  <c r="K88" i="7"/>
  <c r="L88" i="7" s="1"/>
  <c r="K87" i="7"/>
  <c r="M87" i="7" s="1"/>
  <c r="K86" i="7"/>
  <c r="L86" i="7" s="1"/>
  <c r="K85" i="7"/>
  <c r="L85" i="7" s="1"/>
  <c r="K84" i="7"/>
  <c r="M84" i="7" s="1"/>
  <c r="K83" i="7"/>
  <c r="L83" i="7" s="1"/>
  <c r="K82" i="7"/>
  <c r="L82" i="7" s="1"/>
  <c r="K81" i="7"/>
  <c r="M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M75" i="7" s="1"/>
  <c r="K74" i="7"/>
  <c r="L74" i="7" s="1"/>
  <c r="K73" i="7"/>
  <c r="M73" i="7" s="1"/>
  <c r="K72" i="7"/>
  <c r="L72" i="7" s="1"/>
  <c r="K71" i="7"/>
  <c r="L71" i="7" s="1"/>
  <c r="K70" i="7"/>
  <c r="M70" i="7" s="1"/>
  <c r="K69" i="7"/>
  <c r="M69" i="7" s="1"/>
  <c r="K68" i="7"/>
  <c r="L68" i="7" s="1"/>
  <c r="K67" i="7"/>
  <c r="L67" i="7" s="1"/>
  <c r="K66" i="7"/>
  <c r="L66" i="7" s="1"/>
  <c r="K65" i="7"/>
  <c r="L65" i="7" s="1"/>
  <c r="K64" i="7"/>
  <c r="M64" i="7" s="1"/>
  <c r="K63" i="7"/>
  <c r="M63" i="7" s="1"/>
  <c r="K62" i="7"/>
  <c r="L62" i="7" s="1"/>
  <c r="K61" i="7"/>
  <c r="M61" i="7" s="1"/>
  <c r="K60" i="7"/>
  <c r="L60" i="7" s="1"/>
  <c r="K59" i="7"/>
  <c r="L59" i="7" s="1"/>
  <c r="K58" i="7"/>
  <c r="L58" i="7" s="1"/>
  <c r="K57" i="7"/>
  <c r="M57" i="7" s="1"/>
  <c r="K56" i="7"/>
  <c r="L56" i="7" s="1"/>
  <c r="K55" i="7"/>
  <c r="M55" i="7" s="1"/>
  <c r="K54" i="7"/>
  <c r="L54" i="7" s="1"/>
  <c r="K53" i="7"/>
  <c r="L53" i="7" s="1"/>
  <c r="K52" i="7"/>
  <c r="L52" i="7" s="1"/>
  <c r="K51" i="7"/>
  <c r="M51" i="7" s="1"/>
  <c r="K50" i="7"/>
  <c r="L50" i="7" s="1"/>
  <c r="K49" i="7"/>
  <c r="L49" i="7" s="1"/>
  <c r="K48" i="7"/>
  <c r="L48" i="7" s="1"/>
  <c r="K47" i="7"/>
  <c r="L47" i="7" s="1"/>
  <c r="K46" i="7"/>
  <c r="M46" i="7" s="1"/>
  <c r="K45" i="7"/>
  <c r="M45" i="7" s="1"/>
  <c r="K44" i="7"/>
  <c r="L44" i="7" s="1"/>
  <c r="K43" i="7"/>
  <c r="M43" i="7" s="1"/>
  <c r="K42" i="7"/>
  <c r="M42" i="7" s="1"/>
  <c r="K41" i="7"/>
  <c r="L41" i="7" s="1"/>
  <c r="K40" i="7"/>
  <c r="M40" i="7" s="1"/>
  <c r="K39" i="7"/>
  <c r="M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M33" i="7" s="1"/>
  <c r="K32" i="7"/>
  <c r="L32" i="7" s="1"/>
  <c r="K31" i="7"/>
  <c r="M31" i="7" s="1"/>
  <c r="K30" i="7"/>
  <c r="L30" i="7" s="1"/>
  <c r="K29" i="7"/>
  <c r="L29" i="7" s="1"/>
  <c r="K28" i="7"/>
  <c r="M28" i="7" s="1"/>
  <c r="K27" i="7"/>
  <c r="M27" i="7" s="1"/>
  <c r="K26" i="7"/>
  <c r="L26" i="7" s="1"/>
  <c r="K25" i="7"/>
  <c r="M25" i="7" s="1"/>
  <c r="K24" i="7"/>
  <c r="L24" i="7" s="1"/>
  <c r="K23" i="7"/>
  <c r="L23" i="7" s="1"/>
  <c r="K22" i="7"/>
  <c r="L22" i="7" s="1"/>
  <c r="K21" i="7"/>
  <c r="M21" i="7" s="1"/>
  <c r="K20" i="7"/>
  <c r="L20" i="7" s="1"/>
  <c r="K19" i="7"/>
  <c r="M19" i="7" s="1"/>
  <c r="K18" i="7"/>
  <c r="M18" i="7" s="1"/>
  <c r="K17" i="7"/>
  <c r="M17" i="7" s="1"/>
  <c r="K16" i="7"/>
  <c r="M16" i="7" s="1"/>
  <c r="K15" i="7"/>
  <c r="K14" i="7"/>
  <c r="L14" i="7" s="1"/>
  <c r="K13" i="7"/>
  <c r="L13" i="7" s="1"/>
  <c r="K12" i="7"/>
  <c r="L12" i="7" s="1"/>
  <c r="K11" i="7"/>
  <c r="L11" i="7" s="1"/>
  <c r="K10" i="7"/>
  <c r="L10" i="7" s="1"/>
  <c r="K9" i="7"/>
  <c r="M9" i="7" s="1"/>
  <c r="K8" i="7"/>
  <c r="M8" i="7" s="1"/>
  <c r="K7" i="7"/>
  <c r="M7" i="7" s="1"/>
  <c r="K6" i="7"/>
  <c r="M6" i="7" s="1"/>
  <c r="K5" i="7"/>
  <c r="L5" i="7" s="1"/>
  <c r="K4" i="7"/>
  <c r="L4" i="7" s="1"/>
  <c r="K3" i="7"/>
  <c r="L3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K2" i="7"/>
  <c r="L2" i="7" s="1"/>
  <c r="L188" i="7" l="1"/>
  <c r="L200" i="7"/>
  <c r="L156" i="7"/>
  <c r="M47" i="7"/>
  <c r="L146" i="7"/>
  <c r="L192" i="7"/>
  <c r="L84" i="7"/>
  <c r="M117" i="7"/>
  <c r="L128" i="7"/>
  <c r="L138" i="7"/>
  <c r="L108" i="7"/>
  <c r="L90" i="7"/>
  <c r="M59" i="7"/>
  <c r="M92" i="7"/>
  <c r="M41" i="7"/>
  <c r="M189" i="7"/>
  <c r="M179" i="7"/>
  <c r="L120" i="7"/>
  <c r="M53" i="7"/>
  <c r="M143" i="7"/>
  <c r="M153" i="7"/>
  <c r="L182" i="7"/>
  <c r="M71" i="7"/>
  <c r="L164" i="7"/>
  <c r="L174" i="7"/>
  <c r="M29" i="7"/>
  <c r="M23" i="7"/>
  <c r="M65" i="7"/>
  <c r="M35" i="7"/>
  <c r="L17" i="7"/>
  <c r="L159" i="7"/>
  <c r="L42" i="7"/>
  <c r="M123" i="7"/>
  <c r="M149" i="7"/>
  <c r="L180" i="7"/>
  <c r="M30" i="7"/>
  <c r="M36" i="7"/>
  <c r="M48" i="7"/>
  <c r="M54" i="7"/>
  <c r="M60" i="7"/>
  <c r="M66" i="7"/>
  <c r="M72" i="7"/>
  <c r="L107" i="7"/>
  <c r="L119" i="7"/>
  <c r="L129" i="7"/>
  <c r="M134" i="7"/>
  <c r="M144" i="7"/>
  <c r="L155" i="7"/>
  <c r="L165" i="7"/>
  <c r="M170" i="7"/>
  <c r="L191" i="7"/>
  <c r="L201" i="7"/>
  <c r="L195" i="7"/>
  <c r="M80" i="7"/>
  <c r="M86" i="7"/>
  <c r="L140" i="7"/>
  <c r="L150" i="7"/>
  <c r="L176" i="7"/>
  <c r="L186" i="7"/>
  <c r="M3" i="7"/>
  <c r="M4" i="7"/>
  <c r="L125" i="7"/>
  <c r="L135" i="7"/>
  <c r="L161" i="7"/>
  <c r="L171" i="7"/>
  <c r="L197" i="7"/>
  <c r="M91" i="7"/>
  <c r="M26" i="7"/>
  <c r="M32" i="7"/>
  <c r="M38" i="7"/>
  <c r="M44" i="7"/>
  <c r="M50" i="7"/>
  <c r="M56" i="7"/>
  <c r="M62" i="7"/>
  <c r="M68" i="7"/>
  <c r="M74" i="7"/>
  <c r="L81" i="7"/>
  <c r="L87" i="7"/>
  <c r="L93" i="7"/>
  <c r="L131" i="7"/>
  <c r="L141" i="7"/>
  <c r="L167" i="7"/>
  <c r="L177" i="7"/>
  <c r="L203" i="7"/>
  <c r="M79" i="7"/>
  <c r="L21" i="7"/>
  <c r="L27" i="7"/>
  <c r="L33" i="7"/>
  <c r="L39" i="7"/>
  <c r="L45" i="7"/>
  <c r="L51" i="7"/>
  <c r="L57" i="7"/>
  <c r="L63" i="7"/>
  <c r="L69" i="7"/>
  <c r="L75" i="7"/>
  <c r="M82" i="7"/>
  <c r="M88" i="7"/>
  <c r="M94" i="7"/>
  <c r="L116" i="7"/>
  <c r="L126" i="7"/>
  <c r="L152" i="7"/>
  <c r="L162" i="7"/>
  <c r="L198" i="7"/>
  <c r="M85" i="7"/>
  <c r="L7" i="7"/>
  <c r="L137" i="7"/>
  <c r="L147" i="7"/>
  <c r="L173" i="7"/>
  <c r="L183" i="7"/>
  <c r="M185" i="7"/>
  <c r="M24" i="7"/>
  <c r="M83" i="7"/>
  <c r="M89" i="7"/>
  <c r="M95" i="7"/>
  <c r="L122" i="7"/>
  <c r="L132" i="7"/>
  <c r="L158" i="7"/>
  <c r="L168" i="7"/>
  <c r="L194" i="7"/>
  <c r="L204" i="7"/>
  <c r="L25" i="7"/>
  <c r="L61" i="7"/>
  <c r="L118" i="7"/>
  <c r="L121" i="7"/>
  <c r="L124" i="7"/>
  <c r="L127" i="7"/>
  <c r="L130" i="7"/>
  <c r="L133" i="7"/>
  <c r="L136" i="7"/>
  <c r="L139" i="7"/>
  <c r="L142" i="7"/>
  <c r="L145" i="7"/>
  <c r="L148" i="7"/>
  <c r="L151" i="7"/>
  <c r="L154" i="7"/>
  <c r="L157" i="7"/>
  <c r="L160" i="7"/>
  <c r="L163" i="7"/>
  <c r="L166" i="7"/>
  <c r="L169" i="7"/>
  <c r="L172" i="7"/>
  <c r="L175" i="7"/>
  <c r="L178" i="7"/>
  <c r="L181" i="7"/>
  <c r="L184" i="7"/>
  <c r="L187" i="7"/>
  <c r="L190" i="7"/>
  <c r="L193" i="7"/>
  <c r="L196" i="7"/>
  <c r="L199" i="7"/>
  <c r="L202" i="7"/>
  <c r="L8" i="7"/>
  <c r="L31" i="7"/>
  <c r="L55" i="7"/>
  <c r="L46" i="7"/>
  <c r="L73" i="7"/>
  <c r="L18" i="7"/>
  <c r="L40" i="7"/>
  <c r="L70" i="7"/>
  <c r="L28" i="7"/>
  <c r="L43" i="7"/>
  <c r="L64" i="7"/>
  <c r="M2" i="7"/>
  <c r="L16" i="7"/>
  <c r="M22" i="7"/>
  <c r="M34" i="7"/>
  <c r="M37" i="7"/>
  <c r="M52" i="7"/>
  <c r="M58" i="7"/>
  <c r="M67" i="7"/>
  <c r="M76" i="7"/>
  <c r="L106" i="7"/>
  <c r="L109" i="7"/>
  <c r="M5" i="7"/>
  <c r="L19" i="7"/>
  <c r="M49" i="7"/>
  <c r="L6" i="7"/>
  <c r="L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<sst xmlns="http://schemas.openxmlformats.org/spreadsheetml/2006/main" count="1947" uniqueCount="315">
  <si>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</si>
  <si>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</si>
  <si>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</si>
  <si>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</si>
  <si>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</si>
  <si>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</si>
  <si>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</si>
  <si>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</si>
  <si>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</si>
  <si>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</si>
  <si>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</si>
  <si>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</si>
  <si>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</si>
  <si>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</si>
  <si>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</si>
  <si>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</si>
  <si>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</si>
  <si>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</si>
  <si>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</si>
  <si>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</si>
  <si>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</si>
  <si>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</si>
  <si>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Tercentenary</t>
  </si>
  <si>
    <t>Tercentenary Fund</t>
  </si>
  <si>
    <t>Covenant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</si>
  <si>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</si>
  <si>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</si>
  <si>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</si>
  <si>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</si>
  <si>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</si>
  <si>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</si>
  <si>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</si>
  <si>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</si>
  <si>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</si>
  <si>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</si>
  <si>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</si>
  <si>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</si>
  <si>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</si>
  <si>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</si>
  <si>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</si>
  <si>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</si>
  <si>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</si>
  <si>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</si>
  <si>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</si>
  <si>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</si>
  <si>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</si>
  <si>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</si>
  <si>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</si>
  <si>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</si>
  <si>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</si>
  <si>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</si>
  <si>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</si>
  <si>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</si>
  <si>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</si>
  <si>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</si>
  <si>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</si>
  <si>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</si>
  <si>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</si>
  <si>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</si>
  <si>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</si>
  <si>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</si>
  <si>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</si>
  <si>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</si>
  <si>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</si>
  <si>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</si>
  <si>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</si>
  <si>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</si>
  <si>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</si>
  <si>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</si>
  <si>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</si>
  <si>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</si>
  <si>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</si>
  <si>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</si>
  <si>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</si>
  <si>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</si>
  <si>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</si>
  <si>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</si>
  <si>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</si>
  <si>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</si>
  <si>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</si>
  <si>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</si>
  <si>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</si>
  <si>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</si>
  <si>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</si>
  <si>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</si>
  <si>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</si>
  <si>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</si>
  <si>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</si>
  <si>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</si>
  <si>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</si>
  <si>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</si>
  <si>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</si>
  <si>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</si>
  <si>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</si>
  <si>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</si>
  <si>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</si>
  <si>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</si>
  <si>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</si>
  <si>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</si>
  <si>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</si>
  <si>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</si>
  <si>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</si>
  <si>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</si>
  <si>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</si>
  <si>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</si>
  <si>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</si>
  <si>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</si>
  <si>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</si>
  <si>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</si>
  <si>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</si>
  <si>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</si>
  <si>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</si>
  <si>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</si>
  <si>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</si>
  <si>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</si>
  <si>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</si>
  <si>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</si>
  <si>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</si>
  <si>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</si>
  <si>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</si>
  <si>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</si>
  <si>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</si>
  <si>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</si>
  <si>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</si>
  <si>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</si>
  <si>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</si>
  <si>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</si>
  <si>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</si>
  <si>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</si>
  <si>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</si>
  <si>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</si>
  <si>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</si>
  <si>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</si>
  <si>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</si>
  <si>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</si>
  <si>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</si>
  <si>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</si>
  <si>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</si>
  <si>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</si>
  <si>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</si>
  <si>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</si>
  <si>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</si>
  <si>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</si>
  <si>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</si>
  <si>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</si>
  <si>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</si>
  <si>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</si>
  <si>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</si>
  <si>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</si>
  <si>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</si>
  <si>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</si>
  <si>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</si>
  <si>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</si>
  <si>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</si>
  <si>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</si>
  <si>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</si>
  <si>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</si>
  <si>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</si>
  <si>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</si>
  <si>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</si>
  <si>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</si>
  <si>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</si>
  <si>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</si>
  <si>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</si>
  <si>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</si>
  <si>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</si>
  <si>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</si>
  <si>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</si>
  <si>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</si>
  <si>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</si>
  <si>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</si>
  <si>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</si>
  <si>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</si>
  <si>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</si>
  <si>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</si>
  <si>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</si>
  <si>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</si>
  <si>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</si>
  <si>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</si>
  <si>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</si>
  <si>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</si>
  <si>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</si>
  <si>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</si>
  <si>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</si>
  <si>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</si>
  <si>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</si>
  <si>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</si>
  <si>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</si>
  <si>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</si>
  <si>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</si>
  <si>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</si>
  <si>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</si>
  <si>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</si>
  <si>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</si>
  <si>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</si>
  <si>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</si>
  <si>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</si>
  <si>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</si>
  <si>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</si>
  <si>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</si>
  <si>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</si>
  <si>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</si>
  <si>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</si>
  <si>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</si>
  <si>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</si>
  <si>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</si>
  <si>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</si>
  <si>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</si>
  <si>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</si>
  <si>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</si>
  <si>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</si>
  <si>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</si>
  <si>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</si>
  <si>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</si>
  <si>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</si>
  <si>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</si>
  <si>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</si>
  <si>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</si>
  <si>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</si>
  <si>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</si>
  <si>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</si>
  <si>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</si>
  <si>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</si>
  <si>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</si>
  <si>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</si>
  <si>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</si>
  <si>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</si>
  <si>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</si>
  <si>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</si>
  <si>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</si>
  <si>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</si>
  <si>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</si>
  <si>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</si>
  <si>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</si>
  <si>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</si>
  <si>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</si>
  <si>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</si>
  <si>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</si>
  <si>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</si>
  <si>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</si>
  <si>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</si>
  <si>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</si>
  <si>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</si>
  <si>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</si>
  <si>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</si>
  <si>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</si>
  <si>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</si>
  <si>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</si>
  <si>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</si>
  <si>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</si>
  <si>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</si>
  <si>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</si>
  <si>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</si>
  <si>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</si>
  <si>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</si>
  <si>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</si>
  <si>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</si>
  <si>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2/14/23 Draft Budget</t>
  </si>
  <si>
    <t>xxxx Sr. High Youth mission trip (new)</t>
  </si>
  <si>
    <t>6105 Audio/Visual Church School</t>
  </si>
  <si>
    <t>6116 Childrens Library</t>
  </si>
  <si>
    <t>Comments (format: date, name, optional why; date, name, optional why)</t>
  </si>
  <si>
    <t>3/2023 Dave: Per Consistory and Worship, changed so $5k from Terc and $13k from Undesignated</t>
  </si>
  <si>
    <t>3/2023 Dave: Set to 5% draw</t>
  </si>
  <si>
    <t>3/2023 Dave: Per Consistory, added from $702k to balance budget</t>
  </si>
  <si>
    <t>3/2023 Oksana: This was not meant to be Cook Trust</t>
  </si>
  <si>
    <t>3/2023 Oksana: This should be the Cook Trust income</t>
  </si>
  <si>
    <t>3/2023 Oksana: Youth Ed no longer holding a fundraiser for this and lumped into Endowment expense</t>
  </si>
  <si>
    <t>3/2023 Oksana: same as Cook Trust note above</t>
  </si>
  <si>
    <t>3/2/23 Dave: Per Consistory, moved to Tercentenary</t>
  </si>
  <si>
    <t>3/2023 Oksana: Changes from Membership</t>
  </si>
  <si>
    <t>3/2023: Oksana: Changes from Youth Ed for 10% reduction</t>
  </si>
  <si>
    <t>2023 Asking Budget</t>
  </si>
  <si>
    <t>3/2023 Dave: Changed to balance budget</t>
  </si>
  <si>
    <t>Investment Income</t>
  </si>
  <si>
    <t>Account</t>
  </si>
  <si>
    <t>SourceOfFunds</t>
  </si>
  <si>
    <t>Committee</t>
  </si>
  <si>
    <t>Category</t>
  </si>
  <si>
    <t>InOrOut</t>
  </si>
  <si>
    <t>Budget</t>
  </si>
  <si>
    <t>In</t>
  </si>
  <si>
    <t>Out</t>
  </si>
  <si>
    <t>Approved 2023 Budget</t>
  </si>
  <si>
    <t>Oksana Corrections 2023 Budget 4/4/23</t>
  </si>
  <si>
    <t>4/4/23: Oksana to comply with law</t>
  </si>
  <si>
    <t>4061 McDonald (Covenant)</t>
  </si>
  <si>
    <t>4045 UP Mission Fund Income</t>
  </si>
  <si>
    <t>4049 Tercentenary Income</t>
  </si>
  <si>
    <t>4062 Covenant Fund Income</t>
  </si>
  <si>
    <t>4063 Covenant Income for M&amp;B</t>
  </si>
  <si>
    <t>Sum of Budget</t>
  </si>
  <si>
    <t>Alternate</t>
  </si>
  <si>
    <t>Sum of Alternate</t>
  </si>
  <si>
    <t>Budget Shortfall</t>
  </si>
  <si>
    <t>Sum of Budget Shortfall</t>
  </si>
  <si>
    <t>M&amp;B (UP Mission)</t>
  </si>
  <si>
    <t>M&amp;B to decide the extent to fund</t>
  </si>
  <si>
    <t>Income Plan: Limit Fund income to 5% of prior ~20 quarter average</t>
  </si>
  <si>
    <t>Spending Plan: 10% for mission; 90% for operations
(Requires repurposing Covenant and Tercentenary Funds)</t>
  </si>
  <si>
    <t>W/o $702k bequest</t>
  </si>
  <si>
    <t>Description of Alternate</t>
  </si>
  <si>
    <t>Mission work through M&amp;B Committee</t>
  </si>
  <si>
    <t>Mission work through UP Mission Committee</t>
  </si>
  <si>
    <t>Other</t>
  </si>
  <si>
    <t>Operations</t>
  </si>
  <si>
    <t>Mission</t>
  </si>
  <si>
    <t>Checking</t>
  </si>
  <si>
    <t>2024 Starting with a $175k deficit since that was from a $702k bequest in 2023</t>
  </si>
  <si>
    <t>2023 Budget and Alternate Organized by Standard Greensheet Categories</t>
  </si>
  <si>
    <t>2023 Budget and Alternate Organized to Show Source of Funds and Type of Spending</t>
  </si>
  <si>
    <t>Type</t>
  </si>
  <si>
    <t>Reduced to 10% of total church income</t>
  </si>
  <si>
    <t>Small increase to hit 5%</t>
  </si>
  <si>
    <t>Alternate is better, but would still have needed to increase income and/or cut spending. FY24 will likely be a similar 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</si>
</sst>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164" fontId="6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164" fontId="0" fillId="0" borderId="0" xfId="2" applyNumberFormat="1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164" fontId="6" fillId="0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7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numFmt numFmtId="164" formatCode="&quot;$&quot;#,##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&quot;$&quot;#,##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&quot;$&quot;#,##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&quot;$&quot;#,##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&quot;$&quot;#,##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&quot;$&quot;#,##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&quot;$&quot;#,##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alignment vertical="top" indent="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157.660780092592" createdVersion="8" refreshedVersion="8" minRefreshableVersion="3" recordCount="203" xr:uid="{2299149E-79F5-4E5C-9E60-47CC0B06303D}">
  <cacheSource type="worksheet">
    <worksheetSource ref="A1:S204" sheet="2003 budget"/>
  </cacheSource>
  <cacheFields count="19">
    <cacheField name="InOrOut" numFmtId="0">
      <sharedItems count="4">
        <s v="In"/>
        <s v="Out"/>
        <s v="Income" u="1"/>
        <s v="Expense" u="1"/>
      </sharedItems>
    </cacheField>
    <cacheField name="Category" numFmtId="0">
      <sharedItems count="29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&amp;B (UP Mission)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" numFmtId="0">
      <sharedItems/>
    </cacheField>
    <cacheField name="SourceOfFunds" numFmtId="0">
      <sharedItems count="6">
        <s v="Undesignated"/>
        <s v="Special Offerings"/>
        <s v="Covenant Fund"/>
        <s v="UP Mission Fund"/>
        <s v="Tercentenary Fund"/>
        <s v="Cook Trust"/>
      </sharedItems>
    </cacheField>
    <cacheField name="Type" numFmtId="0">
      <sharedItems count="11">
        <s v="Contributions"/>
        <s v="Covenant"/>
        <s v="Checking"/>
        <s v="Endowment"/>
        <s v="Schermerhorn"/>
        <s v="Birch"/>
        <s v="UP Mission Fund"/>
        <s v="Tercentenary"/>
        <s v="Other"/>
        <s v="Operations"/>
        <s v="Mission"/>
      </sharedItems>
    </cacheField>
    <cacheField name="Account" numFmtId="0">
      <sharedItems count="201">
        <s v="4001 Classis Assessments"/>
        <s v="4010 Current Year Pledges"/>
        <s v="4012 Non Pledge Contributions"/>
        <s v="4013 Vespers Offering"/>
        <s v="4017 Special Offerings"/>
        <s v="4021 Charitable Distributions"/>
        <s v="4023 Online Giving Contribution"/>
        <s v="4025 Concert Series"/>
        <s v="4022 Wednesday Lunch"/>
        <s v="4026 Audio/Visual Technology"/>
        <s v="4061 McDonald (Covenant)"/>
        <s v="4062 Covenant Fund Income"/>
        <s v="4063 Covenant Income for M&amp;B"/>
        <s v="4027 Checking Account"/>
        <s v="4041 Endowment Income"/>
        <s v="4043 Schermerhorn Income"/>
        <s v="4044 Birch Income"/>
        <s v="4045 UP Mission Fund Income"/>
        <s v="4049 Tercentenary Income"/>
        <s v="4052 Facility Use Income"/>
        <s v="4053 Misc Income"/>
        <s v="4054 Rental Income"/>
        <s v="4055 Flowers income"/>
        <s v="4056 Chancel Guild Income/Cook Trust"/>
        <s v="xxxx Sr. High Youth mission trip (new)"/>
        <s v="9005 Computer Maint/Repair/Internet"/>
        <s v="9007 Audio Visual Contract Services"/>
        <s v="9010 Consistory Expense"/>
        <s v="9015 Copier/Cannon rent./Maint."/>
        <s v="9020 Equipment"/>
        <s v="9025 Office Supplies"/>
        <s v="9030 Other Admin Expense"/>
        <s v="9035 Paper"/>
        <s v="9040 Postage"/>
        <s v="9045 Printing"/>
        <s v="9055 Staff Searches"/>
        <s v="9060 Telephone &amp; Internet"/>
        <s v="9061 Contract Services/Zoom/Google..."/>
        <s v="5002 FICA Administration"/>
        <s v="5003 Wages Administration"/>
        <s v="5004 Retirement Administration"/>
        <s v="5005 Medical Administration"/>
        <s v="5006 Continuing Education"/>
        <s v="6410 Devotional Literature/Small groups Literature"/>
        <s v="6420 Guest Spearkers and Adult Forum"/>
        <s v="6430 Lenten Programming"/>
        <s v="6440 Resources (Adult Ed.)"/>
        <s v="6445 Adult Retreats and Workshops"/>
        <s v="6450 Small Groups"/>
        <s v="8110 Archives &amp; Restoration"/>
        <s v="8111 Four Chaplains(6 people)"/>
        <s v="8125 Supplies Archives"/>
        <s v="6505 Honorariums"/>
        <s v="6515 Resources Grief Booklets"/>
        <s v="6520 Care &amp; Support Materials"/>
        <s v="6521 Prayer Shawl"/>
        <s v="6522 Flowers Support &amp; Care"/>
        <s v="5051 Continuing Ed (Assoc Pastor)"/>
        <s v="5053 Wages (Assoc Pastor)"/>
        <s v="5054 Medical (Assoc Pastor)"/>
        <s v="5055 Retirement (Assoc Pastor)"/>
        <s v="5056 Social Security Offset (Assoc Pastor)"/>
        <s v="5057 Business &amp; Auto (Assoc Pastor)"/>
        <s v="5058 Housing Expense (Assoc Pastor)"/>
        <s v="5059 Disability/Life (Assoc Pastor)"/>
        <s v="9111 Advertising"/>
        <s v="9112 Website"/>
        <s v="9113 Communication Technology"/>
        <s v="9114 Volunteer Needs"/>
        <s v="9115 Paper"/>
        <s v="9116 Supplies (new)"/>
        <s v="9121 Wages Communication Specialist"/>
        <s v="9122 FICA Communication Specialist"/>
        <s v="9123 Retirement Communication Speicalist"/>
        <s v="9125 Continuing Education"/>
        <s v="6350 Other Covenant Programs"/>
        <s v="6356 Lunn Office"/>
        <s v="6806 Composting"/>
        <s v="6807 Supplies"/>
        <s v="6808 Recycled Paper"/>
        <s v="6809 Media"/>
        <s v="8005 Audit and Consulting"/>
        <s v="8010 Classis Assessments"/>
        <s v="8015 Insurance"/>
        <s v="8020 Misc Finance"/>
        <s v="8022 Finance Charge Online Giving"/>
        <s v="8025 NYS Unemployment Insurance"/>
        <s v="8030 Offering Envelopes"/>
        <s v="8035 Payroll Processing"/>
        <s v="8040 Stewardship"/>
        <s v="6404 Period./Books/Newsp.for ass. pastor"/>
        <s v="6405 Library Books"/>
        <s v="6435 Library Periodicals &amp; Fees"/>
        <s v="6460 Library Supplies &amp; Equipment"/>
        <s v="6303 Undesignated and Emergency"/>
        <s v="6305 Education (M&amp;B)"/>
        <s v="6310 Local Concerns"/>
        <s v="6315 National Oversseas"/>
        <s v="6319 Minister Discretionary (Sr Pastor)"/>
        <s v="6322 Ministers Discretionary (Assoc. Pastor)"/>
        <s v="6323 Albany Synod Programs"/>
        <s v="6324 Camp Fowler support (M&amp;B)"/>
        <s v="6325 Special Offerings"/>
        <s v="6326 UP Mission"/>
        <s v="6605 Churchwide Social Events"/>
        <s v="6610 Coffee Hour"/>
        <s v="6620 Supplies Hospitality"/>
        <s v="6705 Membership Committee"/>
        <s v="6366 Wednesday Lunch"/>
        <s v="6367 Mission &amp; Volunteer Expense"/>
        <s v="6368 Kitchen supplies(new)"/>
        <s v="6369 To Go Containers (new)"/>
        <s v="6373 Wages Lunch Coordinator"/>
        <s v="6374 FICA Lunch Coordinator"/>
        <s v="7001 Custodian Fee/Other serv. fee(new)"/>
        <s v="7010 Electricity 10N Church"/>
        <s v="7015 Electricity 12N Church"/>
        <s v="7020 Electricity 8N Church"/>
        <s v="7025 Electricity Parking Lot"/>
        <s v="7030 Energy Improvements"/>
        <s v="7035 Equipment (Maint.)"/>
        <s v="7040 Fuel 10N Church"/>
        <s v="7045 Fuel 12N Church"/>
        <s v="7050 Fuel 8N Church"/>
        <s v="7051 Solar 10 N Church"/>
        <s v="7052 Solar 12N Church"/>
        <s v="7053 Solar 8N Church"/>
        <s v="7054 Solar Parking Lot"/>
        <s v="7055 Grounds Upkeep"/>
        <s v="7070 Misc Grounds Supplies"/>
        <s v="7075 Regular Services"/>
        <s v="7080 Repairs/Maint 10N Church"/>
        <s v="7085 Repairs/Maint 12N Church"/>
        <s v="7090 Repairs/Maint 8N Church"/>
        <s v="7095 Security"/>
        <s v="7100 Supplies/Cleaning"/>
        <s v="7105 Supplies/Food (Maint.)"/>
        <s v="7110 Supplies/Materials (Maint.)"/>
        <s v="7115 Taxes &amp; Water"/>
        <s v="7120 Operational Maintenance"/>
        <s v="7121 Building Expense (unanticipated repairs)"/>
        <s v="7122 Vale Cemetery upkeep(new)"/>
        <s v="5032 FICA Maintenance"/>
        <s v="5033 Wages Maintenance"/>
        <s v="5034 Medical Maintenance"/>
        <s v="5035 Retirement Maintenance"/>
        <s v="5036 Continuing Education"/>
        <s v="6005 Communion"/>
        <s v="6015 Honorarim (Pulpit Organ)"/>
        <s v="6016 Organ Repair"/>
        <s v="6020 Instrument Maintenance"/>
        <s v="6025 Misc Music Expense"/>
        <s v="6030 Misc Worship Expense"/>
        <s v="6035 Music and Rights"/>
        <s v="6036 Choir Robes"/>
        <s v="6040 Childrens Choir"/>
        <s v="6045 Handbells"/>
        <s v="6050 Musicians"/>
        <s v="6065 Special Worship"/>
        <s v="6066 Orff Program"/>
        <s v="6070 Ushers"/>
        <s v="6075 Vespers"/>
        <s v="6076 Flowers expenses"/>
        <s v="6077 Audio sound expenses"/>
        <s v="6078 Audio Sound /Video Streeming expenses"/>
        <s v="6079 Miscast Cabaret (new)"/>
        <s v="6080 Art Series (new)"/>
        <s v="6081 Art Display Expence (new)"/>
        <s v="6082 Candle,Oil,Wreth Exp. (new)"/>
        <s v="6083 Vesting for Sanctuary(new)"/>
        <s v="6084 Chancel Guild expenses/Cook Trust"/>
        <s v="5042 FICA Music"/>
        <s v="5043 Wages Music"/>
        <s v="5044 Continuing Education"/>
        <s v="5011 Continuing Ed Sr. Pastor"/>
        <s v="5013 Wages Sr. Pastor"/>
        <s v="5014 Medical Sr. Pastor"/>
        <s v="5015 Retirement Sr. Pastor"/>
        <s v="5016 Social Security Offset Sr. Pastor"/>
        <s v="5017 Business &amp; Auto Sr. Pastor"/>
        <s v="5018 Housing Sr. Pastor"/>
        <s v="5019 Disability &amp; Life"/>
        <s v="6105 Audio/Visual Church School"/>
        <s v="6110 Confirmation/Communion"/>
        <s v="6115 Curriculum Church School"/>
        <s v="6116 Childrens Library"/>
        <s v="6120 Family Programming"/>
        <s v="6121 Camp Fowler scholarships (new)"/>
        <s v="6124 Junior and Senior Youth"/>
        <s v="6126 Misc. Education Expense"/>
        <s v="6130 Recognition/Development"/>
        <s v="6135 Senior High Mission Trip"/>
        <s v="6145 Special Youth Service"/>
        <s v="6150 Food, Church School"/>
        <s v="6155 Supplies, Church School"/>
        <s v="6160 Supplies Kinderwyk"/>
        <s v="6165 Vacation Bible School"/>
        <s v="5072 FICA Youth"/>
        <s v="5073 Wages Youth"/>
        <s v="5075 Retirement Youth(new)"/>
        <s v="5080 Continuing Education"/>
      </sharedItems>
    </cacheField>
    <cacheField name="2023 Asking Budget" numFmtId="0">
      <sharedItems containsNonDate="0" containsString="0" containsBlank="1"/>
    </cacheField>
    <cacheField name="2/14/23 Draft Budget" numFmtId="164">
      <sharedItems containsString="0" containsBlank="1" containsNumber="1" minValue="-93167.21" maxValue="335500"/>
    </cacheField>
    <cacheField name="Approved 2023 Budget" numFmtId="164">
      <sharedItems containsString="0" containsBlank="1" containsNumber="1" minValue="-93167.21" maxValue="335500"/>
    </cacheField>
    <cacheField name="Oksana Corrections 2023 Budget 4/4/23" numFmtId="164">
      <sharedItems containsString="0" containsBlank="1" containsNumber="1" minValue="-93167.21" maxValue="335500"/>
    </cacheField>
    <cacheField name="Budget" numFmtId="164">
      <sharedItems containsSemiMixedTypes="0" containsString="0" containsNumber="1" minValue="-93167.21" maxValue="335500"/>
    </cacheField>
    <cacheField name="Budget Shortfall" numFmtId="164">
      <sharedItems containsSemiMixedTypes="0" containsString="0" containsNumber="1" minValue="-93167.21" maxValue="335500"/>
    </cacheField>
    <cacheField name="Alternate" numFmtId="164">
      <sharedItems containsString="0" containsBlank="1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s v="Contributions"/>
    <x v="0"/>
    <x v="0"/>
    <x v="0"/>
    <m/>
    <n v="14000"/>
    <n v="14000"/>
    <n v="14000"/>
    <n v="14000"/>
    <n v="14000"/>
    <n v="14000"/>
    <m/>
    <s v="Not a position"/>
    <m/>
    <s v="Small Church"/>
    <s v="Recurring"/>
    <n v="1"/>
  </r>
  <r>
    <x v="0"/>
    <x v="0"/>
    <s v="Contributions - pledge"/>
    <x v="0"/>
    <x v="0"/>
    <x v="1"/>
    <m/>
    <n v="335500"/>
    <n v="335500"/>
    <n v="335500"/>
    <n v="335500"/>
    <n v="335500"/>
    <n v="335500"/>
    <m/>
    <s v="Not a position"/>
    <m/>
    <s v="Small Church"/>
    <s v="Recurring"/>
    <n v="1"/>
  </r>
  <r>
    <x v="0"/>
    <x v="0"/>
    <s v="Contributions"/>
    <x v="0"/>
    <x v="0"/>
    <x v="2"/>
    <m/>
    <n v="10000"/>
    <n v="10000"/>
    <n v="10000"/>
    <n v="10000"/>
    <n v="10000"/>
    <n v="10000"/>
    <m/>
    <s v="Not a position"/>
    <m/>
    <s v="Small Church"/>
    <s v="Recurring"/>
    <n v="1"/>
  </r>
  <r>
    <x v="0"/>
    <x v="0"/>
    <s v="Contributions"/>
    <x v="0"/>
    <x v="0"/>
    <x v="3"/>
    <m/>
    <n v="7000"/>
    <n v="7000"/>
    <n v="7000"/>
    <n v="7000"/>
    <n v="7000"/>
    <n v="7000"/>
    <m/>
    <s v="Not a position"/>
    <m/>
    <s v="Small Church"/>
    <s v="Recurring"/>
    <n v="1"/>
  </r>
  <r>
    <x v="0"/>
    <x v="0"/>
    <s v="Contributions"/>
    <x v="1"/>
    <x v="0"/>
    <x v="4"/>
    <m/>
    <n v="10000"/>
    <n v="10000"/>
    <n v="10000"/>
    <n v="10000"/>
    <n v="10000"/>
    <n v="10000"/>
    <m/>
    <s v="Not a position"/>
    <m/>
    <s v="Small Church"/>
    <s v="Recurring"/>
    <n v="1"/>
  </r>
  <r>
    <x v="0"/>
    <x v="0"/>
    <s v="Contributions - pledge"/>
    <x v="0"/>
    <x v="0"/>
    <x v="5"/>
    <m/>
    <n v="32500"/>
    <n v="32500"/>
    <n v="32500"/>
    <n v="32500"/>
    <n v="32500"/>
    <n v="32500"/>
    <m/>
    <s v="Not a position"/>
    <m/>
    <s v="Small Church"/>
    <s v="Recurring"/>
    <n v="1"/>
  </r>
  <r>
    <x v="0"/>
    <x v="0"/>
    <s v="Contributions"/>
    <x v="0"/>
    <x v="0"/>
    <x v="6"/>
    <m/>
    <n v="200"/>
    <n v="200"/>
    <n v="200"/>
    <n v="200"/>
    <n v="200"/>
    <n v="200"/>
    <m/>
    <s v="Not a position"/>
    <m/>
    <s v="Small Church"/>
    <s v="Recurring"/>
    <n v="1"/>
  </r>
  <r>
    <x v="0"/>
    <x v="0"/>
    <s v="Contributions"/>
    <x v="0"/>
    <x v="0"/>
    <x v="7"/>
    <m/>
    <n v="200"/>
    <n v="200"/>
    <n v="200"/>
    <n v="200"/>
    <n v="200"/>
    <n v="200"/>
    <m/>
    <s v="Not a position"/>
    <m/>
    <s v="Small Church"/>
    <s v="Recurring"/>
    <n v="1"/>
  </r>
  <r>
    <x v="0"/>
    <x v="1"/>
    <s v="Covenant"/>
    <x v="2"/>
    <x v="1"/>
    <x v="8"/>
    <m/>
    <n v="8000"/>
    <n v="8000"/>
    <n v="8000"/>
    <n v="8000"/>
    <n v="8000"/>
    <m/>
    <m/>
    <s v="Not a position"/>
    <m/>
    <s v="Large church"/>
    <s v="Recurring"/>
    <n v="2"/>
  </r>
  <r>
    <x v="0"/>
    <x v="1"/>
    <s v="Covenant"/>
    <x v="2"/>
    <x v="1"/>
    <x v="9"/>
    <m/>
    <n v="20000"/>
    <m/>
    <m/>
    <n v="0"/>
    <n v="0"/>
    <m/>
    <s v="3/2023 Dave: Per Consistory and Worship, changed so $5k from Terc and $13k from Undesignated"/>
    <m/>
    <m/>
    <s v="Large church"/>
    <m/>
    <n v="2"/>
  </r>
  <r>
    <x v="0"/>
    <x v="1"/>
    <s v="Covenant"/>
    <x v="0"/>
    <x v="1"/>
    <x v="10"/>
    <m/>
    <n v="66000"/>
    <n v="66000"/>
    <n v="66000"/>
    <n v="66000"/>
    <n v="66000"/>
    <n v="259000"/>
    <m/>
    <s v="Not a position"/>
    <m/>
    <s v="Large church"/>
    <s v="Recurring"/>
    <n v="2"/>
  </r>
  <r>
    <x v="0"/>
    <x v="1"/>
    <s v="Covenant"/>
    <x v="2"/>
    <x v="1"/>
    <x v="11"/>
    <m/>
    <n v="47520"/>
    <n v="62520"/>
    <n v="62520"/>
    <n v="62520"/>
    <n v="62520"/>
    <m/>
    <s v="3/2023 Dave: Changed to balance budget"/>
    <s v="Not a position"/>
    <m/>
    <s v="Large church"/>
    <s v="Recurring"/>
    <n v="2"/>
  </r>
  <r>
    <x v="0"/>
    <x v="1"/>
    <s v="Covenant"/>
    <x v="2"/>
    <x v="1"/>
    <x v="12"/>
    <m/>
    <n v="100000"/>
    <n v="100000"/>
    <n v="100000"/>
    <n v="100000"/>
    <n v="100000"/>
    <m/>
    <m/>
    <s v="Not a position"/>
    <m/>
    <s v="Large church"/>
    <s v="Recurring"/>
    <n v="2"/>
  </r>
  <r>
    <x v="0"/>
    <x v="2"/>
    <s v="Endowment"/>
    <x v="0"/>
    <x v="2"/>
    <x v="13"/>
    <m/>
    <n v="0"/>
    <n v="175700"/>
    <n v="175700"/>
    <n v="175700"/>
    <n v="0"/>
    <n v="0"/>
    <s v="3/2023 Dave: Per Consistory, added from $702k to balance budget"/>
    <s v="Not a position"/>
    <m/>
    <s v="Large church"/>
    <s v="1-time"/>
    <n v="3"/>
  </r>
  <r>
    <x v="0"/>
    <x v="2"/>
    <s v="Endowment"/>
    <x v="0"/>
    <x v="3"/>
    <x v="14"/>
    <m/>
    <n v="246000"/>
    <n v="188500"/>
    <n v="188500"/>
    <n v="188500"/>
    <n v="188500"/>
    <n v="188500"/>
    <s v="3/2023 Dave: Set to 5% draw"/>
    <s v="Not a position"/>
    <m/>
    <s v="Large church"/>
    <s v="Recurring"/>
    <n v="3"/>
  </r>
  <r>
    <x v="0"/>
    <x v="2"/>
    <s v="Schermerhorn"/>
    <x v="0"/>
    <x v="4"/>
    <x v="15"/>
    <m/>
    <n v="140000"/>
    <n v="140000"/>
    <n v="140000"/>
    <n v="140000"/>
    <n v="140000"/>
    <n v="140000"/>
    <m/>
    <s v="Not a position"/>
    <m/>
    <s v="Large church"/>
    <s v="Recurring"/>
    <n v="3"/>
  </r>
  <r>
    <x v="0"/>
    <x v="2"/>
    <s v="Birch"/>
    <x v="0"/>
    <x v="5"/>
    <x v="16"/>
    <m/>
    <n v="16922"/>
    <n v="16922"/>
    <n v="16922"/>
    <n v="16922"/>
    <n v="16922"/>
    <n v="16922"/>
    <m/>
    <s v="Not a position"/>
    <m/>
    <s v="Large church"/>
    <s v="Recurring"/>
    <n v="3"/>
  </r>
  <r>
    <x v="0"/>
    <x v="2"/>
    <s v="UP Mission"/>
    <x v="3"/>
    <x v="6"/>
    <x v="17"/>
    <m/>
    <n v="34600"/>
    <n v="34600"/>
    <n v="34600"/>
    <n v="34600"/>
    <n v="34600"/>
    <n v="34600"/>
    <m/>
    <s v="Not a position"/>
    <m/>
    <s v="Large church"/>
    <s v="Recurring"/>
    <n v="3"/>
  </r>
  <r>
    <x v="0"/>
    <x v="2"/>
    <s v="Tercentenary"/>
    <x v="4"/>
    <x v="7"/>
    <x v="18"/>
    <m/>
    <n v="17350"/>
    <n v="22350"/>
    <n v="22350"/>
    <n v="22350"/>
    <n v="22350"/>
    <n v="23400"/>
    <s v="3/2023 Dave: Changed to balance budget"/>
    <s v="Not a position"/>
    <m/>
    <s v="Large church"/>
    <s v="Recurring"/>
    <n v="3"/>
  </r>
  <r>
    <x v="0"/>
    <x v="3"/>
    <s v="Other income"/>
    <x v="0"/>
    <x v="8"/>
    <x v="19"/>
    <m/>
    <n v="10000"/>
    <n v="10000"/>
    <n v="10000"/>
    <n v="10000"/>
    <n v="10000"/>
    <n v="10000"/>
    <m/>
    <s v="Not a position"/>
    <m/>
    <s v="Large church"/>
    <s v="Recurring"/>
    <n v="4"/>
  </r>
  <r>
    <x v="0"/>
    <x v="3"/>
    <s v="Other income"/>
    <x v="0"/>
    <x v="8"/>
    <x v="20"/>
    <m/>
    <n v="3000"/>
    <n v="3000"/>
    <n v="3000"/>
    <n v="3000"/>
    <n v="3000"/>
    <n v="3000"/>
    <m/>
    <s v="Not a position"/>
    <m/>
    <s v="Large church"/>
    <s v="Recurring"/>
    <n v="4"/>
  </r>
  <r>
    <x v="0"/>
    <x v="3"/>
    <s v="Other income"/>
    <x v="0"/>
    <x v="8"/>
    <x v="21"/>
    <m/>
    <n v="13800"/>
    <n v="13800"/>
    <n v="13800"/>
    <n v="13800"/>
    <n v="13800"/>
    <n v="13800"/>
    <m/>
    <s v="Not a position"/>
    <m/>
    <s v="Large church"/>
    <s v="Recurring"/>
    <n v="4"/>
  </r>
  <r>
    <x v="0"/>
    <x v="3"/>
    <s v="Other income"/>
    <x v="0"/>
    <x v="8"/>
    <x v="22"/>
    <m/>
    <m/>
    <n v="1100"/>
    <n v="1100"/>
    <n v="1100"/>
    <n v="1100"/>
    <n v="1100"/>
    <s v="3/2023 Oksana: This was not meant to be Cook Trust"/>
    <s v="Not a position"/>
    <m/>
    <s v="Large church"/>
    <s v="Recurring"/>
    <n v="4"/>
  </r>
  <r>
    <x v="0"/>
    <x v="3"/>
    <s v="Other income"/>
    <x v="5"/>
    <x v="8"/>
    <x v="23"/>
    <m/>
    <n v="1100"/>
    <n v="910"/>
    <n v="910"/>
    <n v="910"/>
    <n v="910"/>
    <n v="910"/>
    <s v="3/2023 Oksana: This should be the Cook Trust income"/>
    <s v="Not a position"/>
    <m/>
    <s v="Large church"/>
    <s v="Recurring"/>
    <n v="4"/>
  </r>
  <r>
    <x v="0"/>
    <x v="3"/>
    <s v="Other income"/>
    <x v="0"/>
    <x v="8"/>
    <x v="24"/>
    <m/>
    <n v="3500"/>
    <m/>
    <m/>
    <n v="0"/>
    <n v="0"/>
    <n v="0"/>
    <s v="3/2023 Oksana: Youth Ed no longer holding a fundraiser for this and lumped into Endowment expense"/>
    <m/>
    <m/>
    <s v="Small Church"/>
    <m/>
    <n v="4"/>
  </r>
  <r>
    <x v="1"/>
    <x v="4"/>
    <s v="Office"/>
    <x v="0"/>
    <x v="9"/>
    <x v="25"/>
    <m/>
    <n v="-3500"/>
    <n v="-3500"/>
    <n v="-3500"/>
    <n v="-3500"/>
    <n v="-3500"/>
    <n v="-3500"/>
    <m/>
    <s v="Not a position"/>
    <m/>
    <s v="Small Church"/>
    <s v="Recurring"/>
    <n v="5"/>
  </r>
  <r>
    <x v="1"/>
    <x v="4"/>
    <s v="Office"/>
    <x v="0"/>
    <x v="9"/>
    <x v="26"/>
    <m/>
    <n v="-27000"/>
    <n v="-27000"/>
    <n v="-27000"/>
    <n v="-27000"/>
    <n v="-27000"/>
    <n v="-27000"/>
    <m/>
    <s v="A/V Contract Services"/>
    <s v="Base Salary"/>
    <s v="Large church"/>
    <s v="Recurring"/>
    <n v="5"/>
  </r>
  <r>
    <x v="1"/>
    <x v="4"/>
    <s v="Office"/>
    <x v="0"/>
    <x v="9"/>
    <x v="27"/>
    <m/>
    <n v="-500"/>
    <n v="-500"/>
    <n v="-500"/>
    <n v="-500"/>
    <n v="-500"/>
    <n v="-500"/>
    <m/>
    <s v="Not a position"/>
    <m/>
    <s v="Large church"/>
    <s v="Recurring"/>
    <n v="5"/>
  </r>
  <r>
    <x v="1"/>
    <x v="4"/>
    <s v="Office"/>
    <x v="0"/>
    <x v="9"/>
    <x v="28"/>
    <m/>
    <n v="-9000"/>
    <n v="-9000"/>
    <n v="-9000"/>
    <n v="-9000"/>
    <n v="-9000"/>
    <n v="-9000"/>
    <m/>
    <s v="Not a position"/>
    <m/>
    <s v="Large church"/>
    <s v="Recurring"/>
    <n v="5"/>
  </r>
  <r>
    <x v="1"/>
    <x v="4"/>
    <s v="Office"/>
    <x v="0"/>
    <x v="9"/>
    <x v="29"/>
    <m/>
    <n v="-4000"/>
    <n v="-4000"/>
    <n v="-4000"/>
    <n v="-4000"/>
    <n v="-4000"/>
    <n v="-4000"/>
    <m/>
    <s v="Not a position"/>
    <m/>
    <s v="Large church"/>
    <s v="Recurring"/>
    <n v="5"/>
  </r>
  <r>
    <x v="1"/>
    <x v="4"/>
    <s v="Office"/>
    <x v="0"/>
    <x v="9"/>
    <x v="30"/>
    <m/>
    <n v="-3000"/>
    <n v="-3000"/>
    <n v="-3000"/>
    <n v="-3000"/>
    <n v="-3000"/>
    <n v="-3000"/>
    <m/>
    <s v="Not a position"/>
    <m/>
    <s v="Large church"/>
    <s v="Recurring"/>
    <n v="5"/>
  </r>
  <r>
    <x v="1"/>
    <x v="4"/>
    <s v="Office"/>
    <x v="0"/>
    <x v="9"/>
    <x v="31"/>
    <m/>
    <n v="-1500"/>
    <n v="-1500"/>
    <n v="-1500"/>
    <n v="-1500"/>
    <n v="-1500"/>
    <n v="-1500"/>
    <m/>
    <s v="Not a position"/>
    <m/>
    <s v="Large church"/>
    <s v="Recurring"/>
    <n v="5"/>
  </r>
  <r>
    <x v="1"/>
    <x v="4"/>
    <s v="Office"/>
    <x v="0"/>
    <x v="9"/>
    <x v="32"/>
    <m/>
    <n v="-1000"/>
    <n v="-1000"/>
    <n v="-1000"/>
    <n v="-1000"/>
    <n v="-1000"/>
    <n v="-1000"/>
    <m/>
    <s v="Not a position"/>
    <m/>
    <s v="Small Church"/>
    <s v="Recurring"/>
    <n v="5"/>
  </r>
  <r>
    <x v="1"/>
    <x v="4"/>
    <s v="Office"/>
    <x v="0"/>
    <x v="9"/>
    <x v="33"/>
    <m/>
    <n v="-2800"/>
    <n v="-2800"/>
    <n v="-2800"/>
    <n v="-2800"/>
    <n v="-2800"/>
    <n v="-2800"/>
    <m/>
    <s v="Not a position"/>
    <m/>
    <s v="Small Church"/>
    <s v="Recurring"/>
    <n v="5"/>
  </r>
  <r>
    <x v="1"/>
    <x v="4"/>
    <s v="Office"/>
    <x v="0"/>
    <x v="9"/>
    <x v="34"/>
    <m/>
    <n v="-1600"/>
    <n v="-1600"/>
    <n v="-1600"/>
    <n v="-1600"/>
    <n v="-1600"/>
    <n v="-1600"/>
    <m/>
    <s v="Not a position"/>
    <m/>
    <s v="Large church"/>
    <s v="Recurring"/>
    <n v="5"/>
  </r>
  <r>
    <x v="1"/>
    <x v="4"/>
    <s v="Office"/>
    <x v="0"/>
    <x v="9"/>
    <x v="35"/>
    <m/>
    <n v="-500"/>
    <n v="-500"/>
    <n v="-500"/>
    <n v="-500"/>
    <n v="-500"/>
    <n v="-500"/>
    <m/>
    <s v="Not a position"/>
    <m/>
    <s v="Large church"/>
    <s v="Recurring"/>
    <n v="5"/>
  </r>
  <r>
    <x v="1"/>
    <x v="4"/>
    <s v="Office"/>
    <x v="0"/>
    <x v="9"/>
    <x v="36"/>
    <m/>
    <n v="-4200"/>
    <n v="-4200"/>
    <n v="-4200"/>
    <n v="-4200"/>
    <n v="-4200"/>
    <n v="-4200"/>
    <m/>
    <s v="Not a position"/>
    <m/>
    <s v="Large church"/>
    <s v="Recurring"/>
    <n v="5"/>
  </r>
  <r>
    <x v="1"/>
    <x v="4"/>
    <s v="Office"/>
    <x v="0"/>
    <x v="9"/>
    <x v="37"/>
    <m/>
    <n v="-3000"/>
    <n v="-3000"/>
    <n v="-3000"/>
    <n v="-3000"/>
    <n v="-3000"/>
    <n v="-3000"/>
    <m/>
    <s v="Not a position"/>
    <m/>
    <s v="Large church"/>
    <s v="Recurring"/>
    <n v="5"/>
  </r>
  <r>
    <x v="1"/>
    <x v="5"/>
    <s v="Personnel"/>
    <x v="0"/>
    <x v="9"/>
    <x v="38"/>
    <m/>
    <n v="-5020"/>
    <n v="-5020"/>
    <n v="-5020"/>
    <n v="-5020"/>
    <n v="-5020"/>
    <n v="-5020"/>
    <m/>
    <s v="Office"/>
    <m/>
    <s v="Small Church"/>
    <s v="Recurring"/>
    <n v="6"/>
  </r>
  <r>
    <x v="1"/>
    <x v="5"/>
    <s v="Personnel"/>
    <x v="0"/>
    <x v="9"/>
    <x v="39"/>
    <m/>
    <n v="-65600"/>
    <n v="-65600"/>
    <n v="-65600"/>
    <n v="-65600"/>
    <n v="-65600"/>
    <n v="-65600"/>
    <m/>
    <s v="Office"/>
    <s v="Base Salary"/>
    <s v="Small Church"/>
    <s v="Recurring"/>
    <n v="6"/>
  </r>
  <r>
    <x v="1"/>
    <x v="5"/>
    <s v="Personnel"/>
    <x v="0"/>
    <x v="9"/>
    <x v="40"/>
    <m/>
    <n v="-2080"/>
    <n v="-2080"/>
    <n v="-2080"/>
    <n v="-2080"/>
    <n v="-2080"/>
    <n v="-2080"/>
    <m/>
    <s v="Office"/>
    <m/>
    <s v="Small Church"/>
    <s v="Recurring"/>
    <n v="6"/>
  </r>
  <r>
    <x v="1"/>
    <x v="5"/>
    <s v="Personnel"/>
    <x v="0"/>
    <x v="9"/>
    <x v="41"/>
    <m/>
    <n v="-11000"/>
    <n v="-11000"/>
    <n v="-11000"/>
    <n v="-11000"/>
    <n v="-11000"/>
    <n v="-11000"/>
    <m/>
    <s v="Office"/>
    <m/>
    <s v="Small Church"/>
    <s v="Recurring"/>
    <n v="6"/>
  </r>
  <r>
    <x v="1"/>
    <x v="5"/>
    <s v="Personnel"/>
    <x v="4"/>
    <x v="9"/>
    <x v="42"/>
    <m/>
    <n v="-1000"/>
    <n v="-1000"/>
    <n v="-1000"/>
    <n v="-1000"/>
    <n v="-1000"/>
    <n v="-1000"/>
    <m/>
    <s v="Office"/>
    <m/>
    <s v="Small Church"/>
    <s v="Recurring"/>
    <n v="6"/>
  </r>
  <r>
    <x v="1"/>
    <x v="6"/>
    <s v="Adult Ed"/>
    <x v="0"/>
    <x v="9"/>
    <x v="43"/>
    <m/>
    <n v="-225"/>
    <n v="-225"/>
    <n v="-225"/>
    <n v="-225"/>
    <n v="-225"/>
    <n v="-225"/>
    <m/>
    <s v="Not a position"/>
    <m/>
    <s v="Large church"/>
    <s v="Recurring"/>
    <n v="7"/>
  </r>
  <r>
    <x v="1"/>
    <x v="6"/>
    <s v="Adult Ed"/>
    <x v="0"/>
    <x v="9"/>
    <x v="44"/>
    <m/>
    <n v="-180"/>
    <n v="-180"/>
    <n v="-180"/>
    <n v="-180"/>
    <n v="-180"/>
    <n v="-180"/>
    <m/>
    <s v="Not a position"/>
    <m/>
    <s v="Large church"/>
    <s v="Recurring"/>
    <n v="7"/>
  </r>
  <r>
    <x v="1"/>
    <x v="6"/>
    <s v="Adult Ed"/>
    <x v="0"/>
    <x v="9"/>
    <x v="45"/>
    <m/>
    <n v="-450"/>
    <n v="-450"/>
    <n v="-450"/>
    <n v="-450"/>
    <n v="-450"/>
    <n v="-450"/>
    <m/>
    <s v="Not a position"/>
    <m/>
    <s v="Large church"/>
    <s v="Recurring"/>
    <n v="7"/>
  </r>
  <r>
    <x v="1"/>
    <x v="6"/>
    <s v="Adult Ed"/>
    <x v="0"/>
    <x v="9"/>
    <x v="46"/>
    <m/>
    <n v="-180"/>
    <n v="-180"/>
    <n v="-180"/>
    <n v="-180"/>
    <n v="-180"/>
    <n v="-180"/>
    <m/>
    <s v="Not a position"/>
    <m/>
    <s v="Large church"/>
    <s v="Recurring"/>
    <n v="7"/>
  </r>
  <r>
    <x v="1"/>
    <x v="6"/>
    <s v="Adult Ed"/>
    <x v="0"/>
    <x v="9"/>
    <x v="47"/>
    <m/>
    <n v="-900"/>
    <n v="-900"/>
    <n v="-900"/>
    <n v="-900"/>
    <n v="-900"/>
    <n v="-900"/>
    <m/>
    <s v="Not a position"/>
    <m/>
    <s v="Large church"/>
    <s v="Recurring"/>
    <n v="7"/>
  </r>
  <r>
    <x v="1"/>
    <x v="6"/>
    <s v="Adult Ed"/>
    <x v="0"/>
    <x v="9"/>
    <x v="48"/>
    <m/>
    <n v="-180"/>
    <n v="-180"/>
    <n v="-180"/>
    <n v="-180"/>
    <n v="-180"/>
    <n v="-180"/>
    <m/>
    <s v="Not a position"/>
    <m/>
    <s v="Large church"/>
    <s v="Recurring"/>
    <n v="7"/>
  </r>
  <r>
    <x v="1"/>
    <x v="7"/>
    <s v="Archives"/>
    <x v="0"/>
    <x v="9"/>
    <x v="49"/>
    <m/>
    <n v="-2000"/>
    <n v="-2000"/>
    <n v="-2000"/>
    <n v="-2000"/>
    <n v="-2000"/>
    <n v="-2000"/>
    <m/>
    <s v="Not a position"/>
    <m/>
    <s v="Large church"/>
    <s v="Recurring"/>
    <n v="8"/>
  </r>
  <r>
    <x v="1"/>
    <x v="7"/>
    <s v="Archives"/>
    <x v="4"/>
    <x v="9"/>
    <x v="50"/>
    <m/>
    <n v="-1500"/>
    <n v="-1500"/>
    <n v="-1500"/>
    <n v="-1500"/>
    <n v="-1500"/>
    <n v="-1500"/>
    <m/>
    <s v="Not a position"/>
    <m/>
    <s v="Large church"/>
    <s v="Recurring"/>
    <n v="8"/>
  </r>
  <r>
    <x v="1"/>
    <x v="7"/>
    <s v="Archives"/>
    <x v="0"/>
    <x v="9"/>
    <x v="51"/>
    <m/>
    <n v="-250"/>
    <n v="-250"/>
    <n v="-250"/>
    <n v="-250"/>
    <n v="-250"/>
    <n v="-250"/>
    <m/>
    <s v="Not a position"/>
    <m/>
    <s v="Large church"/>
    <s v="Recurring"/>
    <n v="8"/>
  </r>
  <r>
    <x v="1"/>
    <x v="8"/>
    <s v="Care &amp; Support"/>
    <x v="0"/>
    <x v="9"/>
    <x v="52"/>
    <m/>
    <n v="-500"/>
    <n v="-500"/>
    <n v="-500"/>
    <n v="-500"/>
    <n v="-500"/>
    <n v="-500"/>
    <m/>
    <s v="Not a position"/>
    <m/>
    <s v="Small Church"/>
    <s v="Recurring"/>
    <n v="9"/>
  </r>
  <r>
    <x v="1"/>
    <x v="8"/>
    <s v="Care &amp; Support"/>
    <x v="0"/>
    <x v="9"/>
    <x v="53"/>
    <m/>
    <n v="-200"/>
    <n v="-200"/>
    <n v="-200"/>
    <n v="-200"/>
    <n v="-200"/>
    <n v="-200"/>
    <m/>
    <s v="Not a position"/>
    <m/>
    <s v="Small Church"/>
    <s v="Recurring"/>
    <n v="9"/>
  </r>
  <r>
    <x v="1"/>
    <x v="8"/>
    <s v="Care &amp; Support"/>
    <x v="0"/>
    <x v="9"/>
    <x v="54"/>
    <m/>
    <n v="-300"/>
    <n v="-300"/>
    <n v="-300"/>
    <n v="-300"/>
    <n v="-300"/>
    <n v="-300"/>
    <m/>
    <s v="Not a position"/>
    <m/>
    <s v="Small Church"/>
    <s v="Recurring"/>
    <n v="9"/>
  </r>
  <r>
    <x v="1"/>
    <x v="8"/>
    <s v="Care &amp; Support"/>
    <x v="0"/>
    <x v="9"/>
    <x v="55"/>
    <m/>
    <n v="-200"/>
    <n v="-200"/>
    <n v="-200"/>
    <n v="-200"/>
    <n v="-200"/>
    <n v="-200"/>
    <m/>
    <s v="Not a position"/>
    <m/>
    <s v="Small Church"/>
    <s v="Recurring"/>
    <n v="9"/>
  </r>
  <r>
    <x v="1"/>
    <x v="8"/>
    <s v="Care &amp; Support"/>
    <x v="0"/>
    <x v="9"/>
    <x v="56"/>
    <m/>
    <n v="-300"/>
    <n v="-300"/>
    <n v="-300"/>
    <n v="-300"/>
    <n v="-300"/>
    <n v="-300"/>
    <m/>
    <s v="Not a position"/>
    <m/>
    <s v="Small Church"/>
    <s v="Recurring"/>
    <n v="9"/>
  </r>
  <r>
    <x v="1"/>
    <x v="9"/>
    <s v="Personnel"/>
    <x v="4"/>
    <x v="9"/>
    <x v="57"/>
    <m/>
    <n v="-1650"/>
    <n v="-1650"/>
    <n v="-1560"/>
    <n v="-1650"/>
    <n v="-1650"/>
    <n v="-1650"/>
    <s v="4/4/23: Oksana to comply with law"/>
    <s v="Assoc. Pastor"/>
    <m/>
    <s v="Large church"/>
    <s v="Recurring"/>
    <n v="10"/>
  </r>
  <r>
    <x v="1"/>
    <x v="9"/>
    <s v="Personnel"/>
    <x v="0"/>
    <x v="9"/>
    <x v="58"/>
    <m/>
    <n v="-51752.81"/>
    <n v="-51752.81"/>
    <n v="-51752.81"/>
    <n v="-51752.81"/>
    <n v="-51752.81"/>
    <n v="-51752.81"/>
    <m/>
    <s v="Assoc. Pastor"/>
    <s v="Base Salary"/>
    <s v="Large church"/>
    <s v="Recurring"/>
    <n v="10"/>
  </r>
  <r>
    <x v="1"/>
    <x v="9"/>
    <s v="Personnel"/>
    <x v="0"/>
    <x v="9"/>
    <x v="59"/>
    <m/>
    <n v="-24362.639999999999"/>
    <n v="-24362.639999999999"/>
    <n v="-22326"/>
    <n v="-24362.639999999999"/>
    <n v="-24362.639999999999"/>
    <n v="-24362.639999999999"/>
    <s v="4/4/23: Oksana to comply with law"/>
    <s v="Assoc. Pastor"/>
    <m/>
    <s v="Large church"/>
    <s v="Recurring"/>
    <n v="10"/>
  </r>
  <r>
    <x v="1"/>
    <x v="9"/>
    <s v="Personnel"/>
    <x v="0"/>
    <x v="9"/>
    <x v="60"/>
    <m/>
    <n v="-10146.24"/>
    <n v="-10146.24"/>
    <n v="-10146.24"/>
    <n v="-10146.24"/>
    <n v="-10146.24"/>
    <n v="-10146.24"/>
    <m/>
    <s v="Assoc. Pastor"/>
    <m/>
    <s v="Large church"/>
    <s v="Recurring"/>
    <n v="10"/>
  </r>
  <r>
    <x v="1"/>
    <x v="9"/>
    <s v="Personnel"/>
    <x v="0"/>
    <x v="9"/>
    <x v="61"/>
    <m/>
    <n v="-6541.72"/>
    <n v="-6541.72"/>
    <n v="-5236.5200000000004"/>
    <n v="-6541.72"/>
    <n v="-6541.72"/>
    <n v="-6541.72"/>
    <s v="4/4/23: Oksana to comply with law"/>
    <s v="Assoc. Pastor"/>
    <m/>
    <s v="Large church"/>
    <s v="Recurring"/>
    <n v="10"/>
  </r>
  <r>
    <x v="1"/>
    <x v="9"/>
    <s v="Personnel"/>
    <x v="0"/>
    <x v="9"/>
    <x v="62"/>
    <m/>
    <n v="-3800"/>
    <n v="-3800"/>
    <n v="-3800"/>
    <n v="-3800"/>
    <n v="-3800"/>
    <n v="-3800"/>
    <m/>
    <s v="Assoc. Pastor"/>
    <m/>
    <s v="Large church"/>
    <s v="Recurring"/>
    <n v="10"/>
  </r>
  <r>
    <x v="1"/>
    <x v="9"/>
    <s v="Personnel"/>
    <x v="0"/>
    <x v="9"/>
    <x v="63"/>
    <m/>
    <n v="-33759.89"/>
    <n v="-33759.89"/>
    <n v="-33759.89"/>
    <n v="-33759.89"/>
    <n v="-33759.89"/>
    <n v="-33759.89"/>
    <m/>
    <s v="Assoc. Pastor"/>
    <s v="Base Salary"/>
    <s v="Large church"/>
    <s v="Recurring"/>
    <n v="10"/>
  </r>
  <r>
    <x v="1"/>
    <x v="9"/>
    <s v="Personnel"/>
    <x v="0"/>
    <x v="9"/>
    <x v="64"/>
    <m/>
    <n v="-3500"/>
    <n v="-3500"/>
    <n v="-3500"/>
    <n v="-3500"/>
    <n v="-3500"/>
    <n v="-3500"/>
    <m/>
    <s v="Assoc. Pastor"/>
    <m/>
    <s v="Large church"/>
    <s v="Recurring"/>
    <n v="10"/>
  </r>
  <r>
    <x v="1"/>
    <x v="10"/>
    <s v="Communications"/>
    <x v="0"/>
    <x v="9"/>
    <x v="65"/>
    <m/>
    <n v="-500"/>
    <n v="-500"/>
    <n v="-500"/>
    <n v="-500"/>
    <n v="-500"/>
    <n v="-500"/>
    <m/>
    <s v="Not a position"/>
    <m/>
    <s v="Large church"/>
    <s v="Recurring"/>
    <n v="11"/>
  </r>
  <r>
    <x v="1"/>
    <x v="10"/>
    <s v="Communications"/>
    <x v="0"/>
    <x v="9"/>
    <x v="66"/>
    <m/>
    <n v="-1000"/>
    <n v="-1000"/>
    <n v="-1000"/>
    <n v="-1000"/>
    <n v="-1000"/>
    <n v="-1000"/>
    <m/>
    <s v="Not a position"/>
    <m/>
    <s v="Large church"/>
    <s v="Recurring"/>
    <n v="11"/>
  </r>
  <r>
    <x v="1"/>
    <x v="10"/>
    <s v="Communications"/>
    <x v="0"/>
    <x v="9"/>
    <x v="67"/>
    <m/>
    <n v="-1000"/>
    <n v="-1000"/>
    <n v="-1000"/>
    <n v="-1000"/>
    <n v="-1000"/>
    <n v="-1000"/>
    <m/>
    <s v="Not a position"/>
    <m/>
    <s v="Large church"/>
    <s v="Recurring"/>
    <n v="11"/>
  </r>
  <r>
    <x v="1"/>
    <x v="10"/>
    <s v="Communications"/>
    <x v="0"/>
    <x v="9"/>
    <x v="68"/>
    <m/>
    <n v="-500"/>
    <n v="-500"/>
    <n v="-500"/>
    <n v="-500"/>
    <n v="-500"/>
    <n v="-500"/>
    <m/>
    <s v="Not a position"/>
    <m/>
    <s v="Large church"/>
    <s v="Recurring"/>
    <n v="11"/>
  </r>
  <r>
    <x v="1"/>
    <x v="10"/>
    <s v="Communications"/>
    <x v="0"/>
    <x v="9"/>
    <x v="69"/>
    <m/>
    <n v="-2000"/>
    <n v="-2000"/>
    <n v="-2000"/>
    <n v="-2000"/>
    <n v="-2000"/>
    <n v="-2000"/>
    <m/>
    <s v="Not a position"/>
    <m/>
    <s v="Large church"/>
    <s v="Recurring"/>
    <n v="11"/>
  </r>
  <r>
    <x v="1"/>
    <x v="10"/>
    <s v="Communications"/>
    <x v="0"/>
    <x v="9"/>
    <x v="70"/>
    <m/>
    <n v="-500"/>
    <n v="-500"/>
    <n v="-500"/>
    <n v="-500"/>
    <n v="-500"/>
    <n v="-500"/>
    <m/>
    <s v="Not a position"/>
    <m/>
    <s v="Large church"/>
    <s v="Recurring"/>
    <n v="11"/>
  </r>
  <r>
    <x v="1"/>
    <x v="11"/>
    <s v="Personnel"/>
    <x v="0"/>
    <x v="9"/>
    <x v="71"/>
    <m/>
    <n v="-41600"/>
    <n v="-41600"/>
    <n v="-41600"/>
    <n v="-41600"/>
    <n v="-41600"/>
    <n v="-41600"/>
    <m/>
    <s v="Communication Specialist"/>
    <s v="Base Salary"/>
    <s v="Large church"/>
    <s v="Recurring"/>
    <n v="12"/>
  </r>
  <r>
    <x v="1"/>
    <x v="11"/>
    <s v="Personnel"/>
    <x v="0"/>
    <x v="9"/>
    <x v="72"/>
    <m/>
    <n v="-3182.4"/>
    <n v="-3182.4"/>
    <n v="-3182.4"/>
    <n v="-3182.4"/>
    <n v="-3182.4"/>
    <n v="-3182.4"/>
    <m/>
    <s v="Communication Specialist"/>
    <m/>
    <s v="Large church"/>
    <s v="Recurring"/>
    <n v="12"/>
  </r>
  <r>
    <x v="1"/>
    <x v="11"/>
    <s v="Personnel"/>
    <x v="0"/>
    <x v="9"/>
    <x v="73"/>
    <m/>
    <n v="-1664"/>
    <n v="-1664"/>
    <n v="-1664"/>
    <n v="-1664"/>
    <n v="-1664"/>
    <n v="-1664"/>
    <m/>
    <s v="Communication Specialist"/>
    <m/>
    <s v="Large church"/>
    <s v="Recurring"/>
    <n v="12"/>
  </r>
  <r>
    <x v="1"/>
    <x v="11"/>
    <s v="Personnel"/>
    <x v="4"/>
    <x v="9"/>
    <x v="74"/>
    <m/>
    <n v="-1000"/>
    <n v="-1000"/>
    <n v="-1000"/>
    <n v="-1000"/>
    <n v="-1000"/>
    <n v="-1000"/>
    <m/>
    <s v="Communication Specialist"/>
    <m/>
    <s v="Large church"/>
    <s v="Recurring"/>
    <n v="12"/>
  </r>
  <r>
    <x v="1"/>
    <x v="12"/>
    <s v="M&amp;B"/>
    <x v="2"/>
    <x v="10"/>
    <x v="75"/>
    <m/>
    <n v="-42120"/>
    <n v="-42120"/>
    <n v="-42120"/>
    <n v="-42120"/>
    <n v="-42120"/>
    <n v="0"/>
    <m/>
    <s v="Not a position"/>
    <m/>
    <s v="Large church"/>
    <s v="Recurring"/>
    <n v="13"/>
  </r>
  <r>
    <x v="1"/>
    <x v="13"/>
    <s v="M&amp;B"/>
    <x v="2"/>
    <x v="10"/>
    <x v="76"/>
    <m/>
    <n v="-200"/>
    <n v="-200"/>
    <n v="-200"/>
    <n v="-200"/>
    <n v="-200"/>
    <n v="0"/>
    <m/>
    <s v="Not a position"/>
    <m/>
    <s v="Large church"/>
    <s v="Recurring"/>
    <n v="14"/>
  </r>
  <r>
    <x v="1"/>
    <x v="14"/>
    <s v="Creation Care"/>
    <x v="0"/>
    <x v="9"/>
    <x v="77"/>
    <m/>
    <n v="-1500"/>
    <n v="-1500"/>
    <n v="-1500"/>
    <n v="-1500"/>
    <n v="-1500"/>
    <n v="-1500"/>
    <m/>
    <s v="Not a position"/>
    <m/>
    <s v="Large church"/>
    <s v="Recurring"/>
    <n v="15"/>
  </r>
  <r>
    <x v="1"/>
    <x v="14"/>
    <s v="Creation Care"/>
    <x v="0"/>
    <x v="9"/>
    <x v="78"/>
    <m/>
    <n v="-500"/>
    <n v="-500"/>
    <n v="-500"/>
    <n v="-500"/>
    <n v="-500"/>
    <n v="-500"/>
    <m/>
    <s v="Not a position"/>
    <m/>
    <s v="Large church"/>
    <s v="Recurring"/>
    <n v="15"/>
  </r>
  <r>
    <x v="1"/>
    <x v="14"/>
    <s v="Creation Care"/>
    <x v="0"/>
    <x v="9"/>
    <x v="79"/>
    <m/>
    <n v="-500"/>
    <n v="-500"/>
    <n v="-500"/>
    <n v="-500"/>
    <n v="-500"/>
    <n v="-500"/>
    <m/>
    <s v="Not a position"/>
    <m/>
    <s v="Large church"/>
    <s v="Recurring"/>
    <n v="15"/>
  </r>
  <r>
    <x v="1"/>
    <x v="14"/>
    <s v="Creation Care"/>
    <x v="0"/>
    <x v="9"/>
    <x v="80"/>
    <m/>
    <n v="-700"/>
    <n v="-700"/>
    <n v="-700"/>
    <n v="-700"/>
    <n v="-700"/>
    <n v="-700"/>
    <m/>
    <s v="Not a position"/>
    <m/>
    <s v="Large church"/>
    <s v="Recurring"/>
    <n v="15"/>
  </r>
  <r>
    <x v="1"/>
    <x v="15"/>
    <s v="Finance"/>
    <x v="0"/>
    <x v="9"/>
    <x v="81"/>
    <m/>
    <n v="-9000"/>
    <n v="-9000"/>
    <n v="-9000"/>
    <n v="-9000"/>
    <n v="-9000"/>
    <n v="-9000"/>
    <m/>
    <s v="Not a position"/>
    <m/>
    <s v="Large church"/>
    <s v="Recurring"/>
    <n v="16"/>
  </r>
  <r>
    <x v="1"/>
    <x v="15"/>
    <s v="Finance"/>
    <x v="0"/>
    <x v="9"/>
    <x v="82"/>
    <m/>
    <n v="-37000"/>
    <n v="-37000"/>
    <n v="-37000"/>
    <n v="-37000"/>
    <n v="-37000"/>
    <n v="-37000"/>
    <m/>
    <s v="Not a position"/>
    <m/>
    <s v="Small Church"/>
    <s v="Recurring"/>
    <n v="16"/>
  </r>
  <r>
    <x v="1"/>
    <x v="15"/>
    <s v="Finance - Insurance"/>
    <x v="0"/>
    <x v="9"/>
    <x v="83"/>
    <m/>
    <n v="-33000"/>
    <n v="-33000"/>
    <n v="-33000"/>
    <n v="-33000"/>
    <n v="-33000"/>
    <n v="-33000"/>
    <m/>
    <s v="Not a position"/>
    <m/>
    <s v="Large church"/>
    <s v="Recurring"/>
    <n v="16"/>
  </r>
  <r>
    <x v="1"/>
    <x v="15"/>
    <s v="Finance"/>
    <x v="0"/>
    <x v="9"/>
    <x v="84"/>
    <m/>
    <n v="-1500"/>
    <n v="-1500"/>
    <n v="-1500"/>
    <n v="-1500"/>
    <n v="-1500"/>
    <n v="-1500"/>
    <m/>
    <s v="Not a position"/>
    <m/>
    <s v="Small Church"/>
    <s v="Recurring"/>
    <n v="16"/>
  </r>
  <r>
    <x v="1"/>
    <x v="15"/>
    <s v="Finance"/>
    <x v="0"/>
    <x v="9"/>
    <x v="85"/>
    <m/>
    <n v="-1000"/>
    <n v="-1000"/>
    <n v="-1000"/>
    <n v="-1000"/>
    <n v="-1000"/>
    <n v="-1000"/>
    <m/>
    <s v="Not a position"/>
    <m/>
    <s v="Small Church"/>
    <s v="Recurring"/>
    <n v="16"/>
  </r>
  <r>
    <x v="1"/>
    <x v="15"/>
    <s v="Finance"/>
    <x v="0"/>
    <x v="9"/>
    <x v="86"/>
    <m/>
    <n v="-2500"/>
    <n v="-2500"/>
    <n v="-4405"/>
    <n v="-2500"/>
    <n v="-2500"/>
    <n v="-2500"/>
    <s v="4/4/23: Oksana to comply with law"/>
    <s v="Not a position"/>
    <m/>
    <s v="Small Church"/>
    <s v="Recurring"/>
    <n v="16"/>
  </r>
  <r>
    <x v="1"/>
    <x v="15"/>
    <s v="Finance"/>
    <x v="0"/>
    <x v="9"/>
    <x v="87"/>
    <m/>
    <n v="-250"/>
    <n v="-250"/>
    <n v="-250"/>
    <n v="-250"/>
    <n v="-250"/>
    <n v="-250"/>
    <m/>
    <s v="Not a position"/>
    <m/>
    <s v="Small Church"/>
    <s v="Recurring"/>
    <n v="16"/>
  </r>
  <r>
    <x v="1"/>
    <x v="15"/>
    <s v="Finance"/>
    <x v="0"/>
    <x v="9"/>
    <x v="88"/>
    <m/>
    <n v="-5000"/>
    <n v="-5000"/>
    <n v="-5000"/>
    <n v="-5000"/>
    <n v="-5000"/>
    <n v="-5000"/>
    <m/>
    <s v="Not a position"/>
    <m/>
    <s v="Small Church"/>
    <s v="Recurring"/>
    <n v="16"/>
  </r>
  <r>
    <x v="1"/>
    <x v="15"/>
    <s v="Finance"/>
    <x v="0"/>
    <x v="9"/>
    <x v="89"/>
    <m/>
    <n v="-200"/>
    <n v="-200"/>
    <n v="-200"/>
    <n v="-200"/>
    <n v="-200"/>
    <n v="-200"/>
    <m/>
    <s v="Not a position"/>
    <m/>
    <s v="Small Church"/>
    <s v="Recurring"/>
    <n v="16"/>
  </r>
  <r>
    <x v="1"/>
    <x v="16"/>
    <s v="Adult Ed"/>
    <x v="0"/>
    <x v="9"/>
    <x v="90"/>
    <m/>
    <n v="-1000"/>
    <n v="-1000"/>
    <n v="-1000"/>
    <n v="-1000"/>
    <n v="-1000"/>
    <n v="-1000"/>
    <m/>
    <s v="Not a position"/>
    <m/>
    <s v="Large church"/>
    <s v="Recurring"/>
    <n v="17"/>
  </r>
  <r>
    <x v="1"/>
    <x v="16"/>
    <s v="Adult Ed"/>
    <x v="0"/>
    <x v="9"/>
    <x v="91"/>
    <m/>
    <n v="-450"/>
    <n v="-450"/>
    <n v="-450"/>
    <n v="-450"/>
    <n v="-450"/>
    <n v="-450"/>
    <m/>
    <s v="Not a position"/>
    <m/>
    <s v="Large church"/>
    <s v="Recurring"/>
    <n v="17"/>
  </r>
  <r>
    <x v="1"/>
    <x v="16"/>
    <s v="Adult Ed"/>
    <x v="0"/>
    <x v="9"/>
    <x v="92"/>
    <m/>
    <n v="-180"/>
    <n v="-180"/>
    <n v="-180"/>
    <n v="-180"/>
    <n v="-180"/>
    <n v="-180"/>
    <m/>
    <s v="Not a position"/>
    <m/>
    <s v="Large church"/>
    <s v="Recurring"/>
    <n v="17"/>
  </r>
  <r>
    <x v="1"/>
    <x v="16"/>
    <s v="Adult Ed"/>
    <x v="0"/>
    <x v="9"/>
    <x v="93"/>
    <m/>
    <n v="-180"/>
    <n v="-180"/>
    <n v="-180"/>
    <n v="-180"/>
    <n v="-180"/>
    <n v="-180"/>
    <m/>
    <s v="Not a position"/>
    <m/>
    <s v="Large church"/>
    <s v="Recurring"/>
    <n v="17"/>
  </r>
  <r>
    <x v="1"/>
    <x v="17"/>
    <s v="M&amp;B"/>
    <x v="2"/>
    <x v="10"/>
    <x v="94"/>
    <m/>
    <n v="-10000"/>
    <n v="-10000"/>
    <n v="-10000"/>
    <n v="-10000"/>
    <n v="-10000"/>
    <n v="0"/>
    <m/>
    <s v="Not a position"/>
    <m/>
    <s v="Large church"/>
    <s v="Recurring"/>
    <n v="18"/>
  </r>
  <r>
    <x v="1"/>
    <x v="17"/>
    <s v="M&amp;B"/>
    <x v="2"/>
    <x v="10"/>
    <x v="95"/>
    <m/>
    <n v="-14400"/>
    <n v="-14400"/>
    <n v="-14400"/>
    <n v="-14400"/>
    <n v="-14400"/>
    <n v="0"/>
    <m/>
    <s v="Not a position"/>
    <m/>
    <s v="Large church"/>
    <s v="Recurring"/>
    <n v="18"/>
  </r>
  <r>
    <x v="1"/>
    <x v="17"/>
    <s v="M&amp;B"/>
    <x v="2"/>
    <x v="10"/>
    <x v="96"/>
    <m/>
    <n v="-44800"/>
    <n v="-44800"/>
    <n v="-44800"/>
    <n v="-44800"/>
    <n v="-44800"/>
    <n v="-75463"/>
    <m/>
    <s v="Not a position"/>
    <m/>
    <s v="Large church"/>
    <s v="Recurring"/>
    <n v="18"/>
  </r>
  <r>
    <x v="1"/>
    <x v="17"/>
    <s v="M&amp;B"/>
    <x v="2"/>
    <x v="10"/>
    <x v="97"/>
    <m/>
    <n v="-20000"/>
    <n v="-20000"/>
    <n v="-20000"/>
    <n v="-20000"/>
    <n v="-20000"/>
    <n v="0"/>
    <m/>
    <s v="Not a position"/>
    <m/>
    <s v="Large church"/>
    <s v="Recurring"/>
    <n v="18"/>
  </r>
  <r>
    <x v="1"/>
    <x v="17"/>
    <s v="M&amp;B"/>
    <x v="2"/>
    <x v="10"/>
    <x v="98"/>
    <m/>
    <n v="-1600"/>
    <n v="-1600"/>
    <n v="-1600"/>
    <n v="-1600"/>
    <n v="-1600"/>
    <n v="0"/>
    <m/>
    <s v="Not a position"/>
    <m/>
    <s v="Large church"/>
    <s v="Recurring"/>
    <n v="18"/>
  </r>
  <r>
    <x v="1"/>
    <x v="17"/>
    <s v="M&amp;B"/>
    <x v="2"/>
    <x v="10"/>
    <x v="99"/>
    <m/>
    <n v="-1600"/>
    <n v="-1600"/>
    <n v="-1600"/>
    <n v="-1600"/>
    <n v="-1600"/>
    <n v="0"/>
    <m/>
    <s v="Not a position"/>
    <m/>
    <s v="Large church"/>
    <s v="Recurring"/>
    <n v="18"/>
  </r>
  <r>
    <x v="1"/>
    <x v="17"/>
    <s v="M&amp;B"/>
    <x v="2"/>
    <x v="10"/>
    <x v="100"/>
    <m/>
    <n v="-7200"/>
    <n v="-7200"/>
    <n v="-7200"/>
    <n v="-7200"/>
    <n v="-7200"/>
    <n v="0"/>
    <m/>
    <s v="Not a position"/>
    <m/>
    <s v="Large church"/>
    <s v="Recurring"/>
    <n v="18"/>
  </r>
  <r>
    <x v="1"/>
    <x v="17"/>
    <s v="M&amp;B"/>
    <x v="2"/>
    <x v="10"/>
    <x v="101"/>
    <m/>
    <n v="-7200"/>
    <n v="-7200"/>
    <n v="-7200"/>
    <n v="-7200"/>
    <n v="-7200"/>
    <n v="0"/>
    <m/>
    <s v="Not a position"/>
    <m/>
    <s v="Large church"/>
    <s v="Recurring"/>
    <n v="18"/>
  </r>
  <r>
    <x v="1"/>
    <x v="17"/>
    <s v="M&amp;B"/>
    <x v="1"/>
    <x v="10"/>
    <x v="102"/>
    <m/>
    <n v="-10000"/>
    <n v="-10000"/>
    <n v="-10000"/>
    <n v="-10000"/>
    <n v="-10000"/>
    <n v="0"/>
    <m/>
    <s v="Not a position"/>
    <m/>
    <s v="Small Church"/>
    <s v="Recurring"/>
    <n v="18"/>
  </r>
  <r>
    <x v="1"/>
    <x v="18"/>
    <s v="UP Mission"/>
    <x v="3"/>
    <x v="10"/>
    <x v="103"/>
    <m/>
    <n v="-34600"/>
    <n v="-34600"/>
    <n v="-34600"/>
    <n v="-34600"/>
    <n v="-34600"/>
    <n v="-34600"/>
    <m/>
    <s v="Not a position"/>
    <m/>
    <s v="Large church"/>
    <s v="Recurring"/>
    <n v="19"/>
  </r>
  <r>
    <x v="1"/>
    <x v="19"/>
    <s v="Membership"/>
    <x v="0"/>
    <x v="9"/>
    <x v="104"/>
    <m/>
    <n v="-1300"/>
    <n v="-1300"/>
    <n v="-1300"/>
    <n v="-1300"/>
    <n v="-1300"/>
    <n v="-1300"/>
    <m/>
    <s v="Not a position"/>
    <m/>
    <s v="Small Church"/>
    <s v="Recurring"/>
    <n v="20"/>
  </r>
  <r>
    <x v="1"/>
    <x v="19"/>
    <s v="Membership"/>
    <x v="0"/>
    <x v="9"/>
    <x v="105"/>
    <m/>
    <n v="-300"/>
    <n v="-300"/>
    <n v="-300"/>
    <n v="-300"/>
    <n v="-300"/>
    <n v="-300"/>
    <m/>
    <s v="Not a position"/>
    <m/>
    <s v="Small Church"/>
    <s v="Recurring"/>
    <n v="20"/>
  </r>
  <r>
    <x v="1"/>
    <x v="19"/>
    <s v="Membership"/>
    <x v="0"/>
    <x v="9"/>
    <x v="106"/>
    <m/>
    <n v="-300"/>
    <n v="-150"/>
    <n v="-150"/>
    <n v="-150"/>
    <n v="-150"/>
    <n v="-150"/>
    <s v="3/2023 Oksana: Changes from Membership"/>
    <s v="Not a position"/>
    <m/>
    <s v="Small Church"/>
    <s v="Recurring"/>
    <n v="20"/>
  </r>
  <r>
    <x v="1"/>
    <x v="19"/>
    <s v="Membership"/>
    <x v="0"/>
    <x v="9"/>
    <x v="107"/>
    <m/>
    <n v="-300"/>
    <n v="-150"/>
    <n v="-150"/>
    <n v="-150"/>
    <n v="-150"/>
    <n v="-150"/>
    <s v="3/2023 Oksana: Changes from Membership"/>
    <s v="Not a position"/>
    <m/>
    <s v="Small Church"/>
    <s v="Recurring"/>
    <n v="20"/>
  </r>
  <r>
    <x v="1"/>
    <x v="20"/>
    <s v="M&amp;B"/>
    <x v="2"/>
    <x v="10"/>
    <x v="108"/>
    <m/>
    <n v="-8000"/>
    <n v="-8000"/>
    <n v="-8000"/>
    <n v="-8000"/>
    <n v="-8000"/>
    <n v="0"/>
    <m/>
    <s v="Not a position"/>
    <m/>
    <s v="Large church"/>
    <s v="Recurring"/>
    <n v="21"/>
  </r>
  <r>
    <x v="1"/>
    <x v="20"/>
    <s v="M&amp;B"/>
    <x v="2"/>
    <x v="10"/>
    <x v="109"/>
    <m/>
    <n v="-200"/>
    <n v="-200"/>
    <n v="-200"/>
    <n v="-200"/>
    <n v="-200"/>
    <n v="0"/>
    <m/>
    <s v="Not a position"/>
    <m/>
    <s v="Large church"/>
    <s v="Recurring"/>
    <n v="21"/>
  </r>
  <r>
    <x v="1"/>
    <x v="20"/>
    <s v="M&amp;B"/>
    <x v="2"/>
    <x v="10"/>
    <x v="110"/>
    <m/>
    <n v="-1000"/>
    <n v="-1000"/>
    <n v="-1000"/>
    <n v="-1000"/>
    <n v="-1000"/>
    <n v="0"/>
    <m/>
    <s v="Not a position"/>
    <m/>
    <s v="Large church"/>
    <s v="Recurring"/>
    <n v="21"/>
  </r>
  <r>
    <x v="1"/>
    <x v="20"/>
    <s v="M&amp;B"/>
    <x v="2"/>
    <x v="10"/>
    <x v="111"/>
    <m/>
    <n v="-500"/>
    <n v="-500"/>
    <n v="-500"/>
    <n v="-500"/>
    <n v="-500"/>
    <n v="0"/>
    <m/>
    <s v="Not a position"/>
    <m/>
    <s v="Large church"/>
    <s v="Recurring"/>
    <n v="21"/>
  </r>
  <r>
    <x v="1"/>
    <x v="21"/>
    <s v="Personnel"/>
    <x v="2"/>
    <x v="10"/>
    <x v="112"/>
    <m/>
    <n v="-11600"/>
    <n v="-11600"/>
    <n v="-11600"/>
    <n v="-11600"/>
    <n v="-11600"/>
    <n v="0"/>
    <m/>
    <s v="Wednesday lunch coordinator"/>
    <s v="Base Salary"/>
    <s v="Large church"/>
    <s v="Recurring"/>
    <n v="22"/>
  </r>
  <r>
    <x v="1"/>
    <x v="21"/>
    <s v="Personnel"/>
    <x v="2"/>
    <x v="10"/>
    <x v="113"/>
    <m/>
    <n v="-100"/>
    <n v="-100"/>
    <n v="-100"/>
    <n v="-100"/>
    <n v="-100"/>
    <n v="0"/>
    <m/>
    <s v="Wednesday lunch coordinator"/>
    <m/>
    <s v="Large church"/>
    <s v="Recurring"/>
    <n v="22"/>
  </r>
  <r>
    <x v="1"/>
    <x v="22"/>
    <s v="Property - misc"/>
    <x v="0"/>
    <x v="9"/>
    <x v="114"/>
    <m/>
    <n v="-2000"/>
    <n v="-2000"/>
    <n v="-2000"/>
    <n v="-2000"/>
    <n v="-2000"/>
    <n v="-2000"/>
    <m/>
    <s v="Not a position"/>
    <m/>
    <s v="Small Church"/>
    <s v="Recurring"/>
    <n v="23"/>
  </r>
  <r>
    <x v="1"/>
    <x v="22"/>
    <s v="Property - gas&amp;electric"/>
    <x v="0"/>
    <x v="9"/>
    <x v="115"/>
    <m/>
    <n v="-122"/>
    <n v="-122"/>
    <n v="-122"/>
    <n v="-122"/>
    <n v="-122"/>
    <n v="-122"/>
    <m/>
    <s v="Not a position"/>
    <m/>
    <s v="Large church"/>
    <s v="Recurring"/>
    <n v="23"/>
  </r>
  <r>
    <x v="1"/>
    <x v="22"/>
    <s v="Property - gas&amp;electric"/>
    <x v="0"/>
    <x v="9"/>
    <x v="116"/>
    <m/>
    <n v="-3660"/>
    <n v="-3660"/>
    <n v="-3660"/>
    <n v="-3660"/>
    <n v="-3660"/>
    <n v="-3660"/>
    <m/>
    <s v="Not a position"/>
    <m/>
    <s v="Small Church"/>
    <s v="Recurring"/>
    <n v="23"/>
  </r>
  <r>
    <x v="1"/>
    <x v="22"/>
    <s v="Property - gas&amp;electric"/>
    <x v="0"/>
    <x v="9"/>
    <x v="117"/>
    <m/>
    <n v="-122"/>
    <n v="-122"/>
    <n v="-122"/>
    <n v="-122"/>
    <n v="-122"/>
    <n v="-122"/>
    <m/>
    <s v="Not a position"/>
    <m/>
    <s v="Large church"/>
    <s v="Recurring"/>
    <n v="23"/>
  </r>
  <r>
    <x v="1"/>
    <x v="22"/>
    <s v="Property - gas&amp;electric"/>
    <x v="0"/>
    <x v="9"/>
    <x v="118"/>
    <m/>
    <n v="-610"/>
    <n v="-610"/>
    <n v="-610"/>
    <n v="-610"/>
    <n v="-610"/>
    <n v="-610"/>
    <m/>
    <s v="Not a position"/>
    <m/>
    <s v="Large church"/>
    <s v="Recurring"/>
    <n v="23"/>
  </r>
  <r>
    <x v="1"/>
    <x v="22"/>
    <s v="Property - misc"/>
    <x v="0"/>
    <x v="9"/>
    <x v="119"/>
    <m/>
    <n v="-500"/>
    <n v="-500"/>
    <n v="-500"/>
    <n v="-500"/>
    <n v="-500"/>
    <n v="-500"/>
    <m/>
    <s v="Not a position"/>
    <m/>
    <s v="Large church"/>
    <s v="Recurring"/>
    <n v="23"/>
  </r>
  <r>
    <x v="1"/>
    <x v="22"/>
    <s v="Property - misc"/>
    <x v="0"/>
    <x v="9"/>
    <x v="120"/>
    <m/>
    <n v="-1000"/>
    <n v="-1000"/>
    <n v="-1000"/>
    <n v="-1000"/>
    <n v="-1000"/>
    <n v="-1000"/>
    <m/>
    <s v="Not a position"/>
    <m/>
    <s v="Large church"/>
    <s v="Recurring"/>
    <n v="23"/>
  </r>
  <r>
    <x v="1"/>
    <x v="22"/>
    <s v="Property - gas&amp;electric"/>
    <x v="0"/>
    <x v="9"/>
    <x v="121"/>
    <m/>
    <n v="-4545.2999999999993"/>
    <n v="-4545.2999999999993"/>
    <n v="-4545.2999999999993"/>
    <n v="-4545.2999999999993"/>
    <n v="-4545.2999999999993"/>
    <n v="-4545.2999999999993"/>
    <m/>
    <s v="Not a position"/>
    <m/>
    <s v="Large church"/>
    <s v="Recurring"/>
    <n v="23"/>
  </r>
  <r>
    <x v="1"/>
    <x v="22"/>
    <s v="Property - gas&amp;electric"/>
    <x v="0"/>
    <x v="9"/>
    <x v="122"/>
    <m/>
    <n v="-12996.499999999998"/>
    <n v="-12996.499999999998"/>
    <n v="-12996.499999999998"/>
    <n v="-12996.499999999998"/>
    <n v="-12996.499999999998"/>
    <n v="-12996.499999999998"/>
    <m/>
    <s v="Not a position"/>
    <m/>
    <s v="Small Church"/>
    <s v="Recurring"/>
    <n v="23"/>
  </r>
  <r>
    <x v="1"/>
    <x v="22"/>
    <s v="Property - gas&amp;electric"/>
    <x v="0"/>
    <x v="9"/>
    <x v="123"/>
    <m/>
    <n v="-16819"/>
    <n v="-16819"/>
    <n v="-16819"/>
    <n v="-16819"/>
    <n v="-16819"/>
    <n v="-16819"/>
    <m/>
    <s v="Not a position"/>
    <m/>
    <s v="Large church"/>
    <s v="Recurring"/>
    <n v="23"/>
  </r>
  <r>
    <x v="1"/>
    <x v="22"/>
    <s v="Property - gas&amp;electric"/>
    <x v="0"/>
    <x v="9"/>
    <x v="124"/>
    <m/>
    <n v="-671"/>
    <n v="-671"/>
    <n v="-671"/>
    <n v="-671"/>
    <n v="-671"/>
    <n v="-671"/>
    <m/>
    <s v="Not a position"/>
    <m/>
    <s v="Large church"/>
    <s v="Recurring"/>
    <n v="23"/>
  </r>
  <r>
    <x v="1"/>
    <x v="22"/>
    <s v="Property - gas&amp;electric"/>
    <x v="0"/>
    <x v="9"/>
    <x v="125"/>
    <m/>
    <n v="-7320"/>
    <n v="-7320"/>
    <n v="-7320"/>
    <n v="-7320"/>
    <n v="-7320"/>
    <n v="-7320"/>
    <m/>
    <s v="Not a position"/>
    <m/>
    <s v="Small Church"/>
    <s v="Recurring"/>
    <n v="23"/>
  </r>
  <r>
    <x v="1"/>
    <x v="22"/>
    <s v="Property - gas&amp;electric"/>
    <x v="0"/>
    <x v="9"/>
    <x v="126"/>
    <m/>
    <n v="-11346"/>
    <n v="-11346"/>
    <n v="-11346"/>
    <n v="-11346"/>
    <n v="-11346"/>
    <n v="-11346"/>
    <m/>
    <s v="Not a position"/>
    <m/>
    <s v="Large church"/>
    <s v="Recurring"/>
    <n v="23"/>
  </r>
  <r>
    <x v="1"/>
    <x v="22"/>
    <s v="Property - gas&amp;electric"/>
    <x v="0"/>
    <x v="9"/>
    <x v="127"/>
    <m/>
    <n v="-610"/>
    <n v="-610"/>
    <n v="-610"/>
    <n v="-610"/>
    <n v="-610"/>
    <n v="-610"/>
    <m/>
    <s v="Not a position"/>
    <m/>
    <s v="Large church"/>
    <s v="Recurring"/>
    <n v="23"/>
  </r>
  <r>
    <x v="1"/>
    <x v="22"/>
    <s v="Property - misc"/>
    <x v="0"/>
    <x v="9"/>
    <x v="128"/>
    <m/>
    <n v="-1400"/>
    <n v="-1400"/>
    <n v="-1400"/>
    <n v="-1400"/>
    <n v="-1400"/>
    <n v="-1400"/>
    <m/>
    <s v="Not a position"/>
    <m/>
    <s v="Small Church"/>
    <s v="Recurring"/>
    <n v="23"/>
  </r>
  <r>
    <x v="1"/>
    <x v="22"/>
    <s v="Property - misc"/>
    <x v="0"/>
    <x v="9"/>
    <x v="129"/>
    <m/>
    <n v="-1000"/>
    <n v="-1000"/>
    <n v="-1000"/>
    <n v="-1000"/>
    <n v="-1000"/>
    <n v="-1000"/>
    <m/>
    <s v="Not a position"/>
    <m/>
    <s v="Small Church"/>
    <s v="Recurring"/>
    <n v="23"/>
  </r>
  <r>
    <x v="1"/>
    <x v="22"/>
    <s v="Property - misc"/>
    <x v="0"/>
    <x v="9"/>
    <x v="130"/>
    <m/>
    <n v="-12000"/>
    <n v="-12000"/>
    <n v="-12000"/>
    <n v="-12000"/>
    <n v="-12000"/>
    <n v="-12000"/>
    <m/>
    <s v="Not a position"/>
    <m/>
    <s v="Small Church"/>
    <s v="Recurring"/>
    <n v="23"/>
  </r>
  <r>
    <x v="1"/>
    <x v="22"/>
    <s v="Property - repairs"/>
    <x v="0"/>
    <x v="9"/>
    <x v="131"/>
    <m/>
    <n v="-26300"/>
    <n v="-26300"/>
    <n v="-26300"/>
    <n v="-26300"/>
    <n v="-26300"/>
    <n v="-26300"/>
    <m/>
    <s v="Not a position"/>
    <m/>
    <s v="Large church"/>
    <s v="Recurring"/>
    <n v="23"/>
  </r>
  <r>
    <x v="1"/>
    <x v="22"/>
    <s v="Property - repairs"/>
    <x v="0"/>
    <x v="9"/>
    <x v="132"/>
    <m/>
    <n v="-8000"/>
    <n v="-8000"/>
    <n v="-8000"/>
    <n v="-8000"/>
    <n v="-8000"/>
    <n v="-8000"/>
    <m/>
    <s v="Not a position"/>
    <m/>
    <s v="Large church"/>
    <s v="Recurring"/>
    <n v="23"/>
  </r>
  <r>
    <x v="1"/>
    <x v="22"/>
    <s v="Property - repairs"/>
    <x v="0"/>
    <x v="9"/>
    <x v="133"/>
    <m/>
    <n v="-30900"/>
    <n v="-30900"/>
    <n v="-30900"/>
    <n v="-30900"/>
    <n v="-30900"/>
    <n v="-30900"/>
    <m/>
    <s v="Not a position"/>
    <m/>
    <s v="Large church"/>
    <s v="Recurring"/>
    <n v="23"/>
  </r>
  <r>
    <x v="1"/>
    <x v="22"/>
    <s v="Property - misc"/>
    <x v="0"/>
    <x v="9"/>
    <x v="134"/>
    <m/>
    <n v="-2200"/>
    <n v="-2200"/>
    <n v="-2200"/>
    <n v="-2200"/>
    <n v="-2200"/>
    <n v="-2200"/>
    <m/>
    <s v="Not a position"/>
    <m/>
    <s v="Large church"/>
    <s v="Recurring"/>
    <n v="23"/>
  </r>
  <r>
    <x v="1"/>
    <x v="22"/>
    <s v="Property - misc"/>
    <x v="0"/>
    <x v="9"/>
    <x v="135"/>
    <m/>
    <n v="-3500"/>
    <n v="-3500"/>
    <n v="-3500"/>
    <n v="-3500"/>
    <n v="-3500"/>
    <n v="-3500"/>
    <m/>
    <s v="Not a position"/>
    <m/>
    <s v="Small Church"/>
    <s v="Recurring"/>
    <n v="23"/>
  </r>
  <r>
    <x v="1"/>
    <x v="22"/>
    <s v="Property - misc"/>
    <x v="0"/>
    <x v="9"/>
    <x v="136"/>
    <m/>
    <n v="-2500"/>
    <n v="-2500"/>
    <n v="-2500"/>
    <n v="-2500"/>
    <n v="-2500"/>
    <n v="-2500"/>
    <m/>
    <s v="Not a position"/>
    <m/>
    <s v="Large church"/>
    <s v="Recurring"/>
    <n v="23"/>
  </r>
  <r>
    <x v="1"/>
    <x v="22"/>
    <s v="Property - misc"/>
    <x v="0"/>
    <x v="9"/>
    <x v="137"/>
    <m/>
    <n v="-2500"/>
    <n v="-2500"/>
    <n v="-2500"/>
    <n v="-2500"/>
    <n v="-2500"/>
    <n v="-2500"/>
    <m/>
    <s v="Not a position"/>
    <m/>
    <s v="Large church"/>
    <s v="Recurring"/>
    <n v="23"/>
  </r>
  <r>
    <x v="1"/>
    <x v="22"/>
    <s v="Property - misc"/>
    <x v="0"/>
    <x v="9"/>
    <x v="138"/>
    <m/>
    <n v="-3800"/>
    <n v="-3800"/>
    <n v="-3800"/>
    <n v="-3800"/>
    <n v="-3800"/>
    <n v="-3800"/>
    <m/>
    <s v="Not a position"/>
    <m/>
    <s v="Small Church"/>
    <s v="Recurring"/>
    <n v="23"/>
  </r>
  <r>
    <x v="1"/>
    <x v="22"/>
    <s v="Property - misc"/>
    <x v="0"/>
    <x v="9"/>
    <x v="139"/>
    <m/>
    <n v="-1000"/>
    <n v="-1000"/>
    <n v="-1000"/>
    <n v="-1000"/>
    <n v="-1000"/>
    <n v="-1000"/>
    <m/>
    <s v="Not a position"/>
    <m/>
    <s v="Small Church"/>
    <s v="Recurring"/>
    <n v="23"/>
  </r>
  <r>
    <x v="1"/>
    <x v="22"/>
    <s v="Property - repairs"/>
    <x v="0"/>
    <x v="9"/>
    <x v="140"/>
    <m/>
    <n v="-20000"/>
    <n v="-20000"/>
    <n v="-20000"/>
    <n v="-20000"/>
    <n v="-20000"/>
    <n v="-20000"/>
    <m/>
    <s v="Not a position"/>
    <m/>
    <s v="Large church"/>
    <s v="Recurring"/>
    <n v="23"/>
  </r>
  <r>
    <x v="1"/>
    <x v="22"/>
    <s v="Property - misc"/>
    <x v="0"/>
    <x v="9"/>
    <x v="141"/>
    <m/>
    <n v="-500"/>
    <n v="-500"/>
    <n v="-500"/>
    <n v="-500"/>
    <n v="-500"/>
    <n v="-500"/>
    <m/>
    <s v="Not a position"/>
    <m/>
    <s v="Large church"/>
    <s v="Recurring"/>
    <n v="23"/>
  </r>
  <r>
    <x v="1"/>
    <x v="23"/>
    <s v="Personnel"/>
    <x v="0"/>
    <x v="9"/>
    <x v="142"/>
    <m/>
    <n v="-7449.39"/>
    <n v="-7449.39"/>
    <n v="-7449.39"/>
    <n v="-7449.39"/>
    <n v="-7449.39"/>
    <n v="-7449.39"/>
    <m/>
    <s v="Maintenance"/>
    <m/>
    <s v="Large church"/>
    <s v="Recurring"/>
    <n v="24"/>
  </r>
  <r>
    <x v="1"/>
    <x v="23"/>
    <s v="Personnel"/>
    <x v="0"/>
    <x v="9"/>
    <x v="143"/>
    <m/>
    <n v="-93167.21"/>
    <n v="-93167.21"/>
    <n v="-93167.21"/>
    <n v="-93167.21"/>
    <n v="-93167.21"/>
    <n v="-93167.21"/>
    <m/>
    <s v="Maintenance"/>
    <s v="Base Salary"/>
    <s v="Large church"/>
    <s v="Recurring"/>
    <n v="24"/>
  </r>
  <r>
    <x v="1"/>
    <x v="23"/>
    <s v="Personnel"/>
    <x v="0"/>
    <x v="9"/>
    <x v="144"/>
    <m/>
    <n v="-11000"/>
    <n v="-11000"/>
    <n v="-11000"/>
    <n v="-11000"/>
    <n v="-11000"/>
    <n v="-11000"/>
    <m/>
    <s v="Maintenance"/>
    <m/>
    <s v="Large church"/>
    <s v="Recurring"/>
    <n v="24"/>
  </r>
  <r>
    <x v="1"/>
    <x v="23"/>
    <s v="Personnel"/>
    <x v="0"/>
    <x v="9"/>
    <x v="145"/>
    <m/>
    <n v="-3895.1"/>
    <n v="-3895.1"/>
    <n v="-3895.1"/>
    <n v="-3895.1"/>
    <n v="-3895.1"/>
    <n v="-3895.1"/>
    <m/>
    <s v="Maintenance"/>
    <m/>
    <s v="Large church"/>
    <s v="Recurring"/>
    <n v="24"/>
  </r>
  <r>
    <x v="1"/>
    <x v="23"/>
    <s v="Personnel"/>
    <x v="4"/>
    <x v="9"/>
    <x v="146"/>
    <m/>
    <n v="-500"/>
    <n v="-500"/>
    <n v="-500"/>
    <n v="-500"/>
    <n v="-500"/>
    <n v="-500"/>
    <m/>
    <s v="Maintenance"/>
    <m/>
    <s v="Large church"/>
    <s v="Recurring"/>
    <n v="24"/>
  </r>
  <r>
    <x v="1"/>
    <x v="24"/>
    <s v="Worship"/>
    <x v="0"/>
    <x v="9"/>
    <x v="147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48"/>
    <m/>
    <n v="-700"/>
    <n v="-700"/>
    <n v="-700"/>
    <n v="-700"/>
    <n v="-700"/>
    <n v="-700"/>
    <m/>
    <s v="Not a position"/>
    <m/>
    <s v="Small Church"/>
    <s v="Recurring"/>
    <n v="25"/>
  </r>
  <r>
    <x v="1"/>
    <x v="24"/>
    <s v="Worship"/>
    <x v="0"/>
    <x v="9"/>
    <x v="149"/>
    <m/>
    <n v="-5000"/>
    <n v="-5000"/>
    <n v="-5000"/>
    <n v="-5000"/>
    <n v="-5000"/>
    <n v="-5000"/>
    <m/>
    <s v="Not a position"/>
    <m/>
    <s v="Small Church"/>
    <s v="Recurring"/>
    <n v="25"/>
  </r>
  <r>
    <x v="1"/>
    <x v="24"/>
    <s v="Worship"/>
    <x v="0"/>
    <x v="9"/>
    <x v="150"/>
    <m/>
    <n v="-3600"/>
    <n v="-3600"/>
    <n v="-3600"/>
    <n v="-3600"/>
    <n v="-3600"/>
    <n v="-3600"/>
    <m/>
    <s v="Not a position"/>
    <m/>
    <s v="Small Church"/>
    <s v="Recurring"/>
    <n v="25"/>
  </r>
  <r>
    <x v="1"/>
    <x v="24"/>
    <s v="Worship"/>
    <x v="0"/>
    <x v="9"/>
    <x v="151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2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3"/>
    <m/>
    <n v="-1000"/>
    <n v="-1000"/>
    <n v="-1000"/>
    <n v="-1000"/>
    <n v="-1000"/>
    <n v="-1000"/>
    <m/>
    <s v="Not a position"/>
    <m/>
    <s v="Small Church"/>
    <s v="Recurring"/>
    <n v="25"/>
  </r>
  <r>
    <x v="1"/>
    <x v="24"/>
    <s v="Worship"/>
    <x v="0"/>
    <x v="9"/>
    <x v="154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5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6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57"/>
    <m/>
    <n v="-2400"/>
    <n v="-2400"/>
    <n v="-2400"/>
    <n v="-2400"/>
    <n v="-2400"/>
    <n v="-2400"/>
    <m/>
    <s v="Not a position"/>
    <m/>
    <s v="Small Church"/>
    <s v="Recurring"/>
    <n v="25"/>
  </r>
  <r>
    <x v="1"/>
    <x v="24"/>
    <s v="Worship"/>
    <x v="0"/>
    <x v="9"/>
    <x v="158"/>
    <m/>
    <n v="-300"/>
    <n v="-300"/>
    <n v="-300"/>
    <n v="-300"/>
    <n v="-300"/>
    <n v="-300"/>
    <m/>
    <s v="Not a position"/>
    <m/>
    <s v="Small Church"/>
    <s v="Recurring"/>
    <n v="25"/>
  </r>
  <r>
    <x v="1"/>
    <x v="24"/>
    <s v="Worship"/>
    <x v="0"/>
    <x v="9"/>
    <x v="159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60"/>
    <m/>
    <n v="-100"/>
    <n v="-100"/>
    <n v="-100"/>
    <n v="-100"/>
    <n v="-100"/>
    <n v="-100"/>
    <m/>
    <s v="Not a position"/>
    <m/>
    <s v="Small Church"/>
    <s v="Recurring"/>
    <n v="25"/>
  </r>
  <r>
    <x v="1"/>
    <x v="24"/>
    <s v="Worship"/>
    <x v="0"/>
    <x v="9"/>
    <x v="161"/>
    <m/>
    <n v="-9000"/>
    <n v="-9000"/>
    <n v="-9000"/>
    <n v="-9000"/>
    <n v="-9000"/>
    <n v="-9000"/>
    <m/>
    <s v="Not a position"/>
    <m/>
    <s v="Large church"/>
    <s v="Recurring"/>
    <n v="25"/>
  </r>
  <r>
    <x v="1"/>
    <x v="24"/>
    <s v="Worship"/>
    <x v="5"/>
    <x v="9"/>
    <x v="162"/>
    <m/>
    <n v="-1100"/>
    <m/>
    <m/>
    <n v="0"/>
    <n v="0"/>
    <n v="0"/>
    <s v="3/2023 Oksana: same as Cook Trust note above"/>
    <s v="Not a position"/>
    <m/>
    <s v="Large church"/>
    <s v="Recurring"/>
    <n v="25"/>
  </r>
  <r>
    <x v="1"/>
    <x v="24"/>
    <s v="Worship"/>
    <x v="0"/>
    <x v="9"/>
    <x v="162"/>
    <m/>
    <m/>
    <n v="-1100"/>
    <n v="-1100"/>
    <n v="-1100"/>
    <n v="-1100"/>
    <n v="-1100"/>
    <s v="3/2023 Oksana: same as Cook Trust note above"/>
    <s v="Not a position"/>
    <m/>
    <s v="Large church"/>
    <s v="Recurring"/>
    <n v="25"/>
  </r>
  <r>
    <x v="1"/>
    <x v="24"/>
    <s v="Worship"/>
    <x v="2"/>
    <x v="9"/>
    <x v="163"/>
    <m/>
    <n v="-5000"/>
    <m/>
    <m/>
    <n v="0"/>
    <n v="0"/>
    <n v="0"/>
    <s v="3/2/23 Dave: Per Consistory, moved to Tercentenary"/>
    <s v="Not a position"/>
    <m/>
    <s v="Large church"/>
    <s v="1-time"/>
    <n v="25"/>
  </r>
  <r>
    <x v="1"/>
    <x v="24"/>
    <s v="Worship"/>
    <x v="4"/>
    <x v="9"/>
    <x v="163"/>
    <m/>
    <m/>
    <n v="-5000"/>
    <n v="-5000"/>
    <n v="-5000"/>
    <n v="-5000"/>
    <n v="-5000"/>
    <s v="3/2/23 Dave: Per Consistory, moved to Tercentenary"/>
    <s v="Not a position"/>
    <m/>
    <s v="Large church"/>
    <s v="1-time"/>
    <n v="25"/>
  </r>
  <r>
    <x v="1"/>
    <x v="24"/>
    <s v="Worship"/>
    <x v="0"/>
    <x v="9"/>
    <x v="164"/>
    <m/>
    <n v="-13000"/>
    <n v="-13000"/>
    <n v="-13000"/>
    <n v="-13000"/>
    <n v="-13000"/>
    <n v="-13000"/>
    <m/>
    <s v="Not a position"/>
    <m/>
    <s v="Large church"/>
    <s v="Recurring"/>
    <n v="25"/>
  </r>
  <r>
    <x v="1"/>
    <x v="24"/>
    <s v="Worship"/>
    <x v="4"/>
    <x v="9"/>
    <x v="165"/>
    <m/>
    <n v="-3000"/>
    <n v="-3000"/>
    <n v="-3000"/>
    <n v="-3000"/>
    <n v="-3000"/>
    <n v="-3000"/>
    <m/>
    <s v="Not a position"/>
    <m/>
    <s v="Large church"/>
    <s v="Recurring"/>
    <n v="25"/>
  </r>
  <r>
    <x v="1"/>
    <x v="24"/>
    <s v="Worship"/>
    <x v="4"/>
    <x v="9"/>
    <x v="166"/>
    <m/>
    <n v="-1500"/>
    <n v="-1500"/>
    <n v="-1500"/>
    <n v="-1500"/>
    <n v="-1500"/>
    <n v="-1500"/>
    <m/>
    <s v="Not a position"/>
    <m/>
    <s v="Large church"/>
    <s v="Recurring"/>
    <n v="25"/>
  </r>
  <r>
    <x v="1"/>
    <x v="24"/>
    <s v="Worship"/>
    <x v="0"/>
    <x v="9"/>
    <x v="167"/>
    <m/>
    <n v="-200"/>
    <n v="-200"/>
    <n v="-200"/>
    <n v="-200"/>
    <n v="-200"/>
    <n v="-200"/>
    <m/>
    <s v="Not a position"/>
    <m/>
    <s v="Small Church"/>
    <s v="Recurring"/>
    <n v="25"/>
  </r>
  <r>
    <x v="1"/>
    <x v="24"/>
    <s v="Worship"/>
    <x v="0"/>
    <x v="9"/>
    <x v="168"/>
    <m/>
    <n v="-1300"/>
    <n v="-1300"/>
    <n v="-1300"/>
    <n v="-1300"/>
    <n v="-1300"/>
    <n v="-1300"/>
    <m/>
    <s v="Not a position"/>
    <m/>
    <s v="Small Church"/>
    <s v="Recurring"/>
    <n v="25"/>
  </r>
  <r>
    <x v="1"/>
    <x v="24"/>
    <s v="Worship"/>
    <x v="0"/>
    <x v="9"/>
    <x v="169"/>
    <m/>
    <n v="-2000"/>
    <n v="-2000"/>
    <n v="-2000"/>
    <n v="-2000"/>
    <n v="-2000"/>
    <n v="-2000"/>
    <m/>
    <s v="Not a position"/>
    <m/>
    <s v="Small Church"/>
    <s v="Recurring"/>
    <n v="25"/>
  </r>
  <r>
    <x v="1"/>
    <x v="24"/>
    <s v="Worship"/>
    <x v="5"/>
    <x v="9"/>
    <x v="170"/>
    <m/>
    <n v="0"/>
    <n v="-910"/>
    <n v="-910"/>
    <n v="-910"/>
    <n v="-910"/>
    <n v="-910"/>
    <s v="3/2023 Oksana: same as Cook Trust note above"/>
    <s v="Not a position"/>
    <m/>
    <s v="Small Church"/>
    <s v="Recurring"/>
    <n v="25"/>
  </r>
  <r>
    <x v="1"/>
    <x v="25"/>
    <s v="Personnel"/>
    <x v="0"/>
    <x v="9"/>
    <x v="171"/>
    <m/>
    <n v="-3786"/>
    <n v="-3786"/>
    <n v="-3786"/>
    <n v="-3786"/>
    <n v="-3786"/>
    <n v="-3786"/>
    <m/>
    <s v="Music"/>
    <m/>
    <s v="Small Church"/>
    <s v="Recurring"/>
    <n v="26"/>
  </r>
  <r>
    <x v="1"/>
    <x v="25"/>
    <s v="Personnel"/>
    <x v="0"/>
    <x v="9"/>
    <x v="172"/>
    <m/>
    <n v="-49502"/>
    <n v="-49502"/>
    <n v="-49502"/>
    <n v="-49502"/>
    <n v="-49502"/>
    <n v="-49502"/>
    <m/>
    <s v="Music"/>
    <s v="Base Salary"/>
    <s v="Small Church"/>
    <s v="Recurring"/>
    <n v="26"/>
  </r>
  <r>
    <x v="1"/>
    <x v="25"/>
    <s v="Personnel"/>
    <x v="4"/>
    <x v="9"/>
    <x v="173"/>
    <m/>
    <n v="-1000"/>
    <n v="-1000"/>
    <n v="-1000"/>
    <n v="-1000"/>
    <n v="-1000"/>
    <n v="-1000"/>
    <m/>
    <s v="Music"/>
    <m/>
    <s v="Large church"/>
    <s v="Recurring"/>
    <n v="26"/>
  </r>
  <r>
    <x v="1"/>
    <x v="26"/>
    <s v="Personnel"/>
    <x v="4"/>
    <x v="9"/>
    <x v="174"/>
    <m/>
    <n v="-2200"/>
    <n v="-2200"/>
    <n v="-2200"/>
    <n v="-2200"/>
    <n v="-2200"/>
    <n v="-2200"/>
    <m/>
    <s v="Sr. Pastor"/>
    <m/>
    <s v="Small Church"/>
    <s v="Recurring"/>
    <n v="27"/>
  </r>
  <r>
    <x v="1"/>
    <x v="26"/>
    <s v="Personnel"/>
    <x v="0"/>
    <x v="9"/>
    <x v="175"/>
    <m/>
    <n v="-57500"/>
    <n v="-57500"/>
    <n v="-57500"/>
    <n v="-57500"/>
    <n v="-57500"/>
    <n v="-57500"/>
    <m/>
    <s v="Sr. Pastor"/>
    <s v="Base Salary"/>
    <s v="Small Church"/>
    <s v="Recurring"/>
    <n v="27"/>
  </r>
  <r>
    <x v="1"/>
    <x v="26"/>
    <s v="Personnel"/>
    <x v="0"/>
    <x v="9"/>
    <x v="176"/>
    <m/>
    <n v="-10000"/>
    <n v="-10000"/>
    <n v="-10000"/>
    <n v="-10000"/>
    <n v="-10000"/>
    <n v="-10000"/>
    <m/>
    <s v="Sr. Pastor"/>
    <m/>
    <s v="Small Church"/>
    <s v="Recurring"/>
    <n v="27"/>
  </r>
  <r>
    <x v="1"/>
    <x v="26"/>
    <s v="Personnel"/>
    <x v="0"/>
    <x v="9"/>
    <x v="177"/>
    <m/>
    <n v="-13300.000000000002"/>
    <n v="-13300.000000000002"/>
    <n v="-13300.000000000002"/>
    <n v="-13300.000000000002"/>
    <n v="-13300.000000000002"/>
    <n v="-13300.000000000002"/>
    <m/>
    <s v="Sr. Pastor"/>
    <m/>
    <s v="Small Church"/>
    <s v="Recurring"/>
    <n v="27"/>
  </r>
  <r>
    <x v="1"/>
    <x v="26"/>
    <s v="Personnel"/>
    <x v="0"/>
    <x v="9"/>
    <x v="178"/>
    <m/>
    <n v="-7267.5"/>
    <n v="-7267.5"/>
    <n v="-7267.5"/>
    <n v="-7267.5"/>
    <n v="-7267.5"/>
    <n v="-7267.5"/>
    <m/>
    <s v="Sr. Pastor"/>
    <m/>
    <s v="Small Church"/>
    <s v="Recurring"/>
    <n v="27"/>
  </r>
  <r>
    <x v="1"/>
    <x v="26"/>
    <s v="Personnel"/>
    <x v="0"/>
    <x v="9"/>
    <x v="179"/>
    <m/>
    <n v="-5000"/>
    <n v="-5000"/>
    <n v="-5000"/>
    <n v="-5000"/>
    <n v="-5000"/>
    <n v="-5000"/>
    <m/>
    <s v="Sr. Pastor"/>
    <m/>
    <s v="Small Church"/>
    <s v="Recurring"/>
    <n v="27"/>
  </r>
  <r>
    <x v="1"/>
    <x v="26"/>
    <s v="Personnel"/>
    <x v="0"/>
    <x v="9"/>
    <x v="180"/>
    <m/>
    <n v="-37500"/>
    <n v="-37500"/>
    <n v="-37500"/>
    <n v="-37500"/>
    <n v="-37500"/>
    <n v="-37500"/>
    <m/>
    <s v="Sr. Pastor"/>
    <s v="Base Salary"/>
    <s v="Small Church"/>
    <s v="Recurring"/>
    <n v="27"/>
  </r>
  <r>
    <x v="1"/>
    <x v="26"/>
    <s v="Personnel"/>
    <x v="0"/>
    <x v="9"/>
    <x v="181"/>
    <m/>
    <n v="-1425"/>
    <n v="-1425"/>
    <n v="-1425"/>
    <n v="-1425"/>
    <n v="-1425"/>
    <n v="-1425"/>
    <m/>
    <s v="Sr. Pastor"/>
    <m/>
    <s v="Small Church"/>
    <s v="Recurring"/>
    <n v="27"/>
  </r>
  <r>
    <x v="1"/>
    <x v="27"/>
    <s v="Youth Ed"/>
    <x v="0"/>
    <x v="9"/>
    <x v="182"/>
    <m/>
    <n v="-200"/>
    <m/>
    <m/>
    <n v="0"/>
    <n v="0"/>
    <n v="0"/>
    <s v="3/2023: Oksana: Changes from Youth Ed for 10% reduction"/>
    <s v="Not a position"/>
    <m/>
    <s v="Large church"/>
    <s v="Recurring"/>
    <n v="28"/>
  </r>
  <r>
    <x v="1"/>
    <x v="27"/>
    <s v="Youth Ed"/>
    <x v="0"/>
    <x v="9"/>
    <x v="183"/>
    <m/>
    <n v="-200"/>
    <n v="-200"/>
    <n v="-200"/>
    <n v="-200"/>
    <n v="-200"/>
    <n v="-200"/>
    <m/>
    <s v="Not a position"/>
    <m/>
    <s v="Small Church"/>
    <s v="Recurring"/>
    <n v="28"/>
  </r>
  <r>
    <x v="1"/>
    <x v="27"/>
    <s v="Youth Ed"/>
    <x v="0"/>
    <x v="9"/>
    <x v="184"/>
    <m/>
    <n v="-400"/>
    <n v="-250"/>
    <n v="-250"/>
    <n v="-250"/>
    <n v="-250"/>
    <n v="-250"/>
    <s v="3/2023: Oksana: Changes from Youth Ed for 10% reduction"/>
    <s v="Not a position"/>
    <m/>
    <s v="Small Church"/>
    <s v="Recurring"/>
    <n v="28"/>
  </r>
  <r>
    <x v="1"/>
    <x v="27"/>
    <s v="Youth Ed"/>
    <x v="0"/>
    <x v="9"/>
    <x v="185"/>
    <m/>
    <n v="-150"/>
    <m/>
    <m/>
    <n v="0"/>
    <n v="0"/>
    <n v="0"/>
    <s v="3/2023: Oksana: Changes from Youth Ed for 10% reduction"/>
    <s v="Not a position"/>
    <m/>
    <s v="Large church"/>
    <s v="Recurring"/>
    <n v="28"/>
  </r>
  <r>
    <x v="1"/>
    <x v="27"/>
    <s v="Youth Ed"/>
    <x v="0"/>
    <x v="9"/>
    <x v="186"/>
    <m/>
    <n v="-1500"/>
    <n v="-1300"/>
    <n v="-1300"/>
    <n v="-1300"/>
    <n v="-1300"/>
    <n v="-1300"/>
    <s v="3/2023: Oksana: Changes from Youth Ed for 10% reduction"/>
    <s v="Not a position"/>
    <m/>
    <s v="Small Church"/>
    <s v="Recurring"/>
    <n v="28"/>
  </r>
  <r>
    <x v="1"/>
    <x v="27"/>
    <s v="Youth Ed"/>
    <x v="4"/>
    <x v="9"/>
    <x v="187"/>
    <m/>
    <n v="-3000"/>
    <n v="-3000"/>
    <n v="-3000"/>
    <n v="-3000"/>
    <n v="-3000"/>
    <n v="-3000"/>
    <m/>
    <s v="Not a position"/>
    <m/>
    <s v="Large church"/>
    <s v="Recurring"/>
    <n v="28"/>
  </r>
  <r>
    <x v="1"/>
    <x v="27"/>
    <s v="Youth Ed"/>
    <x v="0"/>
    <x v="9"/>
    <x v="188"/>
    <m/>
    <n v="-1500"/>
    <n v="-1400"/>
    <n v="-1400"/>
    <n v="-1400"/>
    <n v="-1400"/>
    <n v="-1400"/>
    <s v="3/2023: Oksana: Changes from Youth Ed for 10% reduction"/>
    <s v="Not a position"/>
    <m/>
    <s v="Small Church"/>
    <s v="Recurring"/>
    <n v="28"/>
  </r>
  <r>
    <x v="1"/>
    <x v="27"/>
    <s v="Youth Ed"/>
    <x v="0"/>
    <x v="9"/>
    <x v="189"/>
    <m/>
    <n v="-200"/>
    <n v="-200"/>
    <n v="-200"/>
    <n v="-200"/>
    <n v="-200"/>
    <n v="-200"/>
    <m/>
    <s v="Not a position"/>
    <m/>
    <s v="Small Church"/>
    <s v="Recurring"/>
    <n v="28"/>
  </r>
  <r>
    <x v="1"/>
    <x v="27"/>
    <s v="Youth Ed"/>
    <x v="0"/>
    <x v="9"/>
    <x v="190"/>
    <m/>
    <n v="-300"/>
    <n v="-300"/>
    <n v="-300"/>
    <n v="-300"/>
    <n v="-300"/>
    <n v="-300"/>
    <m/>
    <s v="Not a position"/>
    <m/>
    <s v="Small Church"/>
    <s v="Recurring"/>
    <n v="28"/>
  </r>
  <r>
    <x v="1"/>
    <x v="27"/>
    <s v="Youth Ed"/>
    <x v="0"/>
    <x v="9"/>
    <x v="191"/>
    <m/>
    <n v="-3500"/>
    <n v="-3500"/>
    <n v="-3500"/>
    <n v="-3500"/>
    <n v="-3500"/>
    <n v="-3500"/>
    <m/>
    <s v="Not a position"/>
    <m/>
    <s v="Small Church"/>
    <s v="Recurring"/>
    <n v="28"/>
  </r>
  <r>
    <x v="1"/>
    <x v="27"/>
    <s v="Youth Ed"/>
    <x v="0"/>
    <x v="9"/>
    <x v="192"/>
    <m/>
    <n v="-150"/>
    <n v="-150"/>
    <n v="-150"/>
    <n v="-150"/>
    <n v="-150"/>
    <n v="-150"/>
    <m/>
    <s v="Not a position"/>
    <m/>
    <s v="Small Church"/>
    <s v="Recurring"/>
    <n v="28"/>
  </r>
  <r>
    <x v="1"/>
    <x v="27"/>
    <s v="Youth Ed"/>
    <x v="0"/>
    <x v="9"/>
    <x v="193"/>
    <m/>
    <n v="-200"/>
    <n v="-200"/>
    <n v="-200"/>
    <n v="-200"/>
    <n v="-200"/>
    <n v="-200"/>
    <m/>
    <s v="Not a position"/>
    <m/>
    <s v="Small Church"/>
    <s v="Recurring"/>
    <n v="28"/>
  </r>
  <r>
    <x v="1"/>
    <x v="27"/>
    <s v="Youth Ed"/>
    <x v="0"/>
    <x v="9"/>
    <x v="194"/>
    <m/>
    <n v="-300"/>
    <n v="-300"/>
    <n v="-300"/>
    <n v="-300"/>
    <n v="-300"/>
    <n v="-300"/>
    <m/>
    <s v="Not a position"/>
    <m/>
    <s v="Small Church"/>
    <s v="Recurring"/>
    <n v="28"/>
  </r>
  <r>
    <x v="1"/>
    <x v="27"/>
    <s v="Youth Ed"/>
    <x v="0"/>
    <x v="9"/>
    <x v="195"/>
    <m/>
    <n v="-200"/>
    <n v="-200"/>
    <n v="-200"/>
    <n v="-200"/>
    <n v="-200"/>
    <n v="-200"/>
    <m/>
    <s v="Not a position"/>
    <m/>
    <s v="Small Church"/>
    <s v="Recurring"/>
    <n v="28"/>
  </r>
  <r>
    <x v="1"/>
    <x v="27"/>
    <s v="Youth Ed"/>
    <x v="0"/>
    <x v="9"/>
    <x v="196"/>
    <m/>
    <n v="-1000"/>
    <n v="-800"/>
    <n v="-800"/>
    <n v="-800"/>
    <n v="-800"/>
    <n v="-800"/>
    <s v="3/2023: Oksana: Changes from Youth Ed for 10% reduction"/>
    <s v="Not a position"/>
    <m/>
    <s v="Small Church"/>
    <s v="Recurring"/>
    <n v="28"/>
  </r>
  <r>
    <x v="1"/>
    <x v="28"/>
    <s v="Personnel"/>
    <x v="0"/>
    <x v="9"/>
    <x v="197"/>
    <m/>
    <n v="-3596"/>
    <n v="-3596"/>
    <n v="-3596"/>
    <n v="-3596"/>
    <n v="-3596"/>
    <n v="-3596"/>
    <m/>
    <s v="Youth Ed"/>
    <m/>
    <s v="Large church"/>
    <s v="Recurring"/>
    <n v="29"/>
  </r>
  <r>
    <x v="1"/>
    <x v="28"/>
    <s v="Personnel"/>
    <x v="0"/>
    <x v="9"/>
    <x v="198"/>
    <m/>
    <n v="-47000"/>
    <n v="-47000"/>
    <n v="-47000"/>
    <n v="-47000"/>
    <n v="-47000"/>
    <n v="-47000"/>
    <m/>
    <s v="Youth Ed"/>
    <s v="Base Salary"/>
    <s v="Large church"/>
    <s v="Recurring"/>
    <n v="29"/>
  </r>
  <r>
    <x v="1"/>
    <x v="28"/>
    <s v="Personnel"/>
    <x v="0"/>
    <x v="9"/>
    <x v="199"/>
    <m/>
    <n v="-1880"/>
    <n v="-1880"/>
    <n v="-1880"/>
    <n v="-1880"/>
    <n v="-1880"/>
    <n v="-1880"/>
    <m/>
    <s v="Youth Ed"/>
    <m/>
    <s v="Large church"/>
    <s v="Recurring"/>
    <n v="29"/>
  </r>
  <r>
    <x v="1"/>
    <x v="28"/>
    <s v="Personnel"/>
    <x v="4"/>
    <x v="9"/>
    <x v="200"/>
    <m/>
    <n v="-1000"/>
    <n v="-1000"/>
    <n v="-1000"/>
    <n v="-1000"/>
    <n v="-1000"/>
    <n v="-1000"/>
    <m/>
    <s v="Youth Ed"/>
    <m/>
    <s v="Large church"/>
    <s v="Recurring"/>
    <n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DD652-D4D4-4F78-8D05-19B311DC827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7" firstHeaderRow="0" firstDataRow="1" firstDataCol="1"/>
  <pivotFields count="19">
    <pivotField axis="axisRow" showAll="0">
      <items count="5">
        <item m="1" x="3"/>
        <item m="1" x="2"/>
        <item x="0"/>
        <item x="1"/>
        <item t="default"/>
      </items>
    </pivotField>
    <pivotField showAll="0" sortType="ascending"/>
    <pivotField showAll="0"/>
    <pivotField showAll="0">
      <items count="7">
        <item x="5"/>
        <item x="2"/>
        <item x="1"/>
        <item x="4"/>
        <item x="0"/>
        <item x="3"/>
        <item t="default"/>
      </items>
    </pivotField>
    <pivotField axis="axisRow" showAll="0">
      <items count="12">
        <item sd="0" x="5"/>
        <item sd="0" x="2"/>
        <item sd="0" x="0"/>
        <item sd="0" x="1"/>
        <item sd="0" x="3"/>
        <item x="10"/>
        <item sd="0" x="9"/>
        <item sd="0" x="8"/>
        <item sd="0" x="4"/>
        <item sd="0" x="7"/>
        <item sd="0" x="6"/>
        <item t="default"/>
      </items>
    </pivotField>
    <pivotField showAll="0">
      <items count="202">
        <item x="0"/>
        <item x="1"/>
        <item x="2"/>
        <item x="3"/>
        <item x="4"/>
        <item x="5"/>
        <item x="8"/>
        <item x="6"/>
        <item x="7"/>
        <item x="9"/>
        <item x="13"/>
        <item x="14"/>
        <item x="15"/>
        <item x="16"/>
        <item x="17"/>
        <item x="18"/>
        <item x="19"/>
        <item x="20"/>
        <item x="21"/>
        <item x="22"/>
        <item x="23"/>
        <item x="10"/>
        <item x="11"/>
        <item x="12"/>
        <item x="38"/>
        <item x="39"/>
        <item x="40"/>
        <item x="41"/>
        <item x="42"/>
        <item x="174"/>
        <item x="175"/>
        <item x="176"/>
        <item x="177"/>
        <item x="178"/>
        <item x="179"/>
        <item x="180"/>
        <item x="181"/>
        <item x="142"/>
        <item x="143"/>
        <item x="144"/>
        <item x="145"/>
        <item x="146"/>
        <item x="171"/>
        <item x="172"/>
        <item x="173"/>
        <item x="57"/>
        <item x="58"/>
        <item x="59"/>
        <item x="60"/>
        <item x="61"/>
        <item x="62"/>
        <item x="63"/>
        <item x="64"/>
        <item x="197"/>
        <item x="198"/>
        <item x="199"/>
        <item x="200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94"/>
        <item x="95"/>
        <item x="96"/>
        <item x="97"/>
        <item x="98"/>
        <item x="99"/>
        <item x="100"/>
        <item x="101"/>
        <item x="102"/>
        <item x="103"/>
        <item x="75"/>
        <item x="76"/>
        <item x="108"/>
        <item x="109"/>
        <item x="110"/>
        <item x="111"/>
        <item x="112"/>
        <item x="113"/>
        <item x="90"/>
        <item x="91"/>
        <item x="43"/>
        <item x="44"/>
        <item x="45"/>
        <item x="92"/>
        <item x="46"/>
        <item x="47"/>
        <item x="48"/>
        <item x="93"/>
        <item x="52"/>
        <item x="53"/>
        <item x="54"/>
        <item x="55"/>
        <item x="56"/>
        <item x="104"/>
        <item x="105"/>
        <item x="106"/>
        <item x="107"/>
        <item x="77"/>
        <item x="78"/>
        <item x="79"/>
        <item x="80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81"/>
        <item x="82"/>
        <item x="83"/>
        <item x="84"/>
        <item x="85"/>
        <item x="86"/>
        <item x="87"/>
        <item x="88"/>
        <item x="89"/>
        <item x="49"/>
        <item x="50"/>
        <item x="51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65"/>
        <item x="66"/>
        <item x="67"/>
        <item x="68"/>
        <item x="69"/>
        <item x="70"/>
        <item x="71"/>
        <item x="72"/>
        <item x="73"/>
        <item x="74"/>
        <item x="24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2">
    <field x="0"/>
    <field x="4"/>
  </rowFields>
  <rowItems count="14">
    <i>
      <x v="2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>
      <x v="3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" fld="10" baseField="0" baseItem="0"/>
    <dataField name="Sum of Budget Shortfall" fld="11" baseField="0" baseItem="0"/>
    <dataField name="Sum of Alternate" fld="12" baseField="0" baseItem="0"/>
  </dataFields>
  <formats count="7">
    <format dxfId="74">
      <pivotArea outline="0" collapsedLevelsAreSubtotals="1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0" count="0"/>
        </references>
      </pivotArea>
    </format>
    <format dxfId="69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4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B3CAB-D104-48E8-A634-C2EF66C42C5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5" firstHeaderRow="0" firstDataRow="1" firstDataCol="1"/>
  <pivotFields count="19">
    <pivotField axis="axisRow" showAll="0">
      <items count="5">
        <item m="1" x="3"/>
        <item m="1" x="2"/>
        <item x="0"/>
        <item x="1"/>
        <item t="default"/>
      </items>
    </pivotField>
    <pivotField axis="axisRow" showAll="0" sortType="ascending">
      <items count="30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21"/>
        <item x="3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2">
    <i>
      <x v="2"/>
    </i>
    <i r="1">
      <x v="8"/>
    </i>
    <i r="1">
      <x v="9"/>
    </i>
    <i r="1">
      <x v="14"/>
    </i>
    <i r="1">
      <x v="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" fld="10" baseField="0" baseItem="0"/>
    <dataField name="Sum of Budget Shortfall" fld="11" baseField="0" baseItem="0"/>
    <dataField name="Sum of Alternate" fld="12" baseField="0" baseItem="0"/>
  </dataFields>
  <formats count="9">
    <format dxfId="67">
      <pivotArea outline="0" collapsedLevelsAreSubtotals="1" fieldPosition="0"/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2">
          <reference field="0" count="1" selected="0">
            <x v="2"/>
          </reference>
          <reference field="1" count="4">
            <x v="8"/>
            <x v="9"/>
            <x v="14"/>
            <x v="21"/>
          </reference>
        </references>
      </pivotArea>
    </format>
    <format dxfId="60">
      <pivotArea dataOnly="0" labelOnly="1" fieldPosition="0">
        <references count="2">
          <reference field="0" count="1" selected="0">
            <x v="3"/>
          </reference>
          <reference field="1" count="24">
            <x v="0"/>
            <x v="1"/>
            <x v="2"/>
            <x v="3"/>
            <x v="4"/>
            <x v="5"/>
            <x v="6"/>
            <x v="7"/>
            <x v="10"/>
            <x v="11"/>
            <x v="12"/>
            <x v="13"/>
            <x v="15"/>
            <x v="16"/>
            <x v="18"/>
            <x v="19"/>
            <x v="20"/>
            <x v="22"/>
            <x v="23"/>
            <x v="24"/>
            <x v="25"/>
            <x v="26"/>
            <x v="27"/>
            <x v="28"/>
          </reference>
        </references>
      </pivotArea>
    </format>
    <format dxfId="5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4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 filterMode="1">
    <pageSetUpPr fitToPage="1"/>
  </sheetPr>
  <dimension ref="A1:T204"/>
  <sheetViews>
    <sheetView zoomScale="85" zoomScaleNormal="85" workbookViewId="0">
      <pane ySplit="1" topLeftCell="A2" activePane="bottomLeft" state="frozen"/>
      <selection activeCell="L17" sqref="L17"/>
      <selection pane="bottomLeft" activeCell="K77" sqref="K77:K115"/>
    </sheetView>
  </sheetViews>
  <sheetFormatPr defaultColWidth="9.140625" defaultRowHeight="12.75" x14ac:dyDescent="0.2"/>
  <cols>
    <col min="1" max="1" width="17.28515625" style="1" bestFit="1" customWidth="1"/>
    <col min="2" max="2" width="29.140625" style="1" bestFit="1" customWidth="1"/>
    <col min="3" max="3" width="24" style="1" bestFit="1" customWidth="1"/>
    <col min="4" max="4" width="16.5703125" style="1" bestFit="1" customWidth="1"/>
    <col min="5" max="5" width="16.5703125" style="1" customWidth="1"/>
    <col min="6" max="6" width="43.140625" style="1" bestFit="1" customWidth="1"/>
    <col min="7" max="7" width="12.28515625" style="1" customWidth="1"/>
    <col min="8" max="8" width="13.7109375" style="4" customWidth="1"/>
    <col min="9" max="9" width="10.28515625" style="4" customWidth="1"/>
    <col min="10" max="10" width="13.28515625" style="4" customWidth="1"/>
    <col min="11" max="12" width="9.140625" style="4"/>
    <col min="13" max="13" width="13.42578125" style="4" bestFit="1" customWidth="1"/>
    <col min="14" max="14" width="50.85546875" style="5" customWidth="1"/>
    <col min="15" max="15" width="26.140625" style="1" bestFit="1" customWidth="1"/>
    <col min="16" max="16" width="14.42578125" style="1" bestFit="1" customWidth="1"/>
    <col min="17" max="17" width="12.140625" style="1" bestFit="1" customWidth="1"/>
    <col min="18" max="18" width="25" style="1" bestFit="1" customWidth="1"/>
    <col min="19" max="16384" width="9.140625" style="1"/>
  </cols>
  <sheetData>
    <row r="1" spans="1:20" s="7" customFormat="1" ht="75" x14ac:dyDescent="0.2">
      <c r="A1" s="2" t="s">
        <v>279</v>
      </c>
      <c r="B1" s="2" t="s">
        <v>278</v>
      </c>
      <c r="C1" s="2" t="s">
        <v>277</v>
      </c>
      <c r="D1" s="2" t="s">
        <v>276</v>
      </c>
      <c r="E1" s="2" t="s">
        <v>311</v>
      </c>
      <c r="F1" s="2" t="s">
        <v>275</v>
      </c>
      <c r="G1" s="2" t="s">
        <v>272</v>
      </c>
      <c r="H1" s="3" t="s">
        <v>257</v>
      </c>
      <c r="I1" s="3" t="s">
        <v>283</v>
      </c>
      <c r="J1" s="3" t="s">
        <v>284</v>
      </c>
      <c r="K1" s="3" t="s">
        <v>280</v>
      </c>
      <c r="L1" s="3" t="s">
        <v>294</v>
      </c>
      <c r="M1" s="3" t="s">
        <v>292</v>
      </c>
      <c r="N1" s="2" t="s">
        <v>261</v>
      </c>
      <c r="O1" s="2" t="s">
        <v>205</v>
      </c>
      <c r="P1" s="2" t="s">
        <v>218</v>
      </c>
      <c r="Q1" s="2" t="s">
        <v>233</v>
      </c>
      <c r="R1" s="2" t="s">
        <v>0</v>
      </c>
      <c r="S1" s="7">
        <v>0</v>
      </c>
      <c r="T1" s="8"/>
    </row>
    <row r="2" spans="1:20" hidden="1" x14ac:dyDescent="0.2">
      <c r="A2" s="1" t="s">
        <v>281</v>
      </c>
      <c r="B2" s="1" t="s">
        <v>6</v>
      </c>
      <c r="C2" s="1" t="s">
        <v>6</v>
      </c>
      <c r="D2" s="1" t="s">
        <v>3</v>
      </c>
      <c r="E2" s="1" t="str">
        <f>B2</f>
        <v>Contributions</v>
      </c>
      <c r="F2" s="1" t="s">
        <v>1</v>
      </c>
      <c r="H2" s="4">
        <v>14000</v>
      </c>
      <c r="I2" s="4">
        <v>14000</v>
      </c>
      <c r="J2" s="4">
        <v>14000</v>
      </c>
      <c r="K2" s="4">
        <f>I2</f>
        <v>14000</v>
      </c>
      <c r="L2" s="4">
        <f>K2</f>
        <v>14000</v>
      </c>
      <c r="M2" s="4">
        <f>K2</f>
        <v>14000</v>
      </c>
      <c r="O2" s="1" t="s">
        <v>215</v>
      </c>
      <c r="Q2" s="1" t="s">
        <v>235</v>
      </c>
      <c r="R2" s="1" t="s">
        <v>4</v>
      </c>
      <c r="S2" s="1">
        <f t="shared" ref="S2:S65" si="0">IF(B2=B1,S1,S1+1)</f>
        <v>1</v>
      </c>
    </row>
    <row r="3" spans="1:20" hidden="1" x14ac:dyDescent="0.2">
      <c r="A3" s="1" t="s">
        <v>281</v>
      </c>
      <c r="B3" s="1" t="s">
        <v>6</v>
      </c>
      <c r="C3" s="1" t="s">
        <v>207</v>
      </c>
      <c r="D3" s="1" t="s">
        <v>3</v>
      </c>
      <c r="E3" s="1" t="str">
        <f t="shared" ref="E3:E9" si="1">B3</f>
        <v>Contributions</v>
      </c>
      <c r="F3" s="1" t="s">
        <v>5</v>
      </c>
      <c r="H3" s="4">
        <v>335500</v>
      </c>
      <c r="I3" s="4">
        <v>335500</v>
      </c>
      <c r="J3" s="4">
        <v>335500</v>
      </c>
      <c r="K3" s="4">
        <f t="shared" ref="K3:K66" si="2">I3</f>
        <v>335500</v>
      </c>
      <c r="L3" s="4">
        <f t="shared" ref="L3:L66" si="3">K3</f>
        <v>335500</v>
      </c>
      <c r="M3" s="4">
        <f t="shared" ref="M3:M66" si="4">K3</f>
        <v>335500</v>
      </c>
      <c r="O3" s="1" t="s">
        <v>215</v>
      </c>
      <c r="Q3" s="1" t="s">
        <v>235</v>
      </c>
      <c r="R3" s="1" t="s">
        <v>4</v>
      </c>
      <c r="S3" s="1">
        <f t="shared" si="0"/>
        <v>1</v>
      </c>
    </row>
    <row r="4" spans="1:20" hidden="1" x14ac:dyDescent="0.2">
      <c r="A4" s="1" t="s">
        <v>281</v>
      </c>
      <c r="B4" s="1" t="s">
        <v>6</v>
      </c>
      <c r="C4" s="1" t="s">
        <v>6</v>
      </c>
      <c r="D4" s="1" t="s">
        <v>3</v>
      </c>
      <c r="E4" s="1" t="str">
        <f t="shared" si="1"/>
        <v>Contributions</v>
      </c>
      <c r="F4" s="1" t="s">
        <v>7</v>
      </c>
      <c r="H4" s="4">
        <v>10000</v>
      </c>
      <c r="I4" s="4">
        <v>10000</v>
      </c>
      <c r="J4" s="4">
        <v>10000</v>
      </c>
      <c r="K4" s="4">
        <f t="shared" si="2"/>
        <v>10000</v>
      </c>
      <c r="L4" s="4">
        <f t="shared" si="3"/>
        <v>10000</v>
      </c>
      <c r="M4" s="4">
        <f t="shared" si="4"/>
        <v>10000</v>
      </c>
      <c r="O4" s="1" t="s">
        <v>215</v>
      </c>
      <c r="Q4" s="1" t="s">
        <v>235</v>
      </c>
      <c r="R4" s="1" t="s">
        <v>4</v>
      </c>
      <c r="S4" s="1">
        <f t="shared" si="0"/>
        <v>1</v>
      </c>
    </row>
    <row r="5" spans="1:20" hidden="1" x14ac:dyDescent="0.2">
      <c r="A5" s="1" t="s">
        <v>281</v>
      </c>
      <c r="B5" s="1" t="s">
        <v>6</v>
      </c>
      <c r="C5" s="1" t="s">
        <v>6</v>
      </c>
      <c r="D5" s="1" t="s">
        <v>3</v>
      </c>
      <c r="E5" s="1" t="str">
        <f t="shared" si="1"/>
        <v>Contributions</v>
      </c>
      <c r="F5" s="1" t="s">
        <v>8</v>
      </c>
      <c r="H5" s="4">
        <v>7000</v>
      </c>
      <c r="I5" s="4">
        <v>7000</v>
      </c>
      <c r="J5" s="4">
        <v>7000</v>
      </c>
      <c r="K5" s="4">
        <f t="shared" si="2"/>
        <v>7000</v>
      </c>
      <c r="L5" s="4">
        <f t="shared" si="3"/>
        <v>7000</v>
      </c>
      <c r="M5" s="4">
        <f t="shared" si="4"/>
        <v>7000</v>
      </c>
      <c r="O5" s="1" t="s">
        <v>215</v>
      </c>
      <c r="Q5" s="1" t="s">
        <v>235</v>
      </c>
      <c r="R5" s="1" t="s">
        <v>4</v>
      </c>
      <c r="S5" s="1">
        <f t="shared" si="0"/>
        <v>1</v>
      </c>
    </row>
    <row r="6" spans="1:20" hidden="1" x14ac:dyDescent="0.2">
      <c r="A6" s="1" t="s">
        <v>281</v>
      </c>
      <c r="B6" s="1" t="s">
        <v>6</v>
      </c>
      <c r="C6" s="1" t="s">
        <v>6</v>
      </c>
      <c r="D6" s="1" t="s">
        <v>220</v>
      </c>
      <c r="E6" s="1" t="str">
        <f t="shared" si="1"/>
        <v>Contributions</v>
      </c>
      <c r="F6" s="1" t="s">
        <v>9</v>
      </c>
      <c r="H6" s="4">
        <v>10000</v>
      </c>
      <c r="I6" s="4">
        <v>10000</v>
      </c>
      <c r="J6" s="4">
        <v>10000</v>
      </c>
      <c r="K6" s="4">
        <f t="shared" si="2"/>
        <v>10000</v>
      </c>
      <c r="L6" s="4">
        <f t="shared" si="3"/>
        <v>10000</v>
      </c>
      <c r="M6" s="4">
        <f t="shared" si="4"/>
        <v>10000</v>
      </c>
      <c r="O6" s="1" t="s">
        <v>215</v>
      </c>
      <c r="Q6" s="1" t="s">
        <v>235</v>
      </c>
      <c r="R6" s="1" t="s">
        <v>4</v>
      </c>
      <c r="S6" s="1">
        <f t="shared" si="0"/>
        <v>1</v>
      </c>
    </row>
    <row r="7" spans="1:20" hidden="1" x14ac:dyDescent="0.2">
      <c r="A7" s="1" t="s">
        <v>281</v>
      </c>
      <c r="B7" s="1" t="s">
        <v>6</v>
      </c>
      <c r="C7" s="1" t="s">
        <v>207</v>
      </c>
      <c r="D7" s="1" t="s">
        <v>3</v>
      </c>
      <c r="E7" s="1" t="str">
        <f t="shared" si="1"/>
        <v>Contributions</v>
      </c>
      <c r="F7" s="1" t="s">
        <v>10</v>
      </c>
      <c r="H7" s="4">
        <v>32500</v>
      </c>
      <c r="I7" s="4">
        <v>32500</v>
      </c>
      <c r="J7" s="4">
        <v>32500</v>
      </c>
      <c r="K7" s="4">
        <f t="shared" si="2"/>
        <v>32500</v>
      </c>
      <c r="L7" s="4">
        <f t="shared" si="3"/>
        <v>32500</v>
      </c>
      <c r="M7" s="4">
        <f t="shared" si="4"/>
        <v>32500</v>
      </c>
      <c r="O7" s="1" t="s">
        <v>215</v>
      </c>
      <c r="Q7" s="1" t="s">
        <v>235</v>
      </c>
      <c r="R7" s="1" t="s">
        <v>4</v>
      </c>
      <c r="S7" s="1">
        <f t="shared" si="0"/>
        <v>1</v>
      </c>
    </row>
    <row r="8" spans="1:20" hidden="1" x14ac:dyDescent="0.2">
      <c r="A8" s="1" t="s">
        <v>281</v>
      </c>
      <c r="B8" s="1" t="s">
        <v>6</v>
      </c>
      <c r="C8" s="1" t="s">
        <v>6</v>
      </c>
      <c r="D8" s="1" t="s">
        <v>3</v>
      </c>
      <c r="E8" s="1" t="str">
        <f t="shared" si="1"/>
        <v>Contributions</v>
      </c>
      <c r="F8" s="1" t="s">
        <v>14</v>
      </c>
      <c r="H8" s="4">
        <v>200</v>
      </c>
      <c r="I8" s="4">
        <v>200</v>
      </c>
      <c r="J8" s="4">
        <v>200</v>
      </c>
      <c r="K8" s="4">
        <f t="shared" si="2"/>
        <v>200</v>
      </c>
      <c r="L8" s="4">
        <f t="shared" si="3"/>
        <v>200</v>
      </c>
      <c r="M8" s="4">
        <f t="shared" si="4"/>
        <v>200</v>
      </c>
      <c r="O8" s="1" t="s">
        <v>215</v>
      </c>
      <c r="Q8" s="1" t="s">
        <v>235</v>
      </c>
      <c r="R8" s="1" t="s">
        <v>4</v>
      </c>
      <c r="S8" s="1">
        <f t="shared" si="0"/>
        <v>1</v>
      </c>
    </row>
    <row r="9" spans="1:20" hidden="1" x14ac:dyDescent="0.2">
      <c r="A9" s="1" t="s">
        <v>281</v>
      </c>
      <c r="B9" s="1" t="s">
        <v>6</v>
      </c>
      <c r="C9" s="1" t="s">
        <v>6</v>
      </c>
      <c r="D9" s="1" t="s">
        <v>3</v>
      </c>
      <c r="E9" s="1" t="str">
        <f t="shared" si="1"/>
        <v>Contributions</v>
      </c>
      <c r="F9" s="1" t="s">
        <v>15</v>
      </c>
      <c r="H9" s="4">
        <v>200</v>
      </c>
      <c r="I9" s="4">
        <v>200</v>
      </c>
      <c r="J9" s="4">
        <v>200</v>
      </c>
      <c r="K9" s="4">
        <f t="shared" si="2"/>
        <v>200</v>
      </c>
      <c r="L9" s="4">
        <f t="shared" si="3"/>
        <v>200</v>
      </c>
      <c r="M9" s="4">
        <f t="shared" si="4"/>
        <v>200</v>
      </c>
      <c r="O9" s="1" t="s">
        <v>215</v>
      </c>
      <c r="Q9" s="1" t="s">
        <v>235</v>
      </c>
      <c r="R9" s="1" t="s">
        <v>4</v>
      </c>
      <c r="S9" s="1">
        <f t="shared" si="0"/>
        <v>1</v>
      </c>
    </row>
    <row r="10" spans="1:20" hidden="1" x14ac:dyDescent="0.2">
      <c r="A10" s="1" t="s">
        <v>281</v>
      </c>
      <c r="B10" s="1" t="s">
        <v>24</v>
      </c>
      <c r="C10" s="1" t="s">
        <v>24</v>
      </c>
      <c r="D10" s="1" t="s">
        <v>13</v>
      </c>
      <c r="E10" s="13" t="s">
        <v>24</v>
      </c>
      <c r="F10" s="1" t="s">
        <v>11</v>
      </c>
      <c r="H10" s="4">
        <v>8000</v>
      </c>
      <c r="I10" s="4">
        <v>8000</v>
      </c>
      <c r="J10" s="4">
        <v>8000</v>
      </c>
      <c r="K10" s="4">
        <f t="shared" si="2"/>
        <v>8000</v>
      </c>
      <c r="L10" s="4">
        <f t="shared" si="3"/>
        <v>8000</v>
      </c>
      <c r="O10" s="1" t="s">
        <v>215</v>
      </c>
      <c r="Q10" s="1" t="s">
        <v>234</v>
      </c>
      <c r="R10" s="1" t="s">
        <v>4</v>
      </c>
      <c r="S10" s="1">
        <f t="shared" si="0"/>
        <v>2</v>
      </c>
    </row>
    <row r="11" spans="1:20" ht="25.5" hidden="1" x14ac:dyDescent="0.2">
      <c r="A11" s="1" t="s">
        <v>281</v>
      </c>
      <c r="B11" s="1" t="s">
        <v>24</v>
      </c>
      <c r="C11" s="1" t="s">
        <v>24</v>
      </c>
      <c r="D11" s="1" t="s">
        <v>13</v>
      </c>
      <c r="E11" s="1" t="s">
        <v>24</v>
      </c>
      <c r="F11" s="1" t="s">
        <v>256</v>
      </c>
      <c r="H11" s="4">
        <v>20000</v>
      </c>
      <c r="K11" s="4">
        <f t="shared" si="2"/>
        <v>0</v>
      </c>
      <c r="L11" s="4">
        <f t="shared" si="3"/>
        <v>0</v>
      </c>
      <c r="N11" s="5" t="s">
        <v>262</v>
      </c>
      <c r="Q11" s="1" t="s">
        <v>234</v>
      </c>
      <c r="S11" s="1">
        <f t="shared" si="0"/>
        <v>2</v>
      </c>
    </row>
    <row r="12" spans="1:20" hidden="1" x14ac:dyDescent="0.2">
      <c r="A12" s="1" t="s">
        <v>281</v>
      </c>
      <c r="B12" s="1" t="s">
        <v>24</v>
      </c>
      <c r="C12" s="1" t="s">
        <v>24</v>
      </c>
      <c r="D12" s="1" t="s">
        <v>3</v>
      </c>
      <c r="E12" s="1" t="s">
        <v>24</v>
      </c>
      <c r="F12" s="10" t="s">
        <v>286</v>
      </c>
      <c r="H12" s="4">
        <v>66000</v>
      </c>
      <c r="I12" s="4">
        <v>66000</v>
      </c>
      <c r="J12" s="4">
        <v>66000</v>
      </c>
      <c r="K12" s="4">
        <f t="shared" si="2"/>
        <v>66000</v>
      </c>
      <c r="L12" s="4">
        <f t="shared" si="3"/>
        <v>66000</v>
      </c>
      <c r="M12" s="4">
        <v>259000</v>
      </c>
      <c r="O12" s="1" t="s">
        <v>215</v>
      </c>
      <c r="Q12" s="1" t="s">
        <v>234</v>
      </c>
      <c r="R12" s="1" t="s">
        <v>4</v>
      </c>
      <c r="S12" s="1">
        <f t="shared" si="0"/>
        <v>2</v>
      </c>
    </row>
    <row r="13" spans="1:20" hidden="1" x14ac:dyDescent="0.2">
      <c r="A13" s="1" t="s">
        <v>281</v>
      </c>
      <c r="B13" s="1" t="s">
        <v>24</v>
      </c>
      <c r="C13" s="1" t="s">
        <v>24</v>
      </c>
      <c r="D13" s="1" t="s">
        <v>13</v>
      </c>
      <c r="E13" s="1" t="s">
        <v>24</v>
      </c>
      <c r="F13" s="13" t="s">
        <v>289</v>
      </c>
      <c r="H13" s="4">
        <v>47520</v>
      </c>
      <c r="I13" s="4">
        <v>62520</v>
      </c>
      <c r="J13" s="4">
        <v>62520</v>
      </c>
      <c r="K13" s="4">
        <f t="shared" si="2"/>
        <v>62520</v>
      </c>
      <c r="L13" s="4">
        <f t="shared" si="3"/>
        <v>62520</v>
      </c>
      <c r="N13" s="6" t="s">
        <v>273</v>
      </c>
      <c r="O13" s="1" t="s">
        <v>215</v>
      </c>
      <c r="Q13" s="1" t="s">
        <v>234</v>
      </c>
      <c r="R13" s="1" t="s">
        <v>4</v>
      </c>
      <c r="S13" s="1">
        <f t="shared" si="0"/>
        <v>2</v>
      </c>
    </row>
    <row r="14" spans="1:20" hidden="1" x14ac:dyDescent="0.2">
      <c r="A14" s="1" t="s">
        <v>281</v>
      </c>
      <c r="B14" s="1" t="s">
        <v>24</v>
      </c>
      <c r="C14" s="1" t="s">
        <v>24</v>
      </c>
      <c r="D14" s="1" t="s">
        <v>13</v>
      </c>
      <c r="E14" s="1" t="s">
        <v>24</v>
      </c>
      <c r="F14" s="13" t="s">
        <v>290</v>
      </c>
      <c r="H14" s="4">
        <v>100000</v>
      </c>
      <c r="I14" s="4">
        <v>100000</v>
      </c>
      <c r="J14" s="4">
        <v>100000</v>
      </c>
      <c r="K14" s="4">
        <f t="shared" si="2"/>
        <v>100000</v>
      </c>
      <c r="L14" s="4">
        <f t="shared" si="3"/>
        <v>100000</v>
      </c>
      <c r="O14" s="1" t="s">
        <v>215</v>
      </c>
      <c r="Q14" s="1" t="s">
        <v>234</v>
      </c>
      <c r="R14" s="1" t="s">
        <v>4</v>
      </c>
      <c r="S14" s="1">
        <f t="shared" si="0"/>
        <v>2</v>
      </c>
    </row>
    <row r="15" spans="1:20" ht="25.5" hidden="1" x14ac:dyDescent="0.2">
      <c r="A15" s="1" t="s">
        <v>281</v>
      </c>
      <c r="B15" s="9" t="s">
        <v>274</v>
      </c>
      <c r="C15" s="1" t="s">
        <v>17</v>
      </c>
      <c r="D15" s="1" t="s">
        <v>3</v>
      </c>
      <c r="E15" s="1" t="s">
        <v>307</v>
      </c>
      <c r="F15" s="1" t="s">
        <v>242</v>
      </c>
      <c r="H15" s="4">
        <v>0</v>
      </c>
      <c r="I15" s="4">
        <v>175700</v>
      </c>
      <c r="J15" s="4">
        <v>175700</v>
      </c>
      <c r="K15" s="4">
        <f t="shared" si="2"/>
        <v>175700</v>
      </c>
      <c r="L15" s="4">
        <v>0</v>
      </c>
      <c r="M15" s="4">
        <v>0</v>
      </c>
      <c r="N15" s="5" t="s">
        <v>264</v>
      </c>
      <c r="O15" s="1" t="s">
        <v>215</v>
      </c>
      <c r="Q15" s="1" t="s">
        <v>234</v>
      </c>
      <c r="R15" s="1" t="s">
        <v>214</v>
      </c>
      <c r="S15" s="1">
        <f t="shared" si="0"/>
        <v>3</v>
      </c>
    </row>
    <row r="16" spans="1:20" hidden="1" x14ac:dyDescent="0.2">
      <c r="A16" s="1" t="s">
        <v>281</v>
      </c>
      <c r="B16" s="9" t="s">
        <v>274</v>
      </c>
      <c r="C16" s="1" t="s">
        <v>17</v>
      </c>
      <c r="D16" s="1" t="s">
        <v>3</v>
      </c>
      <c r="E16" s="13" t="s">
        <v>17</v>
      </c>
      <c r="F16" s="1" t="s">
        <v>16</v>
      </c>
      <c r="H16" s="4">
        <v>246000</v>
      </c>
      <c r="I16" s="4">
        <v>188500</v>
      </c>
      <c r="J16" s="4">
        <v>188500</v>
      </c>
      <c r="K16" s="4">
        <f t="shared" si="2"/>
        <v>188500</v>
      </c>
      <c r="L16" s="4">
        <f t="shared" si="3"/>
        <v>188500</v>
      </c>
      <c r="M16" s="4">
        <f t="shared" si="4"/>
        <v>188500</v>
      </c>
      <c r="N16" s="5" t="s">
        <v>263</v>
      </c>
      <c r="O16" s="1" t="s">
        <v>215</v>
      </c>
      <c r="Q16" s="1" t="s">
        <v>234</v>
      </c>
      <c r="R16" s="1" t="s">
        <v>4</v>
      </c>
      <c r="S16" s="1">
        <f t="shared" si="0"/>
        <v>3</v>
      </c>
    </row>
    <row r="17" spans="1:19" hidden="1" x14ac:dyDescent="0.2">
      <c r="A17" s="1" t="s">
        <v>281</v>
      </c>
      <c r="B17" s="9" t="s">
        <v>274</v>
      </c>
      <c r="C17" s="1" t="s">
        <v>18</v>
      </c>
      <c r="D17" s="1" t="s">
        <v>3</v>
      </c>
      <c r="E17" s="1" t="s">
        <v>18</v>
      </c>
      <c r="F17" s="1" t="s">
        <v>230</v>
      </c>
      <c r="H17" s="4">
        <v>140000</v>
      </c>
      <c r="I17" s="4">
        <v>140000</v>
      </c>
      <c r="J17" s="4">
        <v>140000</v>
      </c>
      <c r="K17" s="4">
        <f t="shared" si="2"/>
        <v>140000</v>
      </c>
      <c r="L17" s="4">
        <f t="shared" si="3"/>
        <v>140000</v>
      </c>
      <c r="M17" s="4">
        <f t="shared" si="4"/>
        <v>140000</v>
      </c>
      <c r="O17" s="1" t="s">
        <v>215</v>
      </c>
      <c r="Q17" s="1" t="s">
        <v>234</v>
      </c>
      <c r="R17" s="1" t="s">
        <v>4</v>
      </c>
      <c r="S17" s="1">
        <f t="shared" si="0"/>
        <v>3</v>
      </c>
    </row>
    <row r="18" spans="1:19" hidden="1" x14ac:dyDescent="0.2">
      <c r="A18" s="1" t="s">
        <v>281</v>
      </c>
      <c r="B18" s="9" t="s">
        <v>274</v>
      </c>
      <c r="C18" s="1" t="s">
        <v>19</v>
      </c>
      <c r="D18" s="1" t="s">
        <v>3</v>
      </c>
      <c r="E18" s="1" t="s">
        <v>19</v>
      </c>
      <c r="F18" s="1" t="s">
        <v>231</v>
      </c>
      <c r="H18" s="4">
        <v>16922</v>
      </c>
      <c r="I18" s="4">
        <v>16922</v>
      </c>
      <c r="J18" s="4">
        <v>16922</v>
      </c>
      <c r="K18" s="4">
        <f t="shared" si="2"/>
        <v>16922</v>
      </c>
      <c r="L18" s="4">
        <f t="shared" si="3"/>
        <v>16922</v>
      </c>
      <c r="M18" s="4">
        <f t="shared" si="4"/>
        <v>16922</v>
      </c>
      <c r="O18" s="1" t="s">
        <v>215</v>
      </c>
      <c r="Q18" s="1" t="s">
        <v>234</v>
      </c>
      <c r="R18" s="1" t="s">
        <v>4</v>
      </c>
      <c r="S18" s="1">
        <f t="shared" si="0"/>
        <v>3</v>
      </c>
    </row>
    <row r="19" spans="1:19" hidden="1" x14ac:dyDescent="0.2">
      <c r="A19" s="1" t="s">
        <v>281</v>
      </c>
      <c r="B19" s="9" t="s">
        <v>274</v>
      </c>
      <c r="C19" s="1" t="s">
        <v>20</v>
      </c>
      <c r="D19" s="1" t="s">
        <v>21</v>
      </c>
      <c r="E19" s="1" t="s">
        <v>21</v>
      </c>
      <c r="F19" s="10" t="s">
        <v>287</v>
      </c>
      <c r="H19" s="4">
        <v>34600</v>
      </c>
      <c r="I19" s="4">
        <v>34600</v>
      </c>
      <c r="J19" s="4">
        <v>34600</v>
      </c>
      <c r="K19" s="4">
        <f t="shared" si="2"/>
        <v>34600</v>
      </c>
      <c r="L19" s="4">
        <f t="shared" si="3"/>
        <v>34600</v>
      </c>
      <c r="M19" s="4">
        <f t="shared" si="4"/>
        <v>34600</v>
      </c>
      <c r="O19" s="1" t="s">
        <v>215</v>
      </c>
      <c r="Q19" s="1" t="s">
        <v>234</v>
      </c>
      <c r="R19" s="1" t="s">
        <v>4</v>
      </c>
      <c r="S19" s="1">
        <f t="shared" si="0"/>
        <v>3</v>
      </c>
    </row>
    <row r="20" spans="1:19" x14ac:dyDescent="0.2">
      <c r="A20" s="1" t="s">
        <v>281</v>
      </c>
      <c r="B20" s="9" t="s">
        <v>274</v>
      </c>
      <c r="C20" s="1" t="s">
        <v>22</v>
      </c>
      <c r="D20" s="1" t="s">
        <v>23</v>
      </c>
      <c r="E20" s="1" t="s">
        <v>22</v>
      </c>
      <c r="F20" s="13" t="s">
        <v>288</v>
      </c>
      <c r="H20" s="4">
        <v>17350</v>
      </c>
      <c r="I20" s="4">
        <v>22350</v>
      </c>
      <c r="J20" s="4">
        <v>22350</v>
      </c>
      <c r="K20" s="4">
        <f t="shared" si="2"/>
        <v>22350</v>
      </c>
      <c r="L20" s="4">
        <f t="shared" si="3"/>
        <v>22350</v>
      </c>
      <c r="M20" s="4">
        <v>23400</v>
      </c>
      <c r="N20" s="6" t="s">
        <v>273</v>
      </c>
      <c r="O20" s="1" t="s">
        <v>215</v>
      </c>
      <c r="Q20" s="1" t="s">
        <v>234</v>
      </c>
      <c r="R20" s="1" t="s">
        <v>4</v>
      </c>
      <c r="S20" s="1">
        <f t="shared" si="0"/>
        <v>3</v>
      </c>
    </row>
    <row r="21" spans="1:19" hidden="1" x14ac:dyDescent="0.2">
      <c r="A21" s="1" t="s">
        <v>281</v>
      </c>
      <c r="B21" s="1" t="s">
        <v>25</v>
      </c>
      <c r="C21" s="1" t="s">
        <v>25</v>
      </c>
      <c r="D21" s="1" t="s">
        <v>3</v>
      </c>
      <c r="E21" s="1" t="s">
        <v>304</v>
      </c>
      <c r="F21" s="1" t="s">
        <v>26</v>
      </c>
      <c r="H21" s="4">
        <v>10000</v>
      </c>
      <c r="I21" s="4">
        <v>10000</v>
      </c>
      <c r="J21" s="4">
        <v>10000</v>
      </c>
      <c r="K21" s="4">
        <f t="shared" si="2"/>
        <v>10000</v>
      </c>
      <c r="L21" s="4">
        <f t="shared" si="3"/>
        <v>10000</v>
      </c>
      <c r="M21" s="4">
        <f t="shared" si="4"/>
        <v>10000</v>
      </c>
      <c r="O21" s="1" t="s">
        <v>215</v>
      </c>
      <c r="Q21" s="1" t="s">
        <v>234</v>
      </c>
      <c r="R21" s="1" t="s">
        <v>4</v>
      </c>
      <c r="S21" s="1">
        <f t="shared" si="0"/>
        <v>4</v>
      </c>
    </row>
    <row r="22" spans="1:19" hidden="1" x14ac:dyDescent="0.2">
      <c r="A22" s="1" t="s">
        <v>281</v>
      </c>
      <c r="B22" s="1" t="s">
        <v>25</v>
      </c>
      <c r="C22" s="1" t="s">
        <v>25</v>
      </c>
      <c r="D22" s="1" t="s">
        <v>3</v>
      </c>
      <c r="E22" s="1" t="s">
        <v>304</v>
      </c>
      <c r="F22" s="1" t="s">
        <v>27</v>
      </c>
      <c r="H22" s="4">
        <v>3000</v>
      </c>
      <c r="I22" s="4">
        <v>3000</v>
      </c>
      <c r="J22" s="4">
        <v>3000</v>
      </c>
      <c r="K22" s="4">
        <f t="shared" si="2"/>
        <v>3000</v>
      </c>
      <c r="L22" s="4">
        <f t="shared" si="3"/>
        <v>3000</v>
      </c>
      <c r="M22" s="4">
        <f t="shared" si="4"/>
        <v>3000</v>
      </c>
      <c r="O22" s="1" t="s">
        <v>215</v>
      </c>
      <c r="Q22" s="1" t="s">
        <v>234</v>
      </c>
      <c r="R22" s="1" t="s">
        <v>4</v>
      </c>
      <c r="S22" s="1">
        <f t="shared" si="0"/>
        <v>4</v>
      </c>
    </row>
    <row r="23" spans="1:19" hidden="1" x14ac:dyDescent="0.2">
      <c r="A23" s="1" t="s">
        <v>281</v>
      </c>
      <c r="B23" s="1" t="s">
        <v>25</v>
      </c>
      <c r="C23" s="1" t="s">
        <v>25</v>
      </c>
      <c r="D23" s="1" t="s">
        <v>3</v>
      </c>
      <c r="E23" s="1" t="s">
        <v>304</v>
      </c>
      <c r="F23" s="1" t="s">
        <v>28</v>
      </c>
      <c r="H23" s="4">
        <v>13800</v>
      </c>
      <c r="I23" s="4">
        <v>13800</v>
      </c>
      <c r="J23" s="4">
        <v>13800</v>
      </c>
      <c r="K23" s="4">
        <f t="shared" si="2"/>
        <v>13800</v>
      </c>
      <c r="L23" s="4">
        <f t="shared" si="3"/>
        <v>13800</v>
      </c>
      <c r="M23" s="4">
        <f t="shared" si="4"/>
        <v>13800</v>
      </c>
      <c r="O23" s="1" t="s">
        <v>215</v>
      </c>
      <c r="Q23" s="1" t="s">
        <v>234</v>
      </c>
      <c r="R23" s="1" t="s">
        <v>4</v>
      </c>
      <c r="S23" s="1">
        <f t="shared" si="0"/>
        <v>4</v>
      </c>
    </row>
    <row r="24" spans="1:19" hidden="1" x14ac:dyDescent="0.2">
      <c r="A24" s="1" t="s">
        <v>281</v>
      </c>
      <c r="B24" s="1" t="s">
        <v>25</v>
      </c>
      <c r="C24" s="1" t="s">
        <v>25</v>
      </c>
      <c r="D24" s="1" t="s">
        <v>3</v>
      </c>
      <c r="E24" s="1" t="s">
        <v>304</v>
      </c>
      <c r="F24" s="1" t="s">
        <v>237</v>
      </c>
      <c r="I24" s="4">
        <v>1100</v>
      </c>
      <c r="J24" s="4">
        <v>1100</v>
      </c>
      <c r="K24" s="4">
        <f t="shared" si="2"/>
        <v>1100</v>
      </c>
      <c r="L24" s="4">
        <f t="shared" si="3"/>
        <v>1100</v>
      </c>
      <c r="M24" s="4">
        <f t="shared" si="4"/>
        <v>1100</v>
      </c>
      <c r="N24" s="5" t="s">
        <v>265</v>
      </c>
      <c r="O24" s="1" t="s">
        <v>215</v>
      </c>
      <c r="Q24" s="1" t="s">
        <v>234</v>
      </c>
      <c r="R24" s="1" t="s">
        <v>4</v>
      </c>
      <c r="S24" s="1">
        <f t="shared" si="0"/>
        <v>4</v>
      </c>
    </row>
    <row r="25" spans="1:19" hidden="1" x14ac:dyDescent="0.2">
      <c r="A25" s="1" t="s">
        <v>281</v>
      </c>
      <c r="B25" s="1" t="s">
        <v>25</v>
      </c>
      <c r="C25" s="1" t="s">
        <v>25</v>
      </c>
      <c r="D25" s="1" t="s">
        <v>30</v>
      </c>
      <c r="E25" s="1" t="s">
        <v>304</v>
      </c>
      <c r="F25" s="1" t="s">
        <v>239</v>
      </c>
      <c r="H25" s="4">
        <v>1100</v>
      </c>
      <c r="I25" s="4">
        <v>910</v>
      </c>
      <c r="J25" s="4">
        <v>910</v>
      </c>
      <c r="K25" s="4">
        <f t="shared" si="2"/>
        <v>910</v>
      </c>
      <c r="L25" s="4">
        <f t="shared" si="3"/>
        <v>910</v>
      </c>
      <c r="M25" s="4">
        <f t="shared" si="4"/>
        <v>910</v>
      </c>
      <c r="N25" s="5" t="s">
        <v>266</v>
      </c>
      <c r="O25" s="1" t="s">
        <v>215</v>
      </c>
      <c r="Q25" s="1" t="s">
        <v>234</v>
      </c>
      <c r="R25" s="1" t="s">
        <v>4</v>
      </c>
      <c r="S25" s="1">
        <f t="shared" si="0"/>
        <v>4</v>
      </c>
    </row>
    <row r="26" spans="1:19" ht="25.5" hidden="1" x14ac:dyDescent="0.2">
      <c r="A26" s="1" t="s">
        <v>281</v>
      </c>
      <c r="B26" s="1" t="s">
        <v>25</v>
      </c>
      <c r="C26" s="1" t="s">
        <v>25</v>
      </c>
      <c r="D26" s="1" t="s">
        <v>3</v>
      </c>
      <c r="E26" s="1" t="s">
        <v>304</v>
      </c>
      <c r="F26" s="1" t="s">
        <v>258</v>
      </c>
      <c r="H26" s="4">
        <v>3500</v>
      </c>
      <c r="K26" s="4">
        <f t="shared" si="2"/>
        <v>0</v>
      </c>
      <c r="L26" s="4">
        <f t="shared" si="3"/>
        <v>0</v>
      </c>
      <c r="M26" s="4">
        <f t="shared" si="4"/>
        <v>0</v>
      </c>
      <c r="N26" s="5" t="s">
        <v>267</v>
      </c>
      <c r="Q26" s="1" t="s">
        <v>235</v>
      </c>
      <c r="S26" s="1">
        <f t="shared" si="0"/>
        <v>4</v>
      </c>
    </row>
    <row r="27" spans="1:19" hidden="1" x14ac:dyDescent="0.2">
      <c r="A27" s="1" t="s">
        <v>282</v>
      </c>
      <c r="B27" s="1" t="s">
        <v>174</v>
      </c>
      <c r="C27" s="1" t="s">
        <v>206</v>
      </c>
      <c r="D27" s="1" t="s">
        <v>3</v>
      </c>
      <c r="E27" s="1" t="s">
        <v>305</v>
      </c>
      <c r="F27" s="1" t="s">
        <v>222</v>
      </c>
      <c r="H27" s="4">
        <v>-3500</v>
      </c>
      <c r="I27" s="4">
        <v>-3500</v>
      </c>
      <c r="J27" s="4">
        <v>-3500</v>
      </c>
      <c r="K27" s="4">
        <f t="shared" si="2"/>
        <v>-3500</v>
      </c>
      <c r="L27" s="4">
        <f t="shared" si="3"/>
        <v>-3500</v>
      </c>
      <c r="M27" s="4">
        <f t="shared" si="4"/>
        <v>-3500</v>
      </c>
      <c r="O27" s="1" t="s">
        <v>215</v>
      </c>
      <c r="Q27" s="1" t="s">
        <v>235</v>
      </c>
      <c r="R27" s="1" t="s">
        <v>4</v>
      </c>
      <c r="S27" s="1">
        <f t="shared" si="0"/>
        <v>5</v>
      </c>
    </row>
    <row r="28" spans="1:19" hidden="1" x14ac:dyDescent="0.2">
      <c r="A28" s="1" t="s">
        <v>282</v>
      </c>
      <c r="B28" s="1" t="s">
        <v>174</v>
      </c>
      <c r="C28" s="1" t="s">
        <v>206</v>
      </c>
      <c r="D28" s="1" t="s">
        <v>3</v>
      </c>
      <c r="E28" s="1" t="s">
        <v>305</v>
      </c>
      <c r="F28" s="1" t="s">
        <v>223</v>
      </c>
      <c r="H28" s="4">
        <v>-27000</v>
      </c>
      <c r="I28" s="4">
        <v>-27000</v>
      </c>
      <c r="J28" s="4">
        <v>-27000</v>
      </c>
      <c r="K28" s="4">
        <f t="shared" si="2"/>
        <v>-27000</v>
      </c>
      <c r="L28" s="4">
        <f t="shared" si="3"/>
        <v>-27000</v>
      </c>
      <c r="M28" s="4">
        <f t="shared" si="4"/>
        <v>-27000</v>
      </c>
      <c r="O28" s="1" t="s">
        <v>229</v>
      </c>
      <c r="P28" s="1" t="s">
        <v>219</v>
      </c>
      <c r="Q28" s="1" t="s">
        <v>234</v>
      </c>
      <c r="R28" s="1" t="s">
        <v>4</v>
      </c>
      <c r="S28" s="1">
        <f t="shared" si="0"/>
        <v>5</v>
      </c>
    </row>
    <row r="29" spans="1:19" hidden="1" x14ac:dyDescent="0.2">
      <c r="A29" s="1" t="s">
        <v>282</v>
      </c>
      <c r="B29" s="1" t="s">
        <v>174</v>
      </c>
      <c r="C29" s="1" t="s">
        <v>206</v>
      </c>
      <c r="D29" s="1" t="s">
        <v>3</v>
      </c>
      <c r="E29" s="1" t="s">
        <v>305</v>
      </c>
      <c r="F29" s="1" t="s">
        <v>175</v>
      </c>
      <c r="H29" s="4">
        <v>-500</v>
      </c>
      <c r="I29" s="4">
        <v>-500</v>
      </c>
      <c r="J29" s="4">
        <v>-500</v>
      </c>
      <c r="K29" s="4">
        <f t="shared" si="2"/>
        <v>-500</v>
      </c>
      <c r="L29" s="4">
        <f t="shared" si="3"/>
        <v>-500</v>
      </c>
      <c r="M29" s="4">
        <f t="shared" si="4"/>
        <v>-500</v>
      </c>
      <c r="O29" s="1" t="s">
        <v>215</v>
      </c>
      <c r="Q29" s="1" t="s">
        <v>234</v>
      </c>
      <c r="R29" s="1" t="s">
        <v>4</v>
      </c>
      <c r="S29" s="1">
        <f t="shared" si="0"/>
        <v>5</v>
      </c>
    </row>
    <row r="30" spans="1:19" hidden="1" x14ac:dyDescent="0.2">
      <c r="A30" s="1" t="s">
        <v>282</v>
      </c>
      <c r="B30" s="1" t="s">
        <v>174</v>
      </c>
      <c r="C30" s="1" t="s">
        <v>206</v>
      </c>
      <c r="D30" s="1" t="s">
        <v>3</v>
      </c>
      <c r="E30" s="1" t="s">
        <v>305</v>
      </c>
      <c r="F30" s="1" t="s">
        <v>176</v>
      </c>
      <c r="H30" s="4">
        <v>-9000</v>
      </c>
      <c r="I30" s="4">
        <v>-9000</v>
      </c>
      <c r="J30" s="4">
        <v>-9000</v>
      </c>
      <c r="K30" s="4">
        <f t="shared" si="2"/>
        <v>-9000</v>
      </c>
      <c r="L30" s="4">
        <f t="shared" si="3"/>
        <v>-9000</v>
      </c>
      <c r="M30" s="4">
        <f t="shared" si="4"/>
        <v>-9000</v>
      </c>
      <c r="O30" s="1" t="s">
        <v>215</v>
      </c>
      <c r="Q30" s="1" t="s">
        <v>234</v>
      </c>
      <c r="R30" s="1" t="s">
        <v>4</v>
      </c>
      <c r="S30" s="1">
        <f t="shared" si="0"/>
        <v>5</v>
      </c>
    </row>
    <row r="31" spans="1:19" hidden="1" x14ac:dyDescent="0.2">
      <c r="A31" s="1" t="s">
        <v>282</v>
      </c>
      <c r="B31" s="1" t="s">
        <v>174</v>
      </c>
      <c r="C31" s="1" t="s">
        <v>206</v>
      </c>
      <c r="D31" s="1" t="s">
        <v>3</v>
      </c>
      <c r="E31" s="1" t="s">
        <v>305</v>
      </c>
      <c r="F31" s="1" t="s">
        <v>177</v>
      </c>
      <c r="H31" s="4">
        <v>-4000</v>
      </c>
      <c r="I31" s="4">
        <v>-4000</v>
      </c>
      <c r="J31" s="4">
        <v>-4000</v>
      </c>
      <c r="K31" s="4">
        <f t="shared" si="2"/>
        <v>-4000</v>
      </c>
      <c r="L31" s="4">
        <f t="shared" si="3"/>
        <v>-4000</v>
      </c>
      <c r="M31" s="4">
        <f t="shared" si="4"/>
        <v>-4000</v>
      </c>
      <c r="O31" s="1" t="s">
        <v>215</v>
      </c>
      <c r="Q31" s="1" t="s">
        <v>234</v>
      </c>
      <c r="R31" s="1" t="s">
        <v>4</v>
      </c>
      <c r="S31" s="1">
        <f t="shared" si="0"/>
        <v>5</v>
      </c>
    </row>
    <row r="32" spans="1:19" hidden="1" x14ac:dyDescent="0.2">
      <c r="A32" s="1" t="s">
        <v>282</v>
      </c>
      <c r="B32" s="1" t="s">
        <v>174</v>
      </c>
      <c r="C32" s="1" t="s">
        <v>206</v>
      </c>
      <c r="D32" s="1" t="s">
        <v>3</v>
      </c>
      <c r="E32" s="1" t="s">
        <v>305</v>
      </c>
      <c r="F32" s="1" t="s">
        <v>178</v>
      </c>
      <c r="H32" s="4">
        <v>-3000</v>
      </c>
      <c r="I32" s="4">
        <v>-3000</v>
      </c>
      <c r="J32" s="4">
        <v>-3000</v>
      </c>
      <c r="K32" s="4">
        <f t="shared" si="2"/>
        <v>-3000</v>
      </c>
      <c r="L32" s="4">
        <f t="shared" si="3"/>
        <v>-3000</v>
      </c>
      <c r="M32" s="4">
        <f t="shared" si="4"/>
        <v>-3000</v>
      </c>
      <c r="O32" s="1" t="s">
        <v>215</v>
      </c>
      <c r="Q32" s="1" t="s">
        <v>234</v>
      </c>
      <c r="R32" s="1" t="s">
        <v>4</v>
      </c>
      <c r="S32" s="1">
        <f t="shared" si="0"/>
        <v>5</v>
      </c>
    </row>
    <row r="33" spans="1:19" hidden="1" x14ac:dyDescent="0.2">
      <c r="A33" s="1" t="s">
        <v>282</v>
      </c>
      <c r="B33" s="1" t="s">
        <v>174</v>
      </c>
      <c r="C33" s="1" t="s">
        <v>206</v>
      </c>
      <c r="D33" s="1" t="s">
        <v>3</v>
      </c>
      <c r="E33" s="1" t="s">
        <v>305</v>
      </c>
      <c r="F33" s="1" t="s">
        <v>179</v>
      </c>
      <c r="H33" s="4">
        <v>-1500</v>
      </c>
      <c r="I33" s="4">
        <v>-1500</v>
      </c>
      <c r="J33" s="4">
        <v>-1500</v>
      </c>
      <c r="K33" s="4">
        <f t="shared" si="2"/>
        <v>-1500</v>
      </c>
      <c r="L33" s="4">
        <f t="shared" si="3"/>
        <v>-1500</v>
      </c>
      <c r="M33" s="4">
        <f t="shared" si="4"/>
        <v>-1500</v>
      </c>
      <c r="O33" s="1" t="s">
        <v>215</v>
      </c>
      <c r="Q33" s="1" t="s">
        <v>234</v>
      </c>
      <c r="R33" s="1" t="s">
        <v>4</v>
      </c>
      <c r="S33" s="1">
        <f t="shared" si="0"/>
        <v>5</v>
      </c>
    </row>
    <row r="34" spans="1:19" hidden="1" x14ac:dyDescent="0.2">
      <c r="A34" s="1" t="s">
        <v>282</v>
      </c>
      <c r="B34" s="1" t="s">
        <v>174</v>
      </c>
      <c r="C34" s="1" t="s">
        <v>206</v>
      </c>
      <c r="D34" s="1" t="s">
        <v>3</v>
      </c>
      <c r="E34" s="1" t="s">
        <v>305</v>
      </c>
      <c r="F34" s="1" t="s">
        <v>180</v>
      </c>
      <c r="H34" s="4">
        <v>-1000</v>
      </c>
      <c r="I34" s="4">
        <v>-1000</v>
      </c>
      <c r="J34" s="4">
        <v>-1000</v>
      </c>
      <c r="K34" s="4">
        <f t="shared" si="2"/>
        <v>-1000</v>
      </c>
      <c r="L34" s="4">
        <f t="shared" si="3"/>
        <v>-1000</v>
      </c>
      <c r="M34" s="4">
        <f t="shared" si="4"/>
        <v>-1000</v>
      </c>
      <c r="O34" s="1" t="s">
        <v>215</v>
      </c>
      <c r="Q34" s="1" t="s">
        <v>235</v>
      </c>
      <c r="R34" s="1" t="s">
        <v>4</v>
      </c>
      <c r="S34" s="1">
        <f t="shared" si="0"/>
        <v>5</v>
      </c>
    </row>
    <row r="35" spans="1:19" hidden="1" x14ac:dyDescent="0.2">
      <c r="A35" s="1" t="s">
        <v>282</v>
      </c>
      <c r="B35" s="1" t="s">
        <v>174</v>
      </c>
      <c r="C35" s="1" t="s">
        <v>206</v>
      </c>
      <c r="D35" s="1" t="s">
        <v>3</v>
      </c>
      <c r="E35" s="1" t="s">
        <v>305</v>
      </c>
      <c r="F35" s="1" t="s">
        <v>181</v>
      </c>
      <c r="H35" s="4">
        <v>-2800</v>
      </c>
      <c r="I35" s="4">
        <v>-2800</v>
      </c>
      <c r="J35" s="4">
        <v>-2800</v>
      </c>
      <c r="K35" s="4">
        <f t="shared" si="2"/>
        <v>-2800</v>
      </c>
      <c r="L35" s="4">
        <f t="shared" si="3"/>
        <v>-2800</v>
      </c>
      <c r="M35" s="4">
        <f t="shared" si="4"/>
        <v>-2800</v>
      </c>
      <c r="O35" s="1" t="s">
        <v>215</v>
      </c>
      <c r="Q35" s="1" t="s">
        <v>235</v>
      </c>
      <c r="R35" s="1" t="s">
        <v>4</v>
      </c>
      <c r="S35" s="1">
        <f t="shared" si="0"/>
        <v>5</v>
      </c>
    </row>
    <row r="36" spans="1:19" hidden="1" x14ac:dyDescent="0.2">
      <c r="A36" s="1" t="s">
        <v>282</v>
      </c>
      <c r="B36" s="1" t="s">
        <v>174</v>
      </c>
      <c r="C36" s="1" t="s">
        <v>206</v>
      </c>
      <c r="D36" s="1" t="s">
        <v>3</v>
      </c>
      <c r="E36" s="1" t="s">
        <v>305</v>
      </c>
      <c r="F36" s="1" t="s">
        <v>182</v>
      </c>
      <c r="H36" s="4">
        <v>-1600</v>
      </c>
      <c r="I36" s="4">
        <v>-1600</v>
      </c>
      <c r="J36" s="4">
        <v>-1600</v>
      </c>
      <c r="K36" s="4">
        <f t="shared" si="2"/>
        <v>-1600</v>
      </c>
      <c r="L36" s="4">
        <f t="shared" si="3"/>
        <v>-1600</v>
      </c>
      <c r="M36" s="4">
        <f t="shared" si="4"/>
        <v>-1600</v>
      </c>
      <c r="O36" s="1" t="s">
        <v>215</v>
      </c>
      <c r="Q36" s="1" t="s">
        <v>234</v>
      </c>
      <c r="R36" s="1" t="s">
        <v>4</v>
      </c>
      <c r="S36" s="1">
        <f t="shared" si="0"/>
        <v>5</v>
      </c>
    </row>
    <row r="37" spans="1:19" hidden="1" x14ac:dyDescent="0.2">
      <c r="A37" s="1" t="s">
        <v>282</v>
      </c>
      <c r="B37" s="1" t="s">
        <v>174</v>
      </c>
      <c r="C37" s="1" t="s">
        <v>206</v>
      </c>
      <c r="D37" s="1" t="s">
        <v>3</v>
      </c>
      <c r="E37" s="1" t="s">
        <v>305</v>
      </c>
      <c r="F37" s="1" t="s">
        <v>183</v>
      </c>
      <c r="H37" s="4">
        <v>-500</v>
      </c>
      <c r="I37" s="4">
        <v>-500</v>
      </c>
      <c r="J37" s="4">
        <v>-500</v>
      </c>
      <c r="K37" s="4">
        <f t="shared" si="2"/>
        <v>-500</v>
      </c>
      <c r="L37" s="4">
        <f t="shared" si="3"/>
        <v>-500</v>
      </c>
      <c r="M37" s="4">
        <f t="shared" si="4"/>
        <v>-500</v>
      </c>
      <c r="O37" s="1" t="s">
        <v>215</v>
      </c>
      <c r="Q37" s="1" t="s">
        <v>234</v>
      </c>
      <c r="R37" s="1" t="s">
        <v>4</v>
      </c>
      <c r="S37" s="1">
        <f t="shared" si="0"/>
        <v>5</v>
      </c>
    </row>
    <row r="38" spans="1:19" hidden="1" x14ac:dyDescent="0.2">
      <c r="A38" s="1" t="s">
        <v>282</v>
      </c>
      <c r="B38" s="1" t="s">
        <v>174</v>
      </c>
      <c r="C38" s="1" t="s">
        <v>206</v>
      </c>
      <c r="D38" s="1" t="s">
        <v>3</v>
      </c>
      <c r="E38" s="1" t="s">
        <v>305</v>
      </c>
      <c r="F38" s="1" t="s">
        <v>184</v>
      </c>
      <c r="H38" s="4">
        <v>-4200</v>
      </c>
      <c r="I38" s="4">
        <v>-4200</v>
      </c>
      <c r="J38" s="4">
        <v>-4200</v>
      </c>
      <c r="K38" s="4">
        <f t="shared" si="2"/>
        <v>-4200</v>
      </c>
      <c r="L38" s="4">
        <f t="shared" si="3"/>
        <v>-4200</v>
      </c>
      <c r="M38" s="4">
        <f t="shared" si="4"/>
        <v>-4200</v>
      </c>
      <c r="O38" s="1" t="s">
        <v>215</v>
      </c>
      <c r="Q38" s="1" t="s">
        <v>234</v>
      </c>
      <c r="R38" s="1" t="s">
        <v>4</v>
      </c>
      <c r="S38" s="1">
        <f t="shared" si="0"/>
        <v>5</v>
      </c>
    </row>
    <row r="39" spans="1:19" hidden="1" x14ac:dyDescent="0.2">
      <c r="A39" s="1" t="s">
        <v>282</v>
      </c>
      <c r="B39" s="1" t="s">
        <v>174</v>
      </c>
      <c r="C39" s="1" t="s">
        <v>206</v>
      </c>
      <c r="D39" s="1" t="s">
        <v>3</v>
      </c>
      <c r="E39" s="1" t="s">
        <v>305</v>
      </c>
      <c r="F39" s="1" t="s">
        <v>185</v>
      </c>
      <c r="H39" s="4">
        <v>-3000</v>
      </c>
      <c r="I39" s="4">
        <v>-3000</v>
      </c>
      <c r="J39" s="4">
        <v>-3000</v>
      </c>
      <c r="K39" s="4">
        <f t="shared" si="2"/>
        <v>-3000</v>
      </c>
      <c r="L39" s="4">
        <f t="shared" si="3"/>
        <v>-3000</v>
      </c>
      <c r="M39" s="4">
        <f t="shared" si="4"/>
        <v>-3000</v>
      </c>
      <c r="O39" s="1" t="s">
        <v>215</v>
      </c>
      <c r="Q39" s="1" t="s">
        <v>234</v>
      </c>
      <c r="R39" s="1" t="s">
        <v>4</v>
      </c>
      <c r="S39" s="1">
        <f t="shared" si="0"/>
        <v>5</v>
      </c>
    </row>
    <row r="40" spans="1:19" hidden="1" x14ac:dyDescent="0.2">
      <c r="A40" s="1" t="s">
        <v>282</v>
      </c>
      <c r="B40" s="1" t="s">
        <v>186</v>
      </c>
      <c r="C40" s="1" t="s">
        <v>48</v>
      </c>
      <c r="D40" s="1" t="s">
        <v>3</v>
      </c>
      <c r="E40" s="1" t="s">
        <v>305</v>
      </c>
      <c r="F40" s="1" t="s">
        <v>187</v>
      </c>
      <c r="H40" s="4">
        <v>-5020</v>
      </c>
      <c r="I40" s="4">
        <v>-5020</v>
      </c>
      <c r="J40" s="4">
        <v>-5020</v>
      </c>
      <c r="K40" s="4">
        <f t="shared" si="2"/>
        <v>-5020</v>
      </c>
      <c r="L40" s="4">
        <f t="shared" si="3"/>
        <v>-5020</v>
      </c>
      <c r="M40" s="4">
        <f t="shared" si="4"/>
        <v>-5020</v>
      </c>
      <c r="O40" s="1" t="s">
        <v>206</v>
      </c>
      <c r="Q40" s="1" t="s">
        <v>235</v>
      </c>
      <c r="R40" s="1" t="s">
        <v>4</v>
      </c>
      <c r="S40" s="1">
        <f t="shared" si="0"/>
        <v>6</v>
      </c>
    </row>
    <row r="41" spans="1:19" hidden="1" x14ac:dyDescent="0.2">
      <c r="A41" s="1" t="s">
        <v>282</v>
      </c>
      <c r="B41" s="1" t="s">
        <v>186</v>
      </c>
      <c r="C41" s="1" t="s">
        <v>48</v>
      </c>
      <c r="D41" s="1" t="s">
        <v>3</v>
      </c>
      <c r="E41" s="1" t="s">
        <v>305</v>
      </c>
      <c r="F41" s="1" t="s">
        <v>188</v>
      </c>
      <c r="H41" s="4">
        <v>-65600</v>
      </c>
      <c r="I41" s="4">
        <v>-65600</v>
      </c>
      <c r="J41" s="4">
        <v>-65600</v>
      </c>
      <c r="K41" s="4">
        <f t="shared" si="2"/>
        <v>-65600</v>
      </c>
      <c r="L41" s="4">
        <f t="shared" si="3"/>
        <v>-65600</v>
      </c>
      <c r="M41" s="4">
        <f t="shared" si="4"/>
        <v>-65600</v>
      </c>
      <c r="O41" s="1" t="s">
        <v>206</v>
      </c>
      <c r="P41" s="1" t="s">
        <v>219</v>
      </c>
      <c r="Q41" s="1" t="s">
        <v>235</v>
      </c>
      <c r="R41" s="1" t="s">
        <v>4</v>
      </c>
      <c r="S41" s="1">
        <f t="shared" si="0"/>
        <v>6</v>
      </c>
    </row>
    <row r="42" spans="1:19" hidden="1" x14ac:dyDescent="0.2">
      <c r="A42" s="1" t="s">
        <v>282</v>
      </c>
      <c r="B42" s="1" t="s">
        <v>186</v>
      </c>
      <c r="C42" s="1" t="s">
        <v>48</v>
      </c>
      <c r="D42" s="1" t="s">
        <v>3</v>
      </c>
      <c r="E42" s="1" t="s">
        <v>305</v>
      </c>
      <c r="F42" s="1" t="s">
        <v>189</v>
      </c>
      <c r="H42" s="4">
        <v>-2080</v>
      </c>
      <c r="I42" s="4">
        <v>-2080</v>
      </c>
      <c r="J42" s="4">
        <v>-2080</v>
      </c>
      <c r="K42" s="4">
        <f t="shared" si="2"/>
        <v>-2080</v>
      </c>
      <c r="L42" s="4">
        <f t="shared" si="3"/>
        <v>-2080</v>
      </c>
      <c r="M42" s="4">
        <f t="shared" si="4"/>
        <v>-2080</v>
      </c>
      <c r="O42" s="1" t="s">
        <v>206</v>
      </c>
      <c r="Q42" s="1" t="s">
        <v>235</v>
      </c>
      <c r="R42" s="1" t="s">
        <v>4</v>
      </c>
      <c r="S42" s="1">
        <f t="shared" si="0"/>
        <v>6</v>
      </c>
    </row>
    <row r="43" spans="1:19" hidden="1" x14ac:dyDescent="0.2">
      <c r="A43" s="1" t="s">
        <v>282</v>
      </c>
      <c r="B43" s="1" t="s">
        <v>186</v>
      </c>
      <c r="C43" s="1" t="s">
        <v>48</v>
      </c>
      <c r="D43" s="1" t="s">
        <v>3</v>
      </c>
      <c r="E43" s="1" t="s">
        <v>305</v>
      </c>
      <c r="F43" s="1" t="s">
        <v>190</v>
      </c>
      <c r="H43" s="4">
        <v>-11000</v>
      </c>
      <c r="I43" s="4">
        <v>-11000</v>
      </c>
      <c r="J43" s="4">
        <v>-11000</v>
      </c>
      <c r="K43" s="4">
        <f t="shared" si="2"/>
        <v>-11000</v>
      </c>
      <c r="L43" s="4">
        <f t="shared" si="3"/>
        <v>-11000</v>
      </c>
      <c r="M43" s="4">
        <f t="shared" si="4"/>
        <v>-11000</v>
      </c>
      <c r="O43" s="1" t="s">
        <v>206</v>
      </c>
      <c r="Q43" s="1" t="s">
        <v>235</v>
      </c>
      <c r="R43" s="1" t="s">
        <v>4</v>
      </c>
      <c r="S43" s="1">
        <f t="shared" si="0"/>
        <v>6</v>
      </c>
    </row>
    <row r="44" spans="1:19" x14ac:dyDescent="0.2">
      <c r="A44" s="1" t="s">
        <v>282</v>
      </c>
      <c r="B44" s="1" t="s">
        <v>186</v>
      </c>
      <c r="C44" s="1" t="s">
        <v>48</v>
      </c>
      <c r="D44" s="1" t="s">
        <v>23</v>
      </c>
      <c r="E44" s="1" t="s">
        <v>305</v>
      </c>
      <c r="F44" s="1" t="s">
        <v>191</v>
      </c>
      <c r="H44" s="4">
        <v>-1000</v>
      </c>
      <c r="I44" s="4">
        <v>-1000</v>
      </c>
      <c r="J44" s="4">
        <v>-1000</v>
      </c>
      <c r="K44" s="4">
        <f t="shared" si="2"/>
        <v>-1000</v>
      </c>
      <c r="L44" s="4">
        <f t="shared" si="3"/>
        <v>-1000</v>
      </c>
      <c r="M44" s="4">
        <f t="shared" si="4"/>
        <v>-1000</v>
      </c>
      <c r="O44" s="1" t="s">
        <v>206</v>
      </c>
      <c r="Q44" s="1" t="s">
        <v>235</v>
      </c>
      <c r="R44" s="1" t="s">
        <v>4</v>
      </c>
      <c r="S44" s="1">
        <f t="shared" si="0"/>
        <v>6</v>
      </c>
    </row>
    <row r="45" spans="1:19" hidden="1" x14ac:dyDescent="0.2">
      <c r="A45" s="1" t="s">
        <v>282</v>
      </c>
      <c r="B45" s="1" t="s">
        <v>95</v>
      </c>
      <c r="C45" s="1" t="s">
        <v>95</v>
      </c>
      <c r="D45" s="1" t="s">
        <v>3</v>
      </c>
      <c r="E45" s="1" t="s">
        <v>305</v>
      </c>
      <c r="F45" s="1" t="s">
        <v>227</v>
      </c>
      <c r="H45" s="4">
        <v>-225</v>
      </c>
      <c r="I45" s="4">
        <v>-225</v>
      </c>
      <c r="J45" s="4">
        <v>-225</v>
      </c>
      <c r="K45" s="4">
        <f t="shared" si="2"/>
        <v>-225</v>
      </c>
      <c r="L45" s="4">
        <f t="shared" si="3"/>
        <v>-225</v>
      </c>
      <c r="M45" s="4">
        <f t="shared" si="4"/>
        <v>-225</v>
      </c>
      <c r="O45" s="1" t="s">
        <v>215</v>
      </c>
      <c r="Q45" s="1" t="s">
        <v>234</v>
      </c>
      <c r="R45" s="1" t="s">
        <v>4</v>
      </c>
      <c r="S45" s="1">
        <f t="shared" si="0"/>
        <v>7</v>
      </c>
    </row>
    <row r="46" spans="1:19" hidden="1" x14ac:dyDescent="0.2">
      <c r="A46" s="1" t="s">
        <v>282</v>
      </c>
      <c r="B46" s="1" t="s">
        <v>95</v>
      </c>
      <c r="C46" s="1" t="s">
        <v>95</v>
      </c>
      <c r="D46" s="1" t="s">
        <v>3</v>
      </c>
      <c r="E46" s="1" t="s">
        <v>305</v>
      </c>
      <c r="F46" s="1" t="s">
        <v>96</v>
      </c>
      <c r="H46" s="4">
        <v>-180</v>
      </c>
      <c r="I46" s="4">
        <v>-180</v>
      </c>
      <c r="J46" s="4">
        <v>-180</v>
      </c>
      <c r="K46" s="4">
        <f t="shared" si="2"/>
        <v>-180</v>
      </c>
      <c r="L46" s="4">
        <f t="shared" si="3"/>
        <v>-180</v>
      </c>
      <c r="M46" s="4">
        <f t="shared" si="4"/>
        <v>-180</v>
      </c>
      <c r="O46" s="1" t="s">
        <v>215</v>
      </c>
      <c r="Q46" s="1" t="s">
        <v>234</v>
      </c>
      <c r="R46" s="1" t="s">
        <v>4</v>
      </c>
      <c r="S46" s="1">
        <f t="shared" si="0"/>
        <v>7</v>
      </c>
    </row>
    <row r="47" spans="1:19" hidden="1" x14ac:dyDescent="0.2">
      <c r="A47" s="1" t="s">
        <v>282</v>
      </c>
      <c r="B47" s="1" t="s">
        <v>95</v>
      </c>
      <c r="C47" s="1" t="s">
        <v>95</v>
      </c>
      <c r="D47" s="1" t="s">
        <v>3</v>
      </c>
      <c r="E47" s="1" t="s">
        <v>305</v>
      </c>
      <c r="F47" s="1" t="s">
        <v>97</v>
      </c>
      <c r="H47" s="4">
        <v>-450</v>
      </c>
      <c r="I47" s="4">
        <v>-450</v>
      </c>
      <c r="J47" s="4">
        <v>-450</v>
      </c>
      <c r="K47" s="4">
        <f t="shared" si="2"/>
        <v>-450</v>
      </c>
      <c r="L47" s="4">
        <f t="shared" si="3"/>
        <v>-450</v>
      </c>
      <c r="M47" s="4">
        <f t="shared" si="4"/>
        <v>-450</v>
      </c>
      <c r="O47" s="1" t="s">
        <v>215</v>
      </c>
      <c r="Q47" s="1" t="s">
        <v>234</v>
      </c>
      <c r="R47" s="1" t="s">
        <v>4</v>
      </c>
      <c r="S47" s="1">
        <f t="shared" si="0"/>
        <v>7</v>
      </c>
    </row>
    <row r="48" spans="1:19" hidden="1" x14ac:dyDescent="0.2">
      <c r="A48" s="1" t="s">
        <v>282</v>
      </c>
      <c r="B48" s="1" t="s">
        <v>95</v>
      </c>
      <c r="C48" s="1" t="s">
        <v>95</v>
      </c>
      <c r="D48" s="1" t="s">
        <v>3</v>
      </c>
      <c r="E48" s="1" t="s">
        <v>305</v>
      </c>
      <c r="F48" s="1" t="s">
        <v>98</v>
      </c>
      <c r="H48" s="4">
        <v>-180</v>
      </c>
      <c r="I48" s="4">
        <v>-180</v>
      </c>
      <c r="J48" s="4">
        <v>-180</v>
      </c>
      <c r="K48" s="4">
        <f t="shared" si="2"/>
        <v>-180</v>
      </c>
      <c r="L48" s="4">
        <f t="shared" si="3"/>
        <v>-180</v>
      </c>
      <c r="M48" s="4">
        <f t="shared" si="4"/>
        <v>-180</v>
      </c>
      <c r="O48" s="1" t="s">
        <v>215</v>
      </c>
      <c r="Q48" s="1" t="s">
        <v>234</v>
      </c>
      <c r="R48" s="1" t="s">
        <v>4</v>
      </c>
      <c r="S48" s="1">
        <f t="shared" si="0"/>
        <v>7</v>
      </c>
    </row>
    <row r="49" spans="1:19" hidden="1" x14ac:dyDescent="0.2">
      <c r="A49" s="1" t="s">
        <v>282</v>
      </c>
      <c r="B49" s="1" t="s">
        <v>95</v>
      </c>
      <c r="C49" s="1" t="s">
        <v>95</v>
      </c>
      <c r="D49" s="1" t="s">
        <v>3</v>
      </c>
      <c r="E49" s="1" t="s">
        <v>305</v>
      </c>
      <c r="F49" s="1" t="s">
        <v>217</v>
      </c>
      <c r="H49" s="4">
        <v>-900</v>
      </c>
      <c r="I49" s="4">
        <v>-900</v>
      </c>
      <c r="J49" s="4">
        <v>-900</v>
      </c>
      <c r="K49" s="4">
        <f t="shared" si="2"/>
        <v>-900</v>
      </c>
      <c r="L49" s="4">
        <f t="shared" si="3"/>
        <v>-900</v>
      </c>
      <c r="M49" s="4">
        <f t="shared" si="4"/>
        <v>-900</v>
      </c>
      <c r="O49" s="1" t="s">
        <v>215</v>
      </c>
      <c r="Q49" s="1" t="s">
        <v>234</v>
      </c>
      <c r="R49" s="1" t="s">
        <v>4</v>
      </c>
      <c r="S49" s="1">
        <f t="shared" si="0"/>
        <v>7</v>
      </c>
    </row>
    <row r="50" spans="1:19" hidden="1" x14ac:dyDescent="0.2">
      <c r="A50" s="1" t="s">
        <v>282</v>
      </c>
      <c r="B50" s="1" t="s">
        <v>95</v>
      </c>
      <c r="C50" s="1" t="s">
        <v>95</v>
      </c>
      <c r="D50" s="1" t="s">
        <v>3</v>
      </c>
      <c r="E50" s="1" t="s">
        <v>305</v>
      </c>
      <c r="F50" s="1" t="s">
        <v>99</v>
      </c>
      <c r="H50" s="4">
        <v>-180</v>
      </c>
      <c r="I50" s="4">
        <v>-180</v>
      </c>
      <c r="J50" s="4">
        <v>-180</v>
      </c>
      <c r="K50" s="4">
        <f t="shared" si="2"/>
        <v>-180</v>
      </c>
      <c r="L50" s="4">
        <f t="shared" si="3"/>
        <v>-180</v>
      </c>
      <c r="M50" s="4">
        <f t="shared" si="4"/>
        <v>-180</v>
      </c>
      <c r="O50" s="1" t="s">
        <v>215</v>
      </c>
      <c r="Q50" s="1" t="s">
        <v>234</v>
      </c>
      <c r="R50" s="1" t="s">
        <v>4</v>
      </c>
      <c r="S50" s="1">
        <f t="shared" si="0"/>
        <v>7</v>
      </c>
    </row>
    <row r="51" spans="1:19" hidden="1" x14ac:dyDescent="0.2">
      <c r="A51" s="1" t="s">
        <v>282</v>
      </c>
      <c r="B51" s="1" t="s">
        <v>172</v>
      </c>
      <c r="C51" s="1" t="s">
        <v>172</v>
      </c>
      <c r="D51" s="1" t="s">
        <v>3</v>
      </c>
      <c r="E51" s="1" t="s">
        <v>305</v>
      </c>
      <c r="F51" s="1" t="s">
        <v>171</v>
      </c>
      <c r="H51" s="4">
        <v>-2000</v>
      </c>
      <c r="I51" s="4">
        <v>-2000</v>
      </c>
      <c r="J51" s="4">
        <v>-2000</v>
      </c>
      <c r="K51" s="4">
        <f t="shared" si="2"/>
        <v>-2000</v>
      </c>
      <c r="L51" s="4">
        <f t="shared" si="3"/>
        <v>-2000</v>
      </c>
      <c r="M51" s="4">
        <f t="shared" si="4"/>
        <v>-2000</v>
      </c>
      <c r="O51" s="1" t="s">
        <v>215</v>
      </c>
      <c r="Q51" s="1" t="s">
        <v>234</v>
      </c>
      <c r="R51" s="1" t="s">
        <v>4</v>
      </c>
      <c r="S51" s="1">
        <f t="shared" si="0"/>
        <v>8</v>
      </c>
    </row>
    <row r="52" spans="1:19" x14ac:dyDescent="0.2">
      <c r="A52" s="1" t="s">
        <v>282</v>
      </c>
      <c r="B52" s="1" t="s">
        <v>172</v>
      </c>
      <c r="C52" s="1" t="s">
        <v>172</v>
      </c>
      <c r="D52" s="1" t="s">
        <v>23</v>
      </c>
      <c r="E52" s="1" t="s">
        <v>305</v>
      </c>
      <c r="F52" s="1" t="s">
        <v>221</v>
      </c>
      <c r="H52" s="4">
        <v>-1500</v>
      </c>
      <c r="I52" s="4">
        <v>-1500</v>
      </c>
      <c r="J52" s="4">
        <v>-1500</v>
      </c>
      <c r="K52" s="4">
        <f t="shared" si="2"/>
        <v>-1500</v>
      </c>
      <c r="L52" s="4">
        <f t="shared" si="3"/>
        <v>-1500</v>
      </c>
      <c r="M52" s="4">
        <f t="shared" si="4"/>
        <v>-1500</v>
      </c>
      <c r="O52" s="1" t="s">
        <v>215</v>
      </c>
      <c r="Q52" s="1" t="s">
        <v>234</v>
      </c>
      <c r="R52" s="1" t="s">
        <v>4</v>
      </c>
      <c r="S52" s="1">
        <f t="shared" si="0"/>
        <v>8</v>
      </c>
    </row>
    <row r="53" spans="1:19" hidden="1" x14ac:dyDescent="0.2">
      <c r="A53" s="1" t="s">
        <v>282</v>
      </c>
      <c r="B53" s="1" t="s">
        <v>172</v>
      </c>
      <c r="C53" s="1" t="s">
        <v>172</v>
      </c>
      <c r="D53" s="1" t="s">
        <v>3</v>
      </c>
      <c r="E53" s="1" t="s">
        <v>305</v>
      </c>
      <c r="F53" s="1" t="s">
        <v>173</v>
      </c>
      <c r="H53" s="4">
        <v>-250</v>
      </c>
      <c r="I53" s="4">
        <v>-250</v>
      </c>
      <c r="J53" s="4">
        <v>-250</v>
      </c>
      <c r="K53" s="4">
        <f t="shared" si="2"/>
        <v>-250</v>
      </c>
      <c r="L53" s="4">
        <f t="shared" si="3"/>
        <v>-250</v>
      </c>
      <c r="M53" s="4">
        <f t="shared" si="4"/>
        <v>-250</v>
      </c>
      <c r="O53" s="1" t="s">
        <v>215</v>
      </c>
      <c r="Q53" s="1" t="s">
        <v>234</v>
      </c>
      <c r="R53" s="1" t="s">
        <v>4</v>
      </c>
      <c r="S53" s="1">
        <f t="shared" si="0"/>
        <v>8</v>
      </c>
    </row>
    <row r="54" spans="1:19" hidden="1" x14ac:dyDescent="0.2">
      <c r="A54" s="1" t="s">
        <v>282</v>
      </c>
      <c r="B54" s="1" t="s">
        <v>105</v>
      </c>
      <c r="C54" s="1" t="s">
        <v>105</v>
      </c>
      <c r="D54" s="1" t="s">
        <v>3</v>
      </c>
      <c r="E54" s="1" t="s">
        <v>305</v>
      </c>
      <c r="F54" s="1" t="s">
        <v>104</v>
      </c>
      <c r="H54" s="4">
        <v>-500</v>
      </c>
      <c r="I54" s="4">
        <v>-500</v>
      </c>
      <c r="J54" s="4">
        <v>-500</v>
      </c>
      <c r="K54" s="4">
        <f t="shared" si="2"/>
        <v>-500</v>
      </c>
      <c r="L54" s="4">
        <f t="shared" si="3"/>
        <v>-500</v>
      </c>
      <c r="M54" s="4">
        <f t="shared" si="4"/>
        <v>-500</v>
      </c>
      <c r="O54" s="1" t="s">
        <v>215</v>
      </c>
      <c r="Q54" s="1" t="s">
        <v>235</v>
      </c>
      <c r="R54" s="1" t="s">
        <v>4</v>
      </c>
      <c r="S54" s="1">
        <f t="shared" si="0"/>
        <v>9</v>
      </c>
    </row>
    <row r="55" spans="1:19" hidden="1" x14ac:dyDescent="0.2">
      <c r="A55" s="1" t="s">
        <v>282</v>
      </c>
      <c r="B55" s="1" t="s">
        <v>105</v>
      </c>
      <c r="C55" s="1" t="s">
        <v>105</v>
      </c>
      <c r="D55" s="1" t="s">
        <v>3</v>
      </c>
      <c r="E55" s="1" t="s">
        <v>305</v>
      </c>
      <c r="F55" s="1" t="s">
        <v>106</v>
      </c>
      <c r="H55" s="4">
        <v>-200</v>
      </c>
      <c r="I55" s="4">
        <v>-200</v>
      </c>
      <c r="J55" s="4">
        <v>-200</v>
      </c>
      <c r="K55" s="4">
        <f t="shared" si="2"/>
        <v>-200</v>
      </c>
      <c r="L55" s="4">
        <f t="shared" si="3"/>
        <v>-200</v>
      </c>
      <c r="M55" s="4">
        <f t="shared" si="4"/>
        <v>-200</v>
      </c>
      <c r="O55" s="1" t="s">
        <v>215</v>
      </c>
      <c r="Q55" s="1" t="s">
        <v>235</v>
      </c>
      <c r="R55" s="1" t="s">
        <v>4</v>
      </c>
      <c r="S55" s="1">
        <f t="shared" si="0"/>
        <v>9</v>
      </c>
    </row>
    <row r="56" spans="1:19" hidden="1" x14ac:dyDescent="0.2">
      <c r="A56" s="1" t="s">
        <v>282</v>
      </c>
      <c r="B56" s="1" t="s">
        <v>105</v>
      </c>
      <c r="C56" s="1" t="s">
        <v>105</v>
      </c>
      <c r="D56" s="1" t="s">
        <v>3</v>
      </c>
      <c r="E56" s="1" t="s">
        <v>305</v>
      </c>
      <c r="F56" s="1" t="s">
        <v>107</v>
      </c>
      <c r="H56" s="4">
        <v>-300</v>
      </c>
      <c r="I56" s="4">
        <v>-300</v>
      </c>
      <c r="J56" s="4">
        <v>-300</v>
      </c>
      <c r="K56" s="4">
        <f t="shared" si="2"/>
        <v>-300</v>
      </c>
      <c r="L56" s="4">
        <f t="shared" si="3"/>
        <v>-300</v>
      </c>
      <c r="M56" s="4">
        <f t="shared" si="4"/>
        <v>-300</v>
      </c>
      <c r="O56" s="1" t="s">
        <v>215</v>
      </c>
      <c r="Q56" s="1" t="s">
        <v>235</v>
      </c>
      <c r="R56" s="1" t="s">
        <v>4</v>
      </c>
      <c r="S56" s="1">
        <f t="shared" si="0"/>
        <v>9</v>
      </c>
    </row>
    <row r="57" spans="1:19" hidden="1" x14ac:dyDescent="0.2">
      <c r="A57" s="1" t="s">
        <v>282</v>
      </c>
      <c r="B57" s="1" t="s">
        <v>105</v>
      </c>
      <c r="C57" s="1" t="s">
        <v>105</v>
      </c>
      <c r="D57" s="1" t="s">
        <v>3</v>
      </c>
      <c r="E57" s="1" t="s">
        <v>305</v>
      </c>
      <c r="F57" s="1" t="s">
        <v>108</v>
      </c>
      <c r="H57" s="4">
        <v>-200</v>
      </c>
      <c r="I57" s="4">
        <v>-200</v>
      </c>
      <c r="J57" s="4">
        <v>-200</v>
      </c>
      <c r="K57" s="4">
        <f t="shared" si="2"/>
        <v>-200</v>
      </c>
      <c r="L57" s="4">
        <f t="shared" si="3"/>
        <v>-200</v>
      </c>
      <c r="M57" s="4">
        <f t="shared" si="4"/>
        <v>-200</v>
      </c>
      <c r="O57" s="1" t="s">
        <v>215</v>
      </c>
      <c r="Q57" s="1" t="s">
        <v>235</v>
      </c>
      <c r="R57" s="1" t="s">
        <v>4</v>
      </c>
      <c r="S57" s="1">
        <f t="shared" si="0"/>
        <v>9</v>
      </c>
    </row>
    <row r="58" spans="1:19" hidden="1" x14ac:dyDescent="0.2">
      <c r="A58" s="1" t="s">
        <v>282</v>
      </c>
      <c r="B58" s="1" t="s">
        <v>105</v>
      </c>
      <c r="C58" s="1" t="s">
        <v>105</v>
      </c>
      <c r="D58" s="1" t="s">
        <v>3</v>
      </c>
      <c r="E58" s="1" t="s">
        <v>305</v>
      </c>
      <c r="F58" s="1" t="s">
        <v>109</v>
      </c>
      <c r="H58" s="4">
        <v>-300</v>
      </c>
      <c r="I58" s="4">
        <v>-300</v>
      </c>
      <c r="J58" s="4">
        <v>-300</v>
      </c>
      <c r="K58" s="4">
        <f t="shared" si="2"/>
        <v>-300</v>
      </c>
      <c r="L58" s="4">
        <f t="shared" si="3"/>
        <v>-300</v>
      </c>
      <c r="M58" s="4">
        <f t="shared" si="4"/>
        <v>-300</v>
      </c>
      <c r="O58" s="1" t="s">
        <v>215</v>
      </c>
      <c r="Q58" s="1" t="s">
        <v>235</v>
      </c>
      <c r="R58" s="1" t="s">
        <v>4</v>
      </c>
      <c r="S58" s="1">
        <f t="shared" si="0"/>
        <v>9</v>
      </c>
    </row>
    <row r="59" spans="1:19" x14ac:dyDescent="0.2">
      <c r="A59" s="1" t="s">
        <v>282</v>
      </c>
      <c r="B59" s="1" t="s">
        <v>110</v>
      </c>
      <c r="C59" s="1" t="s">
        <v>48</v>
      </c>
      <c r="D59" s="1" t="s">
        <v>23</v>
      </c>
      <c r="E59" s="1" t="s">
        <v>305</v>
      </c>
      <c r="F59" s="1" t="s">
        <v>111</v>
      </c>
      <c r="H59" s="4">
        <v>-1650</v>
      </c>
      <c r="I59" s="4">
        <v>-1650</v>
      </c>
      <c r="J59" s="11">
        <v>-1560</v>
      </c>
      <c r="K59" s="4">
        <f t="shared" si="2"/>
        <v>-1650</v>
      </c>
      <c r="L59" s="4">
        <f t="shared" si="3"/>
        <v>-1650</v>
      </c>
      <c r="M59" s="4">
        <f t="shared" si="4"/>
        <v>-1650</v>
      </c>
      <c r="N59" s="12" t="s">
        <v>285</v>
      </c>
      <c r="O59" s="1" t="s">
        <v>210</v>
      </c>
      <c r="Q59" s="1" t="s">
        <v>234</v>
      </c>
      <c r="R59" s="1" t="s">
        <v>4</v>
      </c>
      <c r="S59" s="1">
        <f t="shared" si="0"/>
        <v>10</v>
      </c>
    </row>
    <row r="60" spans="1:19" hidden="1" x14ac:dyDescent="0.2">
      <c r="A60" s="1" t="s">
        <v>282</v>
      </c>
      <c r="B60" s="1" t="s">
        <v>110</v>
      </c>
      <c r="C60" s="1" t="s">
        <v>48</v>
      </c>
      <c r="D60" s="1" t="s">
        <v>3</v>
      </c>
      <c r="E60" s="1" t="s">
        <v>305</v>
      </c>
      <c r="F60" s="1" t="s">
        <v>112</v>
      </c>
      <c r="H60" s="4">
        <v>-51752.81</v>
      </c>
      <c r="I60" s="4">
        <v>-51752.81</v>
      </c>
      <c r="J60" s="4">
        <v>-51752.81</v>
      </c>
      <c r="K60" s="4">
        <f t="shared" si="2"/>
        <v>-51752.81</v>
      </c>
      <c r="L60" s="4">
        <f t="shared" si="3"/>
        <v>-51752.81</v>
      </c>
      <c r="M60" s="4">
        <f t="shared" si="4"/>
        <v>-51752.81</v>
      </c>
      <c r="O60" s="1" t="s">
        <v>210</v>
      </c>
      <c r="P60" s="1" t="s">
        <v>219</v>
      </c>
      <c r="Q60" s="1" t="s">
        <v>234</v>
      </c>
      <c r="R60" s="1" t="s">
        <v>4</v>
      </c>
      <c r="S60" s="1">
        <f t="shared" si="0"/>
        <v>10</v>
      </c>
    </row>
    <row r="61" spans="1:19" hidden="1" x14ac:dyDescent="0.2">
      <c r="A61" s="1" t="s">
        <v>282</v>
      </c>
      <c r="B61" s="1" t="s">
        <v>110</v>
      </c>
      <c r="C61" s="1" t="s">
        <v>48</v>
      </c>
      <c r="D61" s="1" t="s">
        <v>3</v>
      </c>
      <c r="E61" s="1" t="s">
        <v>305</v>
      </c>
      <c r="F61" s="1" t="s">
        <v>113</v>
      </c>
      <c r="H61" s="4">
        <v>-24362.639999999999</v>
      </c>
      <c r="I61" s="4">
        <v>-24362.639999999999</v>
      </c>
      <c r="J61" s="11">
        <v>-22326</v>
      </c>
      <c r="K61" s="4">
        <f t="shared" si="2"/>
        <v>-24362.639999999999</v>
      </c>
      <c r="L61" s="4">
        <f t="shared" si="3"/>
        <v>-24362.639999999999</v>
      </c>
      <c r="M61" s="4">
        <f t="shared" si="4"/>
        <v>-24362.639999999999</v>
      </c>
      <c r="N61" s="12" t="s">
        <v>285</v>
      </c>
      <c r="O61" s="1" t="s">
        <v>210</v>
      </c>
      <c r="Q61" s="1" t="s">
        <v>234</v>
      </c>
      <c r="R61" s="1" t="s">
        <v>4</v>
      </c>
      <c r="S61" s="1">
        <f t="shared" si="0"/>
        <v>10</v>
      </c>
    </row>
    <row r="62" spans="1:19" hidden="1" x14ac:dyDescent="0.2">
      <c r="A62" s="1" t="s">
        <v>282</v>
      </c>
      <c r="B62" s="1" t="s">
        <v>110</v>
      </c>
      <c r="C62" s="1" t="s">
        <v>48</v>
      </c>
      <c r="D62" s="1" t="s">
        <v>3</v>
      </c>
      <c r="E62" s="1" t="s">
        <v>305</v>
      </c>
      <c r="F62" s="1" t="s">
        <v>114</v>
      </c>
      <c r="H62" s="4">
        <v>-10146.24</v>
      </c>
      <c r="I62" s="4">
        <v>-10146.24</v>
      </c>
      <c r="J62" s="4">
        <v>-10146.24</v>
      </c>
      <c r="K62" s="4">
        <f t="shared" si="2"/>
        <v>-10146.24</v>
      </c>
      <c r="L62" s="4">
        <f t="shared" si="3"/>
        <v>-10146.24</v>
      </c>
      <c r="M62" s="4">
        <f t="shared" si="4"/>
        <v>-10146.24</v>
      </c>
      <c r="O62" s="1" t="s">
        <v>210</v>
      </c>
      <c r="Q62" s="1" t="s">
        <v>234</v>
      </c>
      <c r="R62" s="1" t="s">
        <v>4</v>
      </c>
      <c r="S62" s="1">
        <f t="shared" si="0"/>
        <v>10</v>
      </c>
    </row>
    <row r="63" spans="1:19" hidden="1" x14ac:dyDescent="0.2">
      <c r="A63" s="1" t="s">
        <v>282</v>
      </c>
      <c r="B63" s="1" t="s">
        <v>110</v>
      </c>
      <c r="C63" s="1" t="s">
        <v>48</v>
      </c>
      <c r="D63" s="1" t="s">
        <v>3</v>
      </c>
      <c r="E63" s="1" t="s">
        <v>305</v>
      </c>
      <c r="F63" s="1" t="s">
        <v>115</v>
      </c>
      <c r="H63" s="4">
        <v>-6541.72</v>
      </c>
      <c r="I63" s="4">
        <v>-6541.72</v>
      </c>
      <c r="J63" s="11">
        <v>-5236.5200000000004</v>
      </c>
      <c r="K63" s="4">
        <f t="shared" si="2"/>
        <v>-6541.72</v>
      </c>
      <c r="L63" s="4">
        <f t="shared" si="3"/>
        <v>-6541.72</v>
      </c>
      <c r="M63" s="4">
        <f t="shared" si="4"/>
        <v>-6541.72</v>
      </c>
      <c r="N63" s="12" t="s">
        <v>285</v>
      </c>
      <c r="O63" s="1" t="s">
        <v>210</v>
      </c>
      <c r="Q63" s="1" t="s">
        <v>234</v>
      </c>
      <c r="R63" s="1" t="s">
        <v>4</v>
      </c>
      <c r="S63" s="1">
        <f t="shared" si="0"/>
        <v>10</v>
      </c>
    </row>
    <row r="64" spans="1:19" hidden="1" x14ac:dyDescent="0.2">
      <c r="A64" s="1" t="s">
        <v>282</v>
      </c>
      <c r="B64" s="1" t="s">
        <v>110</v>
      </c>
      <c r="C64" s="1" t="s">
        <v>48</v>
      </c>
      <c r="D64" s="1" t="s">
        <v>3</v>
      </c>
      <c r="E64" s="1" t="s">
        <v>305</v>
      </c>
      <c r="F64" s="1" t="s">
        <v>116</v>
      </c>
      <c r="H64" s="4">
        <v>-3800</v>
      </c>
      <c r="I64" s="4">
        <v>-3800</v>
      </c>
      <c r="J64" s="4">
        <v>-3800</v>
      </c>
      <c r="K64" s="4">
        <f t="shared" si="2"/>
        <v>-3800</v>
      </c>
      <c r="L64" s="4">
        <f t="shared" si="3"/>
        <v>-3800</v>
      </c>
      <c r="M64" s="4">
        <f t="shared" si="4"/>
        <v>-3800</v>
      </c>
      <c r="O64" s="1" t="s">
        <v>210</v>
      </c>
      <c r="Q64" s="1" t="s">
        <v>234</v>
      </c>
      <c r="R64" s="1" t="s">
        <v>4</v>
      </c>
      <c r="S64" s="1">
        <f t="shared" si="0"/>
        <v>10</v>
      </c>
    </row>
    <row r="65" spans="1:19" hidden="1" x14ac:dyDescent="0.2">
      <c r="A65" s="1" t="s">
        <v>282</v>
      </c>
      <c r="B65" s="1" t="s">
        <v>110</v>
      </c>
      <c r="C65" s="1" t="s">
        <v>48</v>
      </c>
      <c r="D65" s="1" t="s">
        <v>3</v>
      </c>
      <c r="E65" s="1" t="s">
        <v>305</v>
      </c>
      <c r="F65" s="1" t="s">
        <v>117</v>
      </c>
      <c r="H65" s="4">
        <v>-33759.89</v>
      </c>
      <c r="I65" s="4">
        <v>-33759.89</v>
      </c>
      <c r="J65" s="4">
        <v>-33759.89</v>
      </c>
      <c r="K65" s="4">
        <f t="shared" si="2"/>
        <v>-33759.89</v>
      </c>
      <c r="L65" s="4">
        <f t="shared" si="3"/>
        <v>-33759.89</v>
      </c>
      <c r="M65" s="4">
        <f t="shared" si="4"/>
        <v>-33759.89</v>
      </c>
      <c r="O65" s="1" t="s">
        <v>210</v>
      </c>
      <c r="P65" s="1" t="s">
        <v>219</v>
      </c>
      <c r="Q65" s="1" t="s">
        <v>234</v>
      </c>
      <c r="R65" s="1" t="s">
        <v>4</v>
      </c>
      <c r="S65" s="1">
        <f t="shared" si="0"/>
        <v>10</v>
      </c>
    </row>
    <row r="66" spans="1:19" hidden="1" x14ac:dyDescent="0.2">
      <c r="A66" s="1" t="s">
        <v>282</v>
      </c>
      <c r="B66" s="1" t="s">
        <v>110</v>
      </c>
      <c r="C66" s="1" t="s">
        <v>48</v>
      </c>
      <c r="D66" s="1" t="s">
        <v>3</v>
      </c>
      <c r="E66" s="1" t="s">
        <v>305</v>
      </c>
      <c r="F66" s="1" t="s">
        <v>118</v>
      </c>
      <c r="H66" s="4">
        <v>-3500</v>
      </c>
      <c r="I66" s="4">
        <v>-3500</v>
      </c>
      <c r="J66" s="4">
        <v>-3500</v>
      </c>
      <c r="K66" s="4">
        <f t="shared" si="2"/>
        <v>-3500</v>
      </c>
      <c r="L66" s="4">
        <f t="shared" si="3"/>
        <v>-3500</v>
      </c>
      <c r="M66" s="4">
        <f t="shared" si="4"/>
        <v>-3500</v>
      </c>
      <c r="O66" s="1" t="s">
        <v>210</v>
      </c>
      <c r="Q66" s="1" t="s">
        <v>234</v>
      </c>
      <c r="R66" s="1" t="s">
        <v>4</v>
      </c>
      <c r="S66" s="1">
        <f t="shared" ref="S66:S129" si="5">IF(B66=B65,S65,S65+1)</f>
        <v>10</v>
      </c>
    </row>
    <row r="67" spans="1:19" hidden="1" x14ac:dyDescent="0.2">
      <c r="A67" s="1" t="s">
        <v>282</v>
      </c>
      <c r="B67" s="1" t="s">
        <v>192</v>
      </c>
      <c r="C67" s="1" t="s">
        <v>192</v>
      </c>
      <c r="D67" s="1" t="s">
        <v>3</v>
      </c>
      <c r="E67" s="1" t="s">
        <v>305</v>
      </c>
      <c r="F67" s="1" t="s">
        <v>193</v>
      </c>
      <c r="H67" s="4">
        <v>-500</v>
      </c>
      <c r="I67" s="4">
        <v>-500</v>
      </c>
      <c r="J67" s="4">
        <v>-500</v>
      </c>
      <c r="K67" s="4">
        <f t="shared" ref="K67:K130" si="6">I67</f>
        <v>-500</v>
      </c>
      <c r="L67" s="4">
        <f t="shared" ref="L67:L130" si="7">K67</f>
        <v>-500</v>
      </c>
      <c r="M67" s="4">
        <f t="shared" ref="M67:M130" si="8">K67</f>
        <v>-500</v>
      </c>
      <c r="O67" s="1" t="s">
        <v>215</v>
      </c>
      <c r="Q67" s="1" t="s">
        <v>234</v>
      </c>
      <c r="R67" s="1" t="s">
        <v>4</v>
      </c>
      <c r="S67" s="1">
        <f t="shared" si="5"/>
        <v>11</v>
      </c>
    </row>
    <row r="68" spans="1:19" hidden="1" x14ac:dyDescent="0.2">
      <c r="A68" s="1" t="s">
        <v>282</v>
      </c>
      <c r="B68" s="1" t="s">
        <v>192</v>
      </c>
      <c r="C68" s="1" t="s">
        <v>192</v>
      </c>
      <c r="D68" s="1" t="s">
        <v>3</v>
      </c>
      <c r="E68" s="1" t="s">
        <v>305</v>
      </c>
      <c r="F68" s="1" t="s">
        <v>194</v>
      </c>
      <c r="H68" s="4">
        <v>-1000</v>
      </c>
      <c r="I68" s="4">
        <v>-1000</v>
      </c>
      <c r="J68" s="4">
        <v>-1000</v>
      </c>
      <c r="K68" s="4">
        <f t="shared" si="6"/>
        <v>-1000</v>
      </c>
      <c r="L68" s="4">
        <f t="shared" si="7"/>
        <v>-1000</v>
      </c>
      <c r="M68" s="4">
        <f t="shared" si="8"/>
        <v>-1000</v>
      </c>
      <c r="O68" s="1" t="s">
        <v>215</v>
      </c>
      <c r="Q68" s="1" t="s">
        <v>234</v>
      </c>
      <c r="R68" s="1" t="s">
        <v>4</v>
      </c>
      <c r="S68" s="1">
        <f t="shared" si="5"/>
        <v>11</v>
      </c>
    </row>
    <row r="69" spans="1:19" hidden="1" x14ac:dyDescent="0.2">
      <c r="A69" s="1" t="s">
        <v>282</v>
      </c>
      <c r="B69" s="1" t="s">
        <v>192</v>
      </c>
      <c r="C69" s="1" t="s">
        <v>192</v>
      </c>
      <c r="D69" s="1" t="s">
        <v>3</v>
      </c>
      <c r="E69" s="1" t="s">
        <v>305</v>
      </c>
      <c r="F69" s="1" t="s">
        <v>195</v>
      </c>
      <c r="H69" s="4">
        <v>-1000</v>
      </c>
      <c r="I69" s="4">
        <v>-1000</v>
      </c>
      <c r="J69" s="4">
        <v>-1000</v>
      </c>
      <c r="K69" s="4">
        <f t="shared" si="6"/>
        <v>-1000</v>
      </c>
      <c r="L69" s="4">
        <f t="shared" si="7"/>
        <v>-1000</v>
      </c>
      <c r="M69" s="4">
        <f t="shared" si="8"/>
        <v>-1000</v>
      </c>
      <c r="O69" s="1" t="s">
        <v>215</v>
      </c>
      <c r="Q69" s="1" t="s">
        <v>234</v>
      </c>
      <c r="R69" s="1" t="s">
        <v>4</v>
      </c>
      <c r="S69" s="1">
        <f t="shared" si="5"/>
        <v>11</v>
      </c>
    </row>
    <row r="70" spans="1:19" hidden="1" x14ac:dyDescent="0.2">
      <c r="A70" s="1" t="s">
        <v>282</v>
      </c>
      <c r="B70" s="1" t="s">
        <v>192</v>
      </c>
      <c r="C70" s="1" t="s">
        <v>192</v>
      </c>
      <c r="D70" s="1" t="s">
        <v>3</v>
      </c>
      <c r="E70" s="1" t="s">
        <v>305</v>
      </c>
      <c r="F70" s="1" t="s">
        <v>196</v>
      </c>
      <c r="H70" s="4">
        <v>-500</v>
      </c>
      <c r="I70" s="4">
        <v>-500</v>
      </c>
      <c r="J70" s="4">
        <v>-500</v>
      </c>
      <c r="K70" s="4">
        <f t="shared" si="6"/>
        <v>-500</v>
      </c>
      <c r="L70" s="4">
        <f t="shared" si="7"/>
        <v>-500</v>
      </c>
      <c r="M70" s="4">
        <f t="shared" si="8"/>
        <v>-500</v>
      </c>
      <c r="O70" s="1" t="s">
        <v>215</v>
      </c>
      <c r="Q70" s="1" t="s">
        <v>234</v>
      </c>
      <c r="R70" s="1" t="s">
        <v>4</v>
      </c>
      <c r="S70" s="1">
        <f t="shared" si="5"/>
        <v>11</v>
      </c>
    </row>
    <row r="71" spans="1:19" hidden="1" x14ac:dyDescent="0.2">
      <c r="A71" s="1" t="s">
        <v>282</v>
      </c>
      <c r="B71" s="1" t="s">
        <v>192</v>
      </c>
      <c r="C71" s="1" t="s">
        <v>192</v>
      </c>
      <c r="D71" s="1" t="s">
        <v>3</v>
      </c>
      <c r="E71" s="1" t="s">
        <v>305</v>
      </c>
      <c r="F71" s="1" t="s">
        <v>197</v>
      </c>
      <c r="H71" s="4">
        <v>-2000</v>
      </c>
      <c r="I71" s="4">
        <v>-2000</v>
      </c>
      <c r="J71" s="4">
        <v>-2000</v>
      </c>
      <c r="K71" s="4">
        <f t="shared" si="6"/>
        <v>-2000</v>
      </c>
      <c r="L71" s="4">
        <f t="shared" si="7"/>
        <v>-2000</v>
      </c>
      <c r="M71" s="4">
        <f t="shared" si="8"/>
        <v>-2000</v>
      </c>
      <c r="O71" s="1" t="s">
        <v>215</v>
      </c>
      <c r="Q71" s="1" t="s">
        <v>234</v>
      </c>
      <c r="R71" s="1" t="s">
        <v>4</v>
      </c>
      <c r="S71" s="1">
        <f t="shared" si="5"/>
        <v>11</v>
      </c>
    </row>
    <row r="72" spans="1:19" hidden="1" x14ac:dyDescent="0.2">
      <c r="A72" s="1" t="s">
        <v>282</v>
      </c>
      <c r="B72" s="1" t="s">
        <v>192</v>
      </c>
      <c r="C72" s="1" t="s">
        <v>192</v>
      </c>
      <c r="D72" s="1" t="s">
        <v>3</v>
      </c>
      <c r="E72" s="1" t="s">
        <v>305</v>
      </c>
      <c r="F72" s="1" t="s">
        <v>243</v>
      </c>
      <c r="H72" s="4">
        <v>-500</v>
      </c>
      <c r="I72" s="4">
        <v>-500</v>
      </c>
      <c r="J72" s="4">
        <v>-500</v>
      </c>
      <c r="K72" s="4">
        <f t="shared" si="6"/>
        <v>-500</v>
      </c>
      <c r="L72" s="4">
        <f t="shared" si="7"/>
        <v>-500</v>
      </c>
      <c r="M72" s="4">
        <f t="shared" si="8"/>
        <v>-500</v>
      </c>
      <c r="O72" s="1" t="s">
        <v>215</v>
      </c>
      <c r="Q72" s="1" t="s">
        <v>234</v>
      </c>
      <c r="R72" s="1" t="s">
        <v>4</v>
      </c>
      <c r="S72" s="1">
        <f t="shared" si="5"/>
        <v>11</v>
      </c>
    </row>
    <row r="73" spans="1:19" hidden="1" x14ac:dyDescent="0.2">
      <c r="A73" s="1" t="s">
        <v>282</v>
      </c>
      <c r="B73" s="1" t="s">
        <v>198</v>
      </c>
      <c r="C73" s="1" t="s">
        <v>48</v>
      </c>
      <c r="D73" s="1" t="s">
        <v>3</v>
      </c>
      <c r="E73" s="1" t="s">
        <v>305</v>
      </c>
      <c r="F73" s="1" t="s">
        <v>199</v>
      </c>
      <c r="H73" s="4">
        <v>-41600</v>
      </c>
      <c r="I73" s="4">
        <v>-41600</v>
      </c>
      <c r="J73" s="4">
        <v>-41600</v>
      </c>
      <c r="K73" s="4">
        <f t="shared" si="6"/>
        <v>-41600</v>
      </c>
      <c r="L73" s="4">
        <f t="shared" si="7"/>
        <v>-41600</v>
      </c>
      <c r="M73" s="4">
        <f t="shared" si="8"/>
        <v>-41600</v>
      </c>
      <c r="O73" s="1" t="s">
        <v>208</v>
      </c>
      <c r="P73" s="1" t="s">
        <v>219</v>
      </c>
      <c r="Q73" s="1" t="s">
        <v>234</v>
      </c>
      <c r="R73" s="1" t="s">
        <v>4</v>
      </c>
      <c r="S73" s="1">
        <f t="shared" si="5"/>
        <v>12</v>
      </c>
    </row>
    <row r="74" spans="1:19" hidden="1" x14ac:dyDescent="0.2">
      <c r="A74" s="1" t="s">
        <v>282</v>
      </c>
      <c r="B74" s="1" t="s">
        <v>198</v>
      </c>
      <c r="C74" s="1" t="s">
        <v>48</v>
      </c>
      <c r="D74" s="1" t="s">
        <v>3</v>
      </c>
      <c r="E74" s="1" t="s">
        <v>305</v>
      </c>
      <c r="F74" s="1" t="s">
        <v>200</v>
      </c>
      <c r="H74" s="4">
        <v>-3182.4</v>
      </c>
      <c r="I74" s="4">
        <v>-3182.4</v>
      </c>
      <c r="J74" s="4">
        <v>-3182.4</v>
      </c>
      <c r="K74" s="4">
        <f t="shared" si="6"/>
        <v>-3182.4</v>
      </c>
      <c r="L74" s="4">
        <f t="shared" si="7"/>
        <v>-3182.4</v>
      </c>
      <c r="M74" s="4">
        <f t="shared" si="8"/>
        <v>-3182.4</v>
      </c>
      <c r="O74" s="1" t="s">
        <v>208</v>
      </c>
      <c r="Q74" s="1" t="s">
        <v>234</v>
      </c>
      <c r="R74" s="1" t="s">
        <v>4</v>
      </c>
      <c r="S74" s="1">
        <f t="shared" si="5"/>
        <v>12</v>
      </c>
    </row>
    <row r="75" spans="1:19" hidden="1" x14ac:dyDescent="0.2">
      <c r="A75" s="1" t="s">
        <v>282</v>
      </c>
      <c r="B75" s="1" t="s">
        <v>198</v>
      </c>
      <c r="C75" s="1" t="s">
        <v>48</v>
      </c>
      <c r="D75" s="1" t="s">
        <v>3</v>
      </c>
      <c r="E75" s="1" t="s">
        <v>305</v>
      </c>
      <c r="F75" s="1" t="s">
        <v>201</v>
      </c>
      <c r="H75" s="4">
        <v>-1664</v>
      </c>
      <c r="I75" s="4">
        <v>-1664</v>
      </c>
      <c r="J75" s="4">
        <v>-1664</v>
      </c>
      <c r="K75" s="4">
        <f t="shared" si="6"/>
        <v>-1664</v>
      </c>
      <c r="L75" s="4">
        <f t="shared" si="7"/>
        <v>-1664</v>
      </c>
      <c r="M75" s="4">
        <f t="shared" si="8"/>
        <v>-1664</v>
      </c>
      <c r="O75" s="1" t="s">
        <v>208</v>
      </c>
      <c r="Q75" s="1" t="s">
        <v>234</v>
      </c>
      <c r="R75" s="1" t="s">
        <v>4</v>
      </c>
      <c r="S75" s="1">
        <f t="shared" si="5"/>
        <v>12</v>
      </c>
    </row>
    <row r="76" spans="1:19" x14ac:dyDescent="0.2">
      <c r="A76" s="1" t="s">
        <v>282</v>
      </c>
      <c r="B76" s="1" t="s">
        <v>198</v>
      </c>
      <c r="C76" s="1" t="s">
        <v>48</v>
      </c>
      <c r="D76" s="1" t="s">
        <v>23</v>
      </c>
      <c r="E76" s="1" t="s">
        <v>305</v>
      </c>
      <c r="F76" s="1" t="s">
        <v>202</v>
      </c>
      <c r="H76" s="4">
        <v>-1000</v>
      </c>
      <c r="I76" s="4">
        <v>-1000</v>
      </c>
      <c r="J76" s="4">
        <v>-1000</v>
      </c>
      <c r="K76" s="4">
        <f t="shared" si="6"/>
        <v>-1000</v>
      </c>
      <c r="L76" s="4">
        <f t="shared" si="7"/>
        <v>-1000</v>
      </c>
      <c r="M76" s="4">
        <f t="shared" si="8"/>
        <v>-1000</v>
      </c>
      <c r="O76" s="1" t="s">
        <v>208</v>
      </c>
      <c r="Q76" s="1" t="s">
        <v>234</v>
      </c>
      <c r="R76" s="1" t="s">
        <v>4</v>
      </c>
      <c r="S76" s="1">
        <f t="shared" si="5"/>
        <v>12</v>
      </c>
    </row>
    <row r="77" spans="1:19" hidden="1" x14ac:dyDescent="0.2">
      <c r="A77" s="1" t="s">
        <v>282</v>
      </c>
      <c r="B77" s="1" t="s">
        <v>13</v>
      </c>
      <c r="C77" s="1" t="s">
        <v>12</v>
      </c>
      <c r="D77" s="1" t="s">
        <v>13</v>
      </c>
      <c r="E77" s="1" t="s">
        <v>306</v>
      </c>
      <c r="F77" s="1" t="s">
        <v>86</v>
      </c>
      <c r="H77" s="4">
        <v>-42120</v>
      </c>
      <c r="I77" s="4">
        <v>-42120</v>
      </c>
      <c r="J77" s="4">
        <v>-42120</v>
      </c>
      <c r="K77" s="4">
        <f t="shared" si="6"/>
        <v>-42120</v>
      </c>
      <c r="L77" s="4">
        <f t="shared" si="7"/>
        <v>-42120</v>
      </c>
      <c r="M77" s="4">
        <v>0</v>
      </c>
      <c r="O77" s="1" t="s">
        <v>215</v>
      </c>
      <c r="Q77" s="1" t="s">
        <v>234</v>
      </c>
      <c r="R77" s="1" t="s">
        <v>4</v>
      </c>
      <c r="S77" s="1">
        <f t="shared" si="5"/>
        <v>13</v>
      </c>
    </row>
    <row r="78" spans="1:19" hidden="1" x14ac:dyDescent="0.2">
      <c r="A78" s="1" t="s">
        <v>282</v>
      </c>
      <c r="B78" s="1" t="s">
        <v>87</v>
      </c>
      <c r="C78" s="1" t="s">
        <v>12</v>
      </c>
      <c r="D78" s="1" t="s">
        <v>13</v>
      </c>
      <c r="E78" s="1" t="s">
        <v>306</v>
      </c>
      <c r="F78" s="1" t="s">
        <v>88</v>
      </c>
      <c r="H78" s="4">
        <v>-200</v>
      </c>
      <c r="I78" s="4">
        <v>-200</v>
      </c>
      <c r="J78" s="4">
        <v>-200</v>
      </c>
      <c r="K78" s="4">
        <f t="shared" si="6"/>
        <v>-200</v>
      </c>
      <c r="L78" s="4">
        <f t="shared" si="7"/>
        <v>-200</v>
      </c>
      <c r="M78" s="4">
        <v>0</v>
      </c>
      <c r="O78" s="1" t="s">
        <v>215</v>
      </c>
      <c r="Q78" s="1" t="s">
        <v>234</v>
      </c>
      <c r="R78" s="1" t="s">
        <v>4</v>
      </c>
      <c r="S78" s="1">
        <f t="shared" si="5"/>
        <v>14</v>
      </c>
    </row>
    <row r="79" spans="1:19" hidden="1" x14ac:dyDescent="0.2">
      <c r="A79" s="1" t="s">
        <v>282</v>
      </c>
      <c r="B79" s="1" t="s">
        <v>125</v>
      </c>
      <c r="C79" s="1" t="s">
        <v>125</v>
      </c>
      <c r="D79" s="1" t="s">
        <v>3</v>
      </c>
      <c r="E79" s="1" t="s">
        <v>305</v>
      </c>
      <c r="F79" s="1" t="s">
        <v>124</v>
      </c>
      <c r="H79" s="4">
        <v>-1500</v>
      </c>
      <c r="I79" s="4">
        <v>-1500</v>
      </c>
      <c r="J79" s="4">
        <v>-1500</v>
      </c>
      <c r="K79" s="4">
        <f t="shared" si="6"/>
        <v>-1500</v>
      </c>
      <c r="L79" s="4">
        <f t="shared" si="7"/>
        <v>-1500</v>
      </c>
      <c r="M79" s="4">
        <f t="shared" si="8"/>
        <v>-1500</v>
      </c>
      <c r="O79" s="1" t="s">
        <v>215</v>
      </c>
      <c r="Q79" s="1" t="s">
        <v>234</v>
      </c>
      <c r="R79" s="1" t="s">
        <v>4</v>
      </c>
      <c r="S79" s="1">
        <f t="shared" si="5"/>
        <v>15</v>
      </c>
    </row>
    <row r="80" spans="1:19" hidden="1" x14ac:dyDescent="0.2">
      <c r="A80" s="1" t="s">
        <v>282</v>
      </c>
      <c r="B80" s="1" t="s">
        <v>125</v>
      </c>
      <c r="C80" s="1" t="s">
        <v>125</v>
      </c>
      <c r="D80" s="1" t="s">
        <v>3</v>
      </c>
      <c r="E80" s="1" t="s">
        <v>305</v>
      </c>
      <c r="F80" s="1" t="s">
        <v>126</v>
      </c>
      <c r="H80" s="4">
        <v>-500</v>
      </c>
      <c r="I80" s="4">
        <v>-500</v>
      </c>
      <c r="J80" s="4">
        <v>-500</v>
      </c>
      <c r="K80" s="4">
        <f t="shared" si="6"/>
        <v>-500</v>
      </c>
      <c r="L80" s="4">
        <f t="shared" si="7"/>
        <v>-500</v>
      </c>
      <c r="M80" s="4">
        <f t="shared" si="8"/>
        <v>-500</v>
      </c>
      <c r="O80" s="1" t="s">
        <v>215</v>
      </c>
      <c r="Q80" s="1" t="s">
        <v>234</v>
      </c>
      <c r="R80" s="1" t="s">
        <v>4</v>
      </c>
      <c r="S80" s="1">
        <f t="shared" si="5"/>
        <v>15</v>
      </c>
    </row>
    <row r="81" spans="1:19" hidden="1" x14ac:dyDescent="0.2">
      <c r="A81" s="1" t="s">
        <v>282</v>
      </c>
      <c r="B81" s="1" t="s">
        <v>125</v>
      </c>
      <c r="C81" s="1" t="s">
        <v>125</v>
      </c>
      <c r="D81" s="1" t="s">
        <v>3</v>
      </c>
      <c r="E81" s="1" t="s">
        <v>305</v>
      </c>
      <c r="F81" s="1" t="s">
        <v>127</v>
      </c>
      <c r="H81" s="4">
        <v>-500</v>
      </c>
      <c r="I81" s="4">
        <v>-500</v>
      </c>
      <c r="J81" s="4">
        <v>-500</v>
      </c>
      <c r="K81" s="4">
        <f t="shared" si="6"/>
        <v>-500</v>
      </c>
      <c r="L81" s="4">
        <f t="shared" si="7"/>
        <v>-500</v>
      </c>
      <c r="M81" s="4">
        <f t="shared" si="8"/>
        <v>-500</v>
      </c>
      <c r="O81" s="1" t="s">
        <v>215</v>
      </c>
      <c r="Q81" s="1" t="s">
        <v>234</v>
      </c>
      <c r="R81" s="1" t="s">
        <v>4</v>
      </c>
      <c r="S81" s="1">
        <f t="shared" si="5"/>
        <v>15</v>
      </c>
    </row>
    <row r="82" spans="1:19" hidden="1" x14ac:dyDescent="0.2">
      <c r="A82" s="1" t="s">
        <v>282</v>
      </c>
      <c r="B82" s="1" t="s">
        <v>125</v>
      </c>
      <c r="C82" s="1" t="s">
        <v>125</v>
      </c>
      <c r="D82" s="1" t="s">
        <v>3</v>
      </c>
      <c r="E82" s="1" t="s">
        <v>305</v>
      </c>
      <c r="F82" s="1" t="s">
        <v>128</v>
      </c>
      <c r="H82" s="4">
        <v>-700</v>
      </c>
      <c r="I82" s="4">
        <v>-700</v>
      </c>
      <c r="J82" s="4">
        <v>-700</v>
      </c>
      <c r="K82" s="4">
        <f t="shared" si="6"/>
        <v>-700</v>
      </c>
      <c r="L82" s="4">
        <f t="shared" si="7"/>
        <v>-700</v>
      </c>
      <c r="M82" s="4">
        <f t="shared" si="8"/>
        <v>-700</v>
      </c>
      <c r="O82" s="1" t="s">
        <v>215</v>
      </c>
      <c r="Q82" s="1" t="s">
        <v>234</v>
      </c>
      <c r="R82" s="1" t="s">
        <v>4</v>
      </c>
      <c r="S82" s="1">
        <f t="shared" si="5"/>
        <v>15</v>
      </c>
    </row>
    <row r="83" spans="1:19" hidden="1" x14ac:dyDescent="0.2">
      <c r="A83" s="1" t="s">
        <v>282</v>
      </c>
      <c r="B83" s="1" t="s">
        <v>2</v>
      </c>
      <c r="C83" s="1" t="s">
        <v>2</v>
      </c>
      <c r="D83" s="1" t="s">
        <v>3</v>
      </c>
      <c r="E83" s="1" t="s">
        <v>305</v>
      </c>
      <c r="F83" s="1" t="s">
        <v>162</v>
      </c>
      <c r="H83" s="4">
        <v>-9000</v>
      </c>
      <c r="I83" s="4">
        <v>-9000</v>
      </c>
      <c r="J83" s="4">
        <v>-9000</v>
      </c>
      <c r="K83" s="4">
        <f t="shared" si="6"/>
        <v>-9000</v>
      </c>
      <c r="L83" s="4">
        <f t="shared" si="7"/>
        <v>-9000</v>
      </c>
      <c r="M83" s="4">
        <f t="shared" si="8"/>
        <v>-9000</v>
      </c>
      <c r="O83" s="1" t="s">
        <v>215</v>
      </c>
      <c r="Q83" s="1" t="s">
        <v>234</v>
      </c>
      <c r="R83" s="1" t="s">
        <v>4</v>
      </c>
      <c r="S83" s="1">
        <f t="shared" si="5"/>
        <v>16</v>
      </c>
    </row>
    <row r="84" spans="1:19" hidden="1" x14ac:dyDescent="0.2">
      <c r="A84" s="1" t="s">
        <v>282</v>
      </c>
      <c r="B84" s="1" t="s">
        <v>2</v>
      </c>
      <c r="C84" s="1" t="s">
        <v>2</v>
      </c>
      <c r="D84" s="1" t="s">
        <v>3</v>
      </c>
      <c r="E84" s="1" t="s">
        <v>305</v>
      </c>
      <c r="F84" s="1" t="s">
        <v>163</v>
      </c>
      <c r="H84" s="4">
        <v>-37000</v>
      </c>
      <c r="I84" s="4">
        <v>-37000</v>
      </c>
      <c r="J84" s="4">
        <v>-37000</v>
      </c>
      <c r="K84" s="4">
        <f t="shared" si="6"/>
        <v>-37000</v>
      </c>
      <c r="L84" s="4">
        <f t="shared" si="7"/>
        <v>-37000</v>
      </c>
      <c r="M84" s="4">
        <f t="shared" si="8"/>
        <v>-37000</v>
      </c>
      <c r="O84" s="1" t="s">
        <v>215</v>
      </c>
      <c r="Q84" s="1" t="s">
        <v>235</v>
      </c>
      <c r="R84" s="1" t="s">
        <v>4</v>
      </c>
      <c r="S84" s="1">
        <f t="shared" si="5"/>
        <v>16</v>
      </c>
    </row>
    <row r="85" spans="1:19" hidden="1" x14ac:dyDescent="0.2">
      <c r="A85" s="1" t="s">
        <v>282</v>
      </c>
      <c r="B85" s="1" t="s">
        <v>2</v>
      </c>
      <c r="C85" s="1" t="s">
        <v>228</v>
      </c>
      <c r="D85" s="1" t="s">
        <v>3</v>
      </c>
      <c r="E85" s="1" t="s">
        <v>305</v>
      </c>
      <c r="F85" s="1" t="s">
        <v>164</v>
      </c>
      <c r="H85" s="4">
        <v>-33000</v>
      </c>
      <c r="I85" s="4">
        <v>-33000</v>
      </c>
      <c r="J85" s="4">
        <v>-33000</v>
      </c>
      <c r="K85" s="4">
        <f t="shared" si="6"/>
        <v>-33000</v>
      </c>
      <c r="L85" s="4">
        <f t="shared" si="7"/>
        <v>-33000</v>
      </c>
      <c r="M85" s="4">
        <f t="shared" si="8"/>
        <v>-33000</v>
      </c>
      <c r="O85" s="1" t="s">
        <v>215</v>
      </c>
      <c r="Q85" s="1" t="s">
        <v>234</v>
      </c>
      <c r="R85" s="1" t="s">
        <v>4</v>
      </c>
      <c r="S85" s="1">
        <f t="shared" si="5"/>
        <v>16</v>
      </c>
    </row>
    <row r="86" spans="1:19" hidden="1" x14ac:dyDescent="0.2">
      <c r="A86" s="1" t="s">
        <v>282</v>
      </c>
      <c r="B86" s="1" t="s">
        <v>2</v>
      </c>
      <c r="C86" s="1" t="s">
        <v>2</v>
      </c>
      <c r="D86" s="1" t="s">
        <v>3</v>
      </c>
      <c r="E86" s="1" t="s">
        <v>305</v>
      </c>
      <c r="F86" s="1" t="s">
        <v>165</v>
      </c>
      <c r="H86" s="4">
        <v>-1500</v>
      </c>
      <c r="I86" s="4">
        <v>-1500</v>
      </c>
      <c r="J86" s="4">
        <v>-1500</v>
      </c>
      <c r="K86" s="4">
        <f t="shared" si="6"/>
        <v>-1500</v>
      </c>
      <c r="L86" s="4">
        <f t="shared" si="7"/>
        <v>-1500</v>
      </c>
      <c r="M86" s="4">
        <f t="shared" si="8"/>
        <v>-1500</v>
      </c>
      <c r="O86" s="1" t="s">
        <v>215</v>
      </c>
      <c r="Q86" s="1" t="s">
        <v>235</v>
      </c>
      <c r="R86" s="1" t="s">
        <v>4</v>
      </c>
      <c r="S86" s="1">
        <f t="shared" si="5"/>
        <v>16</v>
      </c>
    </row>
    <row r="87" spans="1:19" hidden="1" x14ac:dyDescent="0.2">
      <c r="A87" s="1" t="s">
        <v>282</v>
      </c>
      <c r="B87" s="1" t="s">
        <v>2</v>
      </c>
      <c r="C87" s="1" t="s">
        <v>2</v>
      </c>
      <c r="D87" s="1" t="s">
        <v>3</v>
      </c>
      <c r="E87" s="1" t="s">
        <v>305</v>
      </c>
      <c r="F87" s="1" t="s">
        <v>166</v>
      </c>
      <c r="H87" s="4">
        <v>-1000</v>
      </c>
      <c r="I87" s="4">
        <v>-1000</v>
      </c>
      <c r="J87" s="4">
        <v>-1000</v>
      </c>
      <c r="K87" s="4">
        <f t="shared" si="6"/>
        <v>-1000</v>
      </c>
      <c r="L87" s="4">
        <f t="shared" si="7"/>
        <v>-1000</v>
      </c>
      <c r="M87" s="4">
        <f t="shared" si="8"/>
        <v>-1000</v>
      </c>
      <c r="O87" s="1" t="s">
        <v>215</v>
      </c>
      <c r="Q87" s="1" t="s">
        <v>235</v>
      </c>
      <c r="R87" s="1" t="s">
        <v>4</v>
      </c>
      <c r="S87" s="1">
        <f t="shared" si="5"/>
        <v>16</v>
      </c>
    </row>
    <row r="88" spans="1:19" hidden="1" x14ac:dyDescent="0.2">
      <c r="A88" s="1" t="s">
        <v>282</v>
      </c>
      <c r="B88" s="1" t="s">
        <v>2</v>
      </c>
      <c r="C88" s="1" t="s">
        <v>2</v>
      </c>
      <c r="D88" s="1" t="s">
        <v>3</v>
      </c>
      <c r="E88" s="1" t="s">
        <v>305</v>
      </c>
      <c r="F88" s="1" t="s">
        <v>167</v>
      </c>
      <c r="H88" s="4">
        <v>-2500</v>
      </c>
      <c r="I88" s="4">
        <v>-2500</v>
      </c>
      <c r="J88" s="11">
        <v>-4405</v>
      </c>
      <c r="K88" s="4">
        <f t="shared" si="6"/>
        <v>-2500</v>
      </c>
      <c r="L88" s="4">
        <f t="shared" si="7"/>
        <v>-2500</v>
      </c>
      <c r="M88" s="4">
        <f t="shared" si="8"/>
        <v>-2500</v>
      </c>
      <c r="N88" s="12" t="s">
        <v>285</v>
      </c>
      <c r="O88" s="1" t="s">
        <v>215</v>
      </c>
      <c r="Q88" s="1" t="s">
        <v>235</v>
      </c>
      <c r="R88" s="1" t="s">
        <v>4</v>
      </c>
      <c r="S88" s="1">
        <f t="shared" si="5"/>
        <v>16</v>
      </c>
    </row>
    <row r="89" spans="1:19" hidden="1" x14ac:dyDescent="0.2">
      <c r="A89" s="1" t="s">
        <v>282</v>
      </c>
      <c r="B89" s="1" t="s">
        <v>2</v>
      </c>
      <c r="C89" s="1" t="s">
        <v>2</v>
      </c>
      <c r="D89" s="1" t="s">
        <v>3</v>
      </c>
      <c r="E89" s="1" t="s">
        <v>305</v>
      </c>
      <c r="F89" s="1" t="s">
        <v>168</v>
      </c>
      <c r="H89" s="4">
        <v>-250</v>
      </c>
      <c r="I89" s="4">
        <v>-250</v>
      </c>
      <c r="J89" s="4">
        <v>-250</v>
      </c>
      <c r="K89" s="4">
        <f t="shared" si="6"/>
        <v>-250</v>
      </c>
      <c r="L89" s="4">
        <f t="shared" si="7"/>
        <v>-250</v>
      </c>
      <c r="M89" s="4">
        <f t="shared" si="8"/>
        <v>-250</v>
      </c>
      <c r="O89" s="1" t="s">
        <v>215</v>
      </c>
      <c r="Q89" s="1" t="s">
        <v>235</v>
      </c>
      <c r="R89" s="1" t="s">
        <v>4</v>
      </c>
      <c r="S89" s="1">
        <f t="shared" si="5"/>
        <v>16</v>
      </c>
    </row>
    <row r="90" spans="1:19" hidden="1" x14ac:dyDescent="0.2">
      <c r="A90" s="1" t="s">
        <v>282</v>
      </c>
      <c r="B90" s="1" t="s">
        <v>2</v>
      </c>
      <c r="C90" s="1" t="s">
        <v>2</v>
      </c>
      <c r="D90" s="1" t="s">
        <v>3</v>
      </c>
      <c r="E90" s="1" t="s">
        <v>305</v>
      </c>
      <c r="F90" s="1" t="s">
        <v>169</v>
      </c>
      <c r="H90" s="4">
        <v>-5000</v>
      </c>
      <c r="I90" s="4">
        <v>-5000</v>
      </c>
      <c r="J90" s="4">
        <v>-5000</v>
      </c>
      <c r="K90" s="4">
        <f t="shared" si="6"/>
        <v>-5000</v>
      </c>
      <c r="L90" s="4">
        <f t="shared" si="7"/>
        <v>-5000</v>
      </c>
      <c r="M90" s="4">
        <f t="shared" si="8"/>
        <v>-5000</v>
      </c>
      <c r="O90" s="1" t="s">
        <v>215</v>
      </c>
      <c r="Q90" s="1" t="s">
        <v>235</v>
      </c>
      <c r="R90" s="1" t="s">
        <v>4</v>
      </c>
      <c r="S90" s="1">
        <f t="shared" si="5"/>
        <v>16</v>
      </c>
    </row>
    <row r="91" spans="1:19" hidden="1" x14ac:dyDescent="0.2">
      <c r="A91" s="1" t="s">
        <v>282</v>
      </c>
      <c r="B91" s="1" t="s">
        <v>2</v>
      </c>
      <c r="C91" s="1" t="s">
        <v>2</v>
      </c>
      <c r="D91" s="1" t="s">
        <v>3</v>
      </c>
      <c r="E91" s="1" t="s">
        <v>305</v>
      </c>
      <c r="F91" s="1" t="s">
        <v>170</v>
      </c>
      <c r="H91" s="4">
        <v>-200</v>
      </c>
      <c r="I91" s="4">
        <v>-200</v>
      </c>
      <c r="J91" s="4">
        <v>-200</v>
      </c>
      <c r="K91" s="4">
        <f t="shared" si="6"/>
        <v>-200</v>
      </c>
      <c r="L91" s="4">
        <f t="shared" si="7"/>
        <v>-200</v>
      </c>
      <c r="M91" s="4">
        <f t="shared" si="8"/>
        <v>-200</v>
      </c>
      <c r="O91" s="1" t="s">
        <v>215</v>
      </c>
      <c r="Q91" s="1" t="s">
        <v>235</v>
      </c>
      <c r="R91" s="1" t="s">
        <v>4</v>
      </c>
      <c r="S91" s="1">
        <f t="shared" si="5"/>
        <v>16</v>
      </c>
    </row>
    <row r="92" spans="1:19" hidden="1" x14ac:dyDescent="0.2">
      <c r="A92" s="1" t="s">
        <v>282</v>
      </c>
      <c r="B92" s="1" t="s">
        <v>101</v>
      </c>
      <c r="C92" s="1" t="s">
        <v>95</v>
      </c>
      <c r="D92" s="1" t="s">
        <v>3</v>
      </c>
      <c r="E92" s="1" t="s">
        <v>305</v>
      </c>
      <c r="F92" s="1" t="s">
        <v>236</v>
      </c>
      <c r="H92" s="4">
        <v>-1000</v>
      </c>
      <c r="I92" s="4">
        <v>-1000</v>
      </c>
      <c r="J92" s="4">
        <v>-1000</v>
      </c>
      <c r="K92" s="4">
        <f t="shared" si="6"/>
        <v>-1000</v>
      </c>
      <c r="L92" s="4">
        <f t="shared" si="7"/>
        <v>-1000</v>
      </c>
      <c r="M92" s="4">
        <f t="shared" si="8"/>
        <v>-1000</v>
      </c>
      <c r="O92" s="1" t="s">
        <v>215</v>
      </c>
      <c r="Q92" s="1" t="s">
        <v>234</v>
      </c>
      <c r="R92" s="1" t="s">
        <v>4</v>
      </c>
      <c r="S92" s="1">
        <f t="shared" si="5"/>
        <v>17</v>
      </c>
    </row>
    <row r="93" spans="1:19" hidden="1" x14ac:dyDescent="0.2">
      <c r="A93" s="1" t="s">
        <v>282</v>
      </c>
      <c r="B93" s="1" t="s">
        <v>101</v>
      </c>
      <c r="C93" s="1" t="s">
        <v>95</v>
      </c>
      <c r="D93" s="1" t="s">
        <v>3</v>
      </c>
      <c r="E93" s="1" t="s">
        <v>305</v>
      </c>
      <c r="F93" s="1" t="s">
        <v>100</v>
      </c>
      <c r="H93" s="4">
        <v>-450</v>
      </c>
      <c r="I93" s="4">
        <v>-450</v>
      </c>
      <c r="J93" s="4">
        <v>-450</v>
      </c>
      <c r="K93" s="4">
        <f t="shared" si="6"/>
        <v>-450</v>
      </c>
      <c r="L93" s="4">
        <f t="shared" si="7"/>
        <v>-450</v>
      </c>
      <c r="M93" s="4">
        <f t="shared" si="8"/>
        <v>-450</v>
      </c>
      <c r="O93" s="1" t="s">
        <v>215</v>
      </c>
      <c r="Q93" s="1" t="s">
        <v>234</v>
      </c>
      <c r="R93" s="1" t="s">
        <v>4</v>
      </c>
      <c r="S93" s="1">
        <f t="shared" si="5"/>
        <v>17</v>
      </c>
    </row>
    <row r="94" spans="1:19" hidden="1" x14ac:dyDescent="0.2">
      <c r="A94" s="1" t="s">
        <v>282</v>
      </c>
      <c r="B94" s="1" t="s">
        <v>101</v>
      </c>
      <c r="C94" s="1" t="s">
        <v>95</v>
      </c>
      <c r="D94" s="1" t="s">
        <v>3</v>
      </c>
      <c r="E94" s="1" t="s">
        <v>305</v>
      </c>
      <c r="F94" s="1" t="s">
        <v>102</v>
      </c>
      <c r="H94" s="4">
        <v>-180</v>
      </c>
      <c r="I94" s="4">
        <v>-180</v>
      </c>
      <c r="J94" s="4">
        <v>-180</v>
      </c>
      <c r="K94" s="4">
        <f t="shared" si="6"/>
        <v>-180</v>
      </c>
      <c r="L94" s="4">
        <f t="shared" si="7"/>
        <v>-180</v>
      </c>
      <c r="M94" s="4">
        <f t="shared" si="8"/>
        <v>-180</v>
      </c>
      <c r="O94" s="1" t="s">
        <v>215</v>
      </c>
      <c r="Q94" s="1" t="s">
        <v>234</v>
      </c>
      <c r="R94" s="1" t="s">
        <v>4</v>
      </c>
      <c r="S94" s="1">
        <f t="shared" si="5"/>
        <v>17</v>
      </c>
    </row>
    <row r="95" spans="1:19" hidden="1" x14ac:dyDescent="0.2">
      <c r="A95" s="1" t="s">
        <v>282</v>
      </c>
      <c r="B95" s="1" t="s">
        <v>101</v>
      </c>
      <c r="C95" s="1" t="s">
        <v>95</v>
      </c>
      <c r="D95" s="1" t="s">
        <v>3</v>
      </c>
      <c r="E95" s="1" t="s">
        <v>305</v>
      </c>
      <c r="F95" s="1" t="s">
        <v>103</v>
      </c>
      <c r="H95" s="4">
        <v>-180</v>
      </c>
      <c r="I95" s="4">
        <v>-180</v>
      </c>
      <c r="J95" s="4">
        <v>-180</v>
      </c>
      <c r="K95" s="4">
        <f t="shared" si="6"/>
        <v>-180</v>
      </c>
      <c r="L95" s="4">
        <f t="shared" si="7"/>
        <v>-180</v>
      </c>
      <c r="M95" s="4">
        <f t="shared" si="8"/>
        <v>-180</v>
      </c>
      <c r="O95" s="1" t="s">
        <v>215</v>
      </c>
      <c r="Q95" s="1" t="s">
        <v>234</v>
      </c>
      <c r="R95" s="1" t="s">
        <v>4</v>
      </c>
      <c r="S95" s="1">
        <f t="shared" si="5"/>
        <v>17</v>
      </c>
    </row>
    <row r="96" spans="1:19" hidden="1" x14ac:dyDescent="0.2">
      <c r="A96" s="1" t="s">
        <v>282</v>
      </c>
      <c r="B96" s="1" t="s">
        <v>12</v>
      </c>
      <c r="C96" s="1" t="s">
        <v>12</v>
      </c>
      <c r="D96" s="1" t="s">
        <v>13</v>
      </c>
      <c r="E96" s="1" t="s">
        <v>306</v>
      </c>
      <c r="F96" s="1" t="s">
        <v>77</v>
      </c>
      <c r="H96" s="4">
        <v>-10000</v>
      </c>
      <c r="I96" s="4">
        <v>-10000</v>
      </c>
      <c r="J96" s="4">
        <v>-10000</v>
      </c>
      <c r="K96" s="4">
        <f t="shared" si="6"/>
        <v>-10000</v>
      </c>
      <c r="L96" s="4">
        <f t="shared" si="7"/>
        <v>-10000</v>
      </c>
      <c r="M96" s="4">
        <v>0</v>
      </c>
      <c r="O96" s="1" t="s">
        <v>215</v>
      </c>
      <c r="Q96" s="1" t="s">
        <v>234</v>
      </c>
      <c r="R96" s="1" t="s">
        <v>4</v>
      </c>
      <c r="S96" s="1">
        <f t="shared" si="5"/>
        <v>18</v>
      </c>
    </row>
    <row r="97" spans="1:19" hidden="1" x14ac:dyDescent="0.2">
      <c r="A97" s="1" t="s">
        <v>282</v>
      </c>
      <c r="B97" s="1" t="s">
        <v>12</v>
      </c>
      <c r="C97" s="1" t="s">
        <v>12</v>
      </c>
      <c r="D97" s="1" t="s">
        <v>13</v>
      </c>
      <c r="E97" s="1" t="s">
        <v>306</v>
      </c>
      <c r="F97" s="1" t="s">
        <v>78</v>
      </c>
      <c r="H97" s="4">
        <v>-14400</v>
      </c>
      <c r="I97" s="4">
        <v>-14400</v>
      </c>
      <c r="J97" s="4">
        <v>-14400</v>
      </c>
      <c r="K97" s="4">
        <f t="shared" si="6"/>
        <v>-14400</v>
      </c>
      <c r="L97" s="4">
        <f t="shared" si="7"/>
        <v>-14400</v>
      </c>
      <c r="M97" s="4">
        <v>0</v>
      </c>
      <c r="O97" s="1" t="s">
        <v>215</v>
      </c>
      <c r="Q97" s="1" t="s">
        <v>234</v>
      </c>
      <c r="R97" s="1" t="s">
        <v>4</v>
      </c>
      <c r="S97" s="1">
        <f t="shared" si="5"/>
        <v>18</v>
      </c>
    </row>
    <row r="98" spans="1:19" hidden="1" x14ac:dyDescent="0.2">
      <c r="A98" s="1" t="s">
        <v>282</v>
      </c>
      <c r="B98" s="1" t="s">
        <v>12</v>
      </c>
      <c r="C98" s="1" t="s">
        <v>12</v>
      </c>
      <c r="D98" s="1" t="s">
        <v>13</v>
      </c>
      <c r="E98" s="1" t="s">
        <v>306</v>
      </c>
      <c r="F98" s="1" t="s">
        <v>79</v>
      </c>
      <c r="H98" s="4">
        <v>-44800</v>
      </c>
      <c r="I98" s="4">
        <v>-44800</v>
      </c>
      <c r="J98" s="4">
        <v>-44800</v>
      </c>
      <c r="K98" s="4">
        <f t="shared" si="6"/>
        <v>-44800</v>
      </c>
      <c r="L98" s="4">
        <f t="shared" si="7"/>
        <v>-44800</v>
      </c>
      <c r="M98" s="4">
        <f>-110063-M105</f>
        <v>-75463</v>
      </c>
      <c r="O98" s="1" t="s">
        <v>215</v>
      </c>
      <c r="Q98" s="1" t="s">
        <v>234</v>
      </c>
      <c r="R98" s="1" t="s">
        <v>4</v>
      </c>
      <c r="S98" s="1">
        <f t="shared" si="5"/>
        <v>18</v>
      </c>
    </row>
    <row r="99" spans="1:19" hidden="1" x14ac:dyDescent="0.2">
      <c r="A99" s="1" t="s">
        <v>282</v>
      </c>
      <c r="B99" s="1" t="s">
        <v>12</v>
      </c>
      <c r="C99" s="1" t="s">
        <v>12</v>
      </c>
      <c r="D99" s="1" t="s">
        <v>13</v>
      </c>
      <c r="E99" s="1" t="s">
        <v>306</v>
      </c>
      <c r="F99" s="1" t="s">
        <v>80</v>
      </c>
      <c r="H99" s="4">
        <v>-20000</v>
      </c>
      <c r="I99" s="4">
        <v>-20000</v>
      </c>
      <c r="J99" s="4">
        <v>-20000</v>
      </c>
      <c r="K99" s="4">
        <f t="shared" si="6"/>
        <v>-20000</v>
      </c>
      <c r="L99" s="4">
        <f t="shared" si="7"/>
        <v>-20000</v>
      </c>
      <c r="M99" s="4">
        <v>0</v>
      </c>
      <c r="O99" s="1" t="s">
        <v>215</v>
      </c>
      <c r="Q99" s="1" t="s">
        <v>234</v>
      </c>
      <c r="R99" s="1" t="s">
        <v>4</v>
      </c>
      <c r="S99" s="1">
        <f t="shared" si="5"/>
        <v>18</v>
      </c>
    </row>
    <row r="100" spans="1:19" hidden="1" x14ac:dyDescent="0.2">
      <c r="A100" s="1" t="s">
        <v>282</v>
      </c>
      <c r="B100" s="1" t="s">
        <v>12</v>
      </c>
      <c r="C100" s="1" t="s">
        <v>12</v>
      </c>
      <c r="D100" s="1" t="s">
        <v>13</v>
      </c>
      <c r="E100" s="1" t="s">
        <v>306</v>
      </c>
      <c r="F100" s="1" t="s">
        <v>81</v>
      </c>
      <c r="H100" s="4">
        <v>-1600</v>
      </c>
      <c r="I100" s="4">
        <v>-1600</v>
      </c>
      <c r="J100" s="4">
        <v>-1600</v>
      </c>
      <c r="K100" s="4">
        <f t="shared" si="6"/>
        <v>-1600</v>
      </c>
      <c r="L100" s="4">
        <f t="shared" si="7"/>
        <v>-1600</v>
      </c>
      <c r="M100" s="4">
        <v>0</v>
      </c>
      <c r="O100" s="1" t="s">
        <v>215</v>
      </c>
      <c r="Q100" s="1" t="s">
        <v>234</v>
      </c>
      <c r="R100" s="1" t="s">
        <v>4</v>
      </c>
      <c r="S100" s="1">
        <f t="shared" si="5"/>
        <v>18</v>
      </c>
    </row>
    <row r="101" spans="1:19" hidden="1" x14ac:dyDescent="0.2">
      <c r="A101" s="1" t="s">
        <v>282</v>
      </c>
      <c r="B101" s="1" t="s">
        <v>12</v>
      </c>
      <c r="C101" s="1" t="s">
        <v>12</v>
      </c>
      <c r="D101" s="1" t="s">
        <v>13</v>
      </c>
      <c r="E101" s="1" t="s">
        <v>306</v>
      </c>
      <c r="F101" s="1" t="s">
        <v>82</v>
      </c>
      <c r="H101" s="4">
        <v>-1600</v>
      </c>
      <c r="I101" s="4">
        <v>-1600</v>
      </c>
      <c r="J101" s="4">
        <v>-1600</v>
      </c>
      <c r="K101" s="4">
        <f t="shared" si="6"/>
        <v>-1600</v>
      </c>
      <c r="L101" s="4">
        <f t="shared" si="7"/>
        <v>-1600</v>
      </c>
      <c r="M101" s="4">
        <v>0</v>
      </c>
      <c r="O101" s="1" t="s">
        <v>215</v>
      </c>
      <c r="Q101" s="1" t="s">
        <v>234</v>
      </c>
      <c r="R101" s="1" t="s">
        <v>4</v>
      </c>
      <c r="S101" s="1">
        <f t="shared" si="5"/>
        <v>18</v>
      </c>
    </row>
    <row r="102" spans="1:19" hidden="1" x14ac:dyDescent="0.2">
      <c r="A102" s="1" t="s">
        <v>282</v>
      </c>
      <c r="B102" s="1" t="s">
        <v>12</v>
      </c>
      <c r="C102" s="1" t="s">
        <v>12</v>
      </c>
      <c r="D102" s="1" t="s">
        <v>13</v>
      </c>
      <c r="E102" s="1" t="s">
        <v>306</v>
      </c>
      <c r="F102" s="1" t="s">
        <v>83</v>
      </c>
      <c r="H102" s="4">
        <v>-7200</v>
      </c>
      <c r="I102" s="4">
        <v>-7200</v>
      </c>
      <c r="J102" s="4">
        <v>-7200</v>
      </c>
      <c r="K102" s="4">
        <f t="shared" si="6"/>
        <v>-7200</v>
      </c>
      <c r="L102" s="4">
        <f t="shared" si="7"/>
        <v>-7200</v>
      </c>
      <c r="M102" s="4">
        <v>0</v>
      </c>
      <c r="O102" s="1" t="s">
        <v>215</v>
      </c>
      <c r="Q102" s="1" t="s">
        <v>234</v>
      </c>
      <c r="R102" s="1" t="s">
        <v>4</v>
      </c>
      <c r="S102" s="1">
        <f t="shared" si="5"/>
        <v>18</v>
      </c>
    </row>
    <row r="103" spans="1:19" hidden="1" x14ac:dyDescent="0.2">
      <c r="A103" s="1" t="s">
        <v>282</v>
      </c>
      <c r="B103" s="1" t="s">
        <v>12</v>
      </c>
      <c r="C103" s="1" t="s">
        <v>12</v>
      </c>
      <c r="D103" s="1" t="s">
        <v>13</v>
      </c>
      <c r="E103" s="1" t="s">
        <v>306</v>
      </c>
      <c r="F103" s="1" t="s">
        <v>84</v>
      </c>
      <c r="H103" s="4">
        <v>-7200</v>
      </c>
      <c r="I103" s="4">
        <v>-7200</v>
      </c>
      <c r="J103" s="4">
        <v>-7200</v>
      </c>
      <c r="K103" s="4">
        <f t="shared" si="6"/>
        <v>-7200</v>
      </c>
      <c r="L103" s="4">
        <f t="shared" si="7"/>
        <v>-7200</v>
      </c>
      <c r="M103" s="4">
        <v>0</v>
      </c>
      <c r="O103" s="1" t="s">
        <v>215</v>
      </c>
      <c r="Q103" s="1" t="s">
        <v>234</v>
      </c>
      <c r="R103" s="1" t="s">
        <v>4</v>
      </c>
      <c r="S103" s="1">
        <f t="shared" si="5"/>
        <v>18</v>
      </c>
    </row>
    <row r="104" spans="1:19" hidden="1" x14ac:dyDescent="0.2">
      <c r="A104" s="1" t="s">
        <v>282</v>
      </c>
      <c r="B104" s="1" t="s">
        <v>12</v>
      </c>
      <c r="C104" s="1" t="s">
        <v>12</v>
      </c>
      <c r="D104" s="1" t="s">
        <v>220</v>
      </c>
      <c r="E104" s="1" t="s">
        <v>306</v>
      </c>
      <c r="F104" s="1" t="s">
        <v>85</v>
      </c>
      <c r="H104" s="4">
        <v>-10000</v>
      </c>
      <c r="I104" s="4">
        <v>-10000</v>
      </c>
      <c r="J104" s="4">
        <v>-10000</v>
      </c>
      <c r="K104" s="4">
        <f t="shared" si="6"/>
        <v>-10000</v>
      </c>
      <c r="L104" s="4">
        <f t="shared" si="7"/>
        <v>-10000</v>
      </c>
      <c r="M104" s="4">
        <v>0</v>
      </c>
      <c r="O104" s="1" t="s">
        <v>215</v>
      </c>
      <c r="Q104" s="1" t="s">
        <v>235</v>
      </c>
      <c r="R104" s="1" t="s">
        <v>4</v>
      </c>
      <c r="S104" s="1">
        <f t="shared" si="5"/>
        <v>18</v>
      </c>
    </row>
    <row r="105" spans="1:19" hidden="1" x14ac:dyDescent="0.2">
      <c r="A105" s="1" t="s">
        <v>282</v>
      </c>
      <c r="B105" s="13" t="s">
        <v>296</v>
      </c>
      <c r="C105" s="1" t="s">
        <v>20</v>
      </c>
      <c r="D105" s="1" t="s">
        <v>21</v>
      </c>
      <c r="E105" s="1" t="s">
        <v>306</v>
      </c>
      <c r="F105" s="1" t="s">
        <v>216</v>
      </c>
      <c r="H105" s="4">
        <v>-34600</v>
      </c>
      <c r="I105" s="4">
        <v>-34600</v>
      </c>
      <c r="J105" s="4">
        <v>-34600</v>
      </c>
      <c r="K105" s="4">
        <f t="shared" si="6"/>
        <v>-34600</v>
      </c>
      <c r="L105" s="4">
        <f t="shared" si="7"/>
        <v>-34600</v>
      </c>
      <c r="M105" s="4">
        <v>-34600</v>
      </c>
      <c r="O105" s="1" t="s">
        <v>215</v>
      </c>
      <c r="Q105" s="1" t="s">
        <v>234</v>
      </c>
      <c r="R105" s="1" t="s">
        <v>4</v>
      </c>
      <c r="S105" s="1">
        <f t="shared" si="5"/>
        <v>19</v>
      </c>
    </row>
    <row r="106" spans="1:19" hidden="1" x14ac:dyDescent="0.2">
      <c r="A106" s="1" t="s">
        <v>282</v>
      </c>
      <c r="B106" s="1" t="s">
        <v>120</v>
      </c>
      <c r="C106" s="1" t="s">
        <v>120</v>
      </c>
      <c r="D106" s="1" t="s">
        <v>3</v>
      </c>
      <c r="E106" s="1" t="s">
        <v>305</v>
      </c>
      <c r="F106" s="1" t="s">
        <v>119</v>
      </c>
      <c r="H106" s="4">
        <v>-1300</v>
      </c>
      <c r="I106" s="4">
        <v>-1300</v>
      </c>
      <c r="J106" s="4">
        <v>-1300</v>
      </c>
      <c r="K106" s="4">
        <f t="shared" si="6"/>
        <v>-1300</v>
      </c>
      <c r="L106" s="4">
        <f t="shared" si="7"/>
        <v>-1300</v>
      </c>
      <c r="M106" s="4">
        <f t="shared" si="8"/>
        <v>-1300</v>
      </c>
      <c r="O106" s="1" t="s">
        <v>215</v>
      </c>
      <c r="Q106" s="1" t="s">
        <v>235</v>
      </c>
      <c r="R106" s="1" t="s">
        <v>4</v>
      </c>
      <c r="S106" s="1">
        <f t="shared" si="5"/>
        <v>20</v>
      </c>
    </row>
    <row r="107" spans="1:19" hidden="1" x14ac:dyDescent="0.2">
      <c r="A107" s="1" t="s">
        <v>282</v>
      </c>
      <c r="B107" s="1" t="s">
        <v>120</v>
      </c>
      <c r="C107" s="1" t="s">
        <v>120</v>
      </c>
      <c r="D107" s="1" t="s">
        <v>3</v>
      </c>
      <c r="E107" s="1" t="s">
        <v>305</v>
      </c>
      <c r="F107" s="1" t="s">
        <v>121</v>
      </c>
      <c r="H107" s="4">
        <v>-300</v>
      </c>
      <c r="I107" s="4">
        <v>-300</v>
      </c>
      <c r="J107" s="4">
        <v>-300</v>
      </c>
      <c r="K107" s="4">
        <f t="shared" si="6"/>
        <v>-300</v>
      </c>
      <c r="L107" s="4">
        <f t="shared" si="7"/>
        <v>-300</v>
      </c>
      <c r="M107" s="4">
        <f t="shared" si="8"/>
        <v>-300</v>
      </c>
      <c r="O107" s="1" t="s">
        <v>215</v>
      </c>
      <c r="Q107" s="1" t="s">
        <v>235</v>
      </c>
      <c r="R107" s="1" t="s">
        <v>4</v>
      </c>
      <c r="S107" s="1">
        <f t="shared" si="5"/>
        <v>20</v>
      </c>
    </row>
    <row r="108" spans="1:19" hidden="1" x14ac:dyDescent="0.2">
      <c r="A108" s="1" t="s">
        <v>282</v>
      </c>
      <c r="B108" s="1" t="s">
        <v>120</v>
      </c>
      <c r="C108" s="1" t="s">
        <v>120</v>
      </c>
      <c r="D108" s="1" t="s">
        <v>3</v>
      </c>
      <c r="E108" s="1" t="s">
        <v>305</v>
      </c>
      <c r="F108" s="1" t="s">
        <v>122</v>
      </c>
      <c r="H108" s="4">
        <v>-300</v>
      </c>
      <c r="I108" s="4">
        <v>-150</v>
      </c>
      <c r="J108" s="4">
        <v>-150</v>
      </c>
      <c r="K108" s="4">
        <f t="shared" si="6"/>
        <v>-150</v>
      </c>
      <c r="L108" s="4">
        <f t="shared" si="7"/>
        <v>-150</v>
      </c>
      <c r="M108" s="4">
        <f t="shared" si="8"/>
        <v>-150</v>
      </c>
      <c r="N108" s="5" t="s">
        <v>270</v>
      </c>
      <c r="O108" s="1" t="s">
        <v>215</v>
      </c>
      <c r="Q108" s="1" t="s">
        <v>235</v>
      </c>
      <c r="R108" s="1" t="s">
        <v>4</v>
      </c>
      <c r="S108" s="1">
        <f t="shared" si="5"/>
        <v>20</v>
      </c>
    </row>
    <row r="109" spans="1:19" hidden="1" x14ac:dyDescent="0.2">
      <c r="A109" s="1" t="s">
        <v>282</v>
      </c>
      <c r="B109" s="1" t="s">
        <v>120</v>
      </c>
      <c r="C109" s="1" t="s">
        <v>120</v>
      </c>
      <c r="D109" s="1" t="s">
        <v>3</v>
      </c>
      <c r="E109" s="1" t="s">
        <v>305</v>
      </c>
      <c r="F109" s="1" t="s">
        <v>123</v>
      </c>
      <c r="H109" s="4">
        <v>-300</v>
      </c>
      <c r="I109" s="4">
        <v>-150</v>
      </c>
      <c r="J109" s="4">
        <v>-150</v>
      </c>
      <c r="K109" s="4">
        <f t="shared" si="6"/>
        <v>-150</v>
      </c>
      <c r="L109" s="4">
        <f t="shared" si="7"/>
        <v>-150</v>
      </c>
      <c r="M109" s="4">
        <f t="shared" si="8"/>
        <v>-150</v>
      </c>
      <c r="N109" s="5" t="s">
        <v>270</v>
      </c>
      <c r="O109" s="1" t="s">
        <v>215</v>
      </c>
      <c r="Q109" s="1" t="s">
        <v>235</v>
      </c>
      <c r="R109" s="1" t="s">
        <v>4</v>
      </c>
      <c r="S109" s="1">
        <f t="shared" si="5"/>
        <v>20</v>
      </c>
    </row>
    <row r="110" spans="1:19" hidden="1" x14ac:dyDescent="0.2">
      <c r="A110" s="1" t="s">
        <v>282</v>
      </c>
      <c r="B110" s="1" t="s">
        <v>90</v>
      </c>
      <c r="C110" s="1" t="s">
        <v>12</v>
      </c>
      <c r="D110" s="1" t="s">
        <v>13</v>
      </c>
      <c r="E110" s="1" t="s">
        <v>306</v>
      </c>
      <c r="F110" s="1" t="s">
        <v>89</v>
      </c>
      <c r="H110" s="4">
        <v>-8000</v>
      </c>
      <c r="I110" s="4">
        <v>-8000</v>
      </c>
      <c r="J110" s="4">
        <v>-8000</v>
      </c>
      <c r="K110" s="4">
        <f t="shared" si="6"/>
        <v>-8000</v>
      </c>
      <c r="L110" s="4">
        <f t="shared" si="7"/>
        <v>-8000</v>
      </c>
      <c r="M110" s="4">
        <v>0</v>
      </c>
      <c r="O110" s="1" t="s">
        <v>215</v>
      </c>
      <c r="Q110" s="1" t="s">
        <v>234</v>
      </c>
      <c r="R110" s="1" t="s">
        <v>4</v>
      </c>
      <c r="S110" s="1">
        <f t="shared" si="5"/>
        <v>21</v>
      </c>
    </row>
    <row r="111" spans="1:19" hidden="1" x14ac:dyDescent="0.2">
      <c r="A111" s="1" t="s">
        <v>282</v>
      </c>
      <c r="B111" s="1" t="s">
        <v>90</v>
      </c>
      <c r="C111" s="1" t="s">
        <v>12</v>
      </c>
      <c r="D111" s="1" t="s">
        <v>13</v>
      </c>
      <c r="E111" s="1" t="s">
        <v>306</v>
      </c>
      <c r="F111" s="1" t="s">
        <v>91</v>
      </c>
      <c r="H111" s="4">
        <v>-200</v>
      </c>
      <c r="I111" s="4">
        <v>-200</v>
      </c>
      <c r="J111" s="4">
        <v>-200</v>
      </c>
      <c r="K111" s="4">
        <f t="shared" si="6"/>
        <v>-200</v>
      </c>
      <c r="L111" s="4">
        <f t="shared" si="7"/>
        <v>-200</v>
      </c>
      <c r="M111" s="4">
        <v>0</v>
      </c>
      <c r="O111" s="1" t="s">
        <v>215</v>
      </c>
      <c r="Q111" s="1" t="s">
        <v>234</v>
      </c>
      <c r="R111" s="1" t="s">
        <v>4</v>
      </c>
      <c r="S111" s="1">
        <f t="shared" si="5"/>
        <v>21</v>
      </c>
    </row>
    <row r="112" spans="1:19" hidden="1" x14ac:dyDescent="0.2">
      <c r="A112" s="1" t="s">
        <v>282</v>
      </c>
      <c r="B112" s="1" t="s">
        <v>90</v>
      </c>
      <c r="C112" s="1" t="s">
        <v>12</v>
      </c>
      <c r="D112" s="1" t="s">
        <v>13</v>
      </c>
      <c r="E112" s="1" t="s">
        <v>306</v>
      </c>
      <c r="F112" s="1" t="s">
        <v>244</v>
      </c>
      <c r="H112" s="4">
        <v>-1000</v>
      </c>
      <c r="I112" s="4">
        <v>-1000</v>
      </c>
      <c r="J112" s="4">
        <v>-1000</v>
      </c>
      <c r="K112" s="4">
        <f t="shared" si="6"/>
        <v>-1000</v>
      </c>
      <c r="L112" s="4">
        <f t="shared" si="7"/>
        <v>-1000</v>
      </c>
      <c r="M112" s="4">
        <v>0</v>
      </c>
      <c r="O112" s="1" t="s">
        <v>215</v>
      </c>
      <c r="Q112" s="1" t="s">
        <v>234</v>
      </c>
      <c r="R112" s="1" t="s">
        <v>4</v>
      </c>
      <c r="S112" s="1">
        <f t="shared" si="5"/>
        <v>21</v>
      </c>
    </row>
    <row r="113" spans="1:19" hidden="1" x14ac:dyDescent="0.2">
      <c r="A113" s="1" t="s">
        <v>282</v>
      </c>
      <c r="B113" s="1" t="s">
        <v>90</v>
      </c>
      <c r="C113" s="1" t="s">
        <v>12</v>
      </c>
      <c r="D113" s="1" t="s">
        <v>13</v>
      </c>
      <c r="E113" s="1" t="s">
        <v>306</v>
      </c>
      <c r="F113" s="1" t="s">
        <v>245</v>
      </c>
      <c r="H113" s="4">
        <v>-500</v>
      </c>
      <c r="I113" s="4">
        <v>-500</v>
      </c>
      <c r="J113" s="4">
        <v>-500</v>
      </c>
      <c r="K113" s="4">
        <f t="shared" si="6"/>
        <v>-500</v>
      </c>
      <c r="L113" s="4">
        <f t="shared" si="7"/>
        <v>-500</v>
      </c>
      <c r="M113" s="4">
        <v>0</v>
      </c>
      <c r="O113" s="1" t="s">
        <v>215</v>
      </c>
      <c r="Q113" s="1" t="s">
        <v>234</v>
      </c>
      <c r="R113" s="1" t="s">
        <v>4</v>
      </c>
      <c r="S113" s="1">
        <f t="shared" si="5"/>
        <v>21</v>
      </c>
    </row>
    <row r="114" spans="1:19" hidden="1" x14ac:dyDescent="0.2">
      <c r="A114" s="1" t="s">
        <v>282</v>
      </c>
      <c r="B114" s="1" t="s">
        <v>93</v>
      </c>
      <c r="C114" s="1" t="s">
        <v>48</v>
      </c>
      <c r="D114" s="1" t="s">
        <v>13</v>
      </c>
      <c r="E114" s="1" t="s">
        <v>306</v>
      </c>
      <c r="F114" s="1" t="s">
        <v>92</v>
      </c>
      <c r="H114" s="4">
        <v>-11600</v>
      </c>
      <c r="I114" s="4">
        <v>-11600</v>
      </c>
      <c r="J114" s="4">
        <v>-11600</v>
      </c>
      <c r="K114" s="4">
        <f t="shared" si="6"/>
        <v>-11600</v>
      </c>
      <c r="L114" s="4">
        <f t="shared" si="7"/>
        <v>-11600</v>
      </c>
      <c r="M114" s="4">
        <v>0</v>
      </c>
      <c r="O114" s="1" t="s">
        <v>211</v>
      </c>
      <c r="P114" s="1" t="s">
        <v>219</v>
      </c>
      <c r="Q114" s="1" t="s">
        <v>234</v>
      </c>
      <c r="R114" s="1" t="s">
        <v>4</v>
      </c>
      <c r="S114" s="1">
        <f t="shared" si="5"/>
        <v>22</v>
      </c>
    </row>
    <row r="115" spans="1:19" hidden="1" x14ac:dyDescent="0.2">
      <c r="A115" s="1" t="s">
        <v>282</v>
      </c>
      <c r="B115" s="1" t="s">
        <v>93</v>
      </c>
      <c r="C115" s="1" t="s">
        <v>48</v>
      </c>
      <c r="D115" s="1" t="s">
        <v>13</v>
      </c>
      <c r="E115" s="1" t="s">
        <v>306</v>
      </c>
      <c r="F115" s="1" t="s">
        <v>94</v>
      </c>
      <c r="H115" s="4">
        <v>-100</v>
      </c>
      <c r="I115" s="4">
        <v>-100</v>
      </c>
      <c r="J115" s="4">
        <v>-100</v>
      </c>
      <c r="K115" s="4">
        <f t="shared" si="6"/>
        <v>-100</v>
      </c>
      <c r="L115" s="4">
        <f t="shared" si="7"/>
        <v>-100</v>
      </c>
      <c r="M115" s="4">
        <v>0</v>
      </c>
      <c r="O115" s="1" t="s">
        <v>211</v>
      </c>
      <c r="Q115" s="1" t="s">
        <v>234</v>
      </c>
      <c r="R115" s="1" t="s">
        <v>4</v>
      </c>
      <c r="S115" s="1">
        <f t="shared" si="5"/>
        <v>22</v>
      </c>
    </row>
    <row r="116" spans="1:19" hidden="1" x14ac:dyDescent="0.2">
      <c r="A116" s="1" t="s">
        <v>282</v>
      </c>
      <c r="B116" s="1" t="s">
        <v>129</v>
      </c>
      <c r="C116" s="1" t="s">
        <v>226</v>
      </c>
      <c r="D116" s="1" t="s">
        <v>3</v>
      </c>
      <c r="E116" s="1" t="s">
        <v>305</v>
      </c>
      <c r="F116" s="1" t="s">
        <v>246</v>
      </c>
      <c r="H116" s="4">
        <v>-2000</v>
      </c>
      <c r="I116" s="4">
        <v>-2000</v>
      </c>
      <c r="J116" s="4">
        <v>-2000</v>
      </c>
      <c r="K116" s="4">
        <f t="shared" si="6"/>
        <v>-2000</v>
      </c>
      <c r="L116" s="4">
        <f t="shared" si="7"/>
        <v>-2000</v>
      </c>
      <c r="M116" s="4">
        <f t="shared" si="8"/>
        <v>-2000</v>
      </c>
      <c r="O116" s="1" t="s">
        <v>215</v>
      </c>
      <c r="Q116" s="1" t="s">
        <v>235</v>
      </c>
      <c r="R116" s="1" t="s">
        <v>4</v>
      </c>
      <c r="S116" s="1">
        <f t="shared" si="5"/>
        <v>23</v>
      </c>
    </row>
    <row r="117" spans="1:19" hidden="1" x14ac:dyDescent="0.2">
      <c r="A117" s="1" t="s">
        <v>282</v>
      </c>
      <c r="B117" s="1" t="s">
        <v>129</v>
      </c>
      <c r="C117" s="1" t="s">
        <v>224</v>
      </c>
      <c r="D117" s="1" t="s">
        <v>3</v>
      </c>
      <c r="E117" s="1" t="s">
        <v>305</v>
      </c>
      <c r="F117" s="1" t="s">
        <v>130</v>
      </c>
      <c r="H117" s="4">
        <v>-122</v>
      </c>
      <c r="I117" s="4">
        <v>-122</v>
      </c>
      <c r="J117" s="4">
        <v>-122</v>
      </c>
      <c r="K117" s="4">
        <f t="shared" si="6"/>
        <v>-122</v>
      </c>
      <c r="L117" s="4">
        <f t="shared" si="7"/>
        <v>-122</v>
      </c>
      <c r="M117" s="4">
        <f t="shared" si="8"/>
        <v>-122</v>
      </c>
      <c r="O117" s="1" t="s">
        <v>215</v>
      </c>
      <c r="Q117" s="1" t="s">
        <v>234</v>
      </c>
      <c r="R117" s="1" t="s">
        <v>4</v>
      </c>
      <c r="S117" s="1">
        <f t="shared" si="5"/>
        <v>23</v>
      </c>
    </row>
    <row r="118" spans="1:19" hidden="1" x14ac:dyDescent="0.2">
      <c r="A118" s="1" t="s">
        <v>282</v>
      </c>
      <c r="B118" s="1" t="s">
        <v>129</v>
      </c>
      <c r="C118" s="1" t="s">
        <v>224</v>
      </c>
      <c r="D118" s="1" t="s">
        <v>3</v>
      </c>
      <c r="E118" s="1" t="s">
        <v>305</v>
      </c>
      <c r="F118" s="1" t="s">
        <v>131</v>
      </c>
      <c r="H118" s="4">
        <v>-3660</v>
      </c>
      <c r="I118" s="4">
        <v>-3660</v>
      </c>
      <c r="J118" s="4">
        <v>-3660</v>
      </c>
      <c r="K118" s="4">
        <f t="shared" si="6"/>
        <v>-3660</v>
      </c>
      <c r="L118" s="4">
        <f t="shared" si="7"/>
        <v>-3660</v>
      </c>
      <c r="M118" s="4">
        <f t="shared" si="8"/>
        <v>-3660</v>
      </c>
      <c r="O118" s="1" t="s">
        <v>215</v>
      </c>
      <c r="Q118" s="1" t="s">
        <v>235</v>
      </c>
      <c r="R118" s="1" t="s">
        <v>4</v>
      </c>
      <c r="S118" s="1">
        <f t="shared" si="5"/>
        <v>23</v>
      </c>
    </row>
    <row r="119" spans="1:19" hidden="1" x14ac:dyDescent="0.2">
      <c r="A119" s="1" t="s">
        <v>282</v>
      </c>
      <c r="B119" s="1" t="s">
        <v>129</v>
      </c>
      <c r="C119" s="1" t="s">
        <v>224</v>
      </c>
      <c r="D119" s="1" t="s">
        <v>3</v>
      </c>
      <c r="E119" s="1" t="s">
        <v>305</v>
      </c>
      <c r="F119" s="1" t="s">
        <v>132</v>
      </c>
      <c r="H119" s="4">
        <v>-122</v>
      </c>
      <c r="I119" s="4">
        <v>-122</v>
      </c>
      <c r="J119" s="4">
        <v>-122</v>
      </c>
      <c r="K119" s="4">
        <f t="shared" si="6"/>
        <v>-122</v>
      </c>
      <c r="L119" s="4">
        <f t="shared" si="7"/>
        <v>-122</v>
      </c>
      <c r="M119" s="4">
        <f t="shared" si="8"/>
        <v>-122</v>
      </c>
      <c r="O119" s="1" t="s">
        <v>215</v>
      </c>
      <c r="Q119" s="1" t="s">
        <v>234</v>
      </c>
      <c r="R119" s="1" t="s">
        <v>4</v>
      </c>
      <c r="S119" s="1">
        <f t="shared" si="5"/>
        <v>23</v>
      </c>
    </row>
    <row r="120" spans="1:19" hidden="1" x14ac:dyDescent="0.2">
      <c r="A120" s="1" t="s">
        <v>282</v>
      </c>
      <c r="B120" s="1" t="s">
        <v>129</v>
      </c>
      <c r="C120" s="1" t="s">
        <v>224</v>
      </c>
      <c r="D120" s="1" t="s">
        <v>3</v>
      </c>
      <c r="E120" s="1" t="s">
        <v>305</v>
      </c>
      <c r="F120" s="1" t="s">
        <v>133</v>
      </c>
      <c r="H120" s="4">
        <v>-610</v>
      </c>
      <c r="I120" s="4">
        <v>-610</v>
      </c>
      <c r="J120" s="4">
        <v>-610</v>
      </c>
      <c r="K120" s="4">
        <f t="shared" si="6"/>
        <v>-610</v>
      </c>
      <c r="L120" s="4">
        <f t="shared" si="7"/>
        <v>-610</v>
      </c>
      <c r="M120" s="4">
        <f t="shared" si="8"/>
        <v>-610</v>
      </c>
      <c r="O120" s="1" t="s">
        <v>215</v>
      </c>
      <c r="Q120" s="1" t="s">
        <v>234</v>
      </c>
      <c r="R120" s="1" t="s">
        <v>4</v>
      </c>
      <c r="S120" s="1">
        <f t="shared" si="5"/>
        <v>23</v>
      </c>
    </row>
    <row r="121" spans="1:19" hidden="1" x14ac:dyDescent="0.2">
      <c r="A121" s="1" t="s">
        <v>282</v>
      </c>
      <c r="B121" s="1" t="s">
        <v>129</v>
      </c>
      <c r="C121" s="1" t="s">
        <v>226</v>
      </c>
      <c r="D121" s="1" t="s">
        <v>3</v>
      </c>
      <c r="E121" s="1" t="s">
        <v>305</v>
      </c>
      <c r="F121" s="1" t="s">
        <v>134</v>
      </c>
      <c r="H121" s="4">
        <v>-500</v>
      </c>
      <c r="I121" s="4">
        <v>-500</v>
      </c>
      <c r="J121" s="4">
        <v>-500</v>
      </c>
      <c r="K121" s="4">
        <f t="shared" si="6"/>
        <v>-500</v>
      </c>
      <c r="L121" s="4">
        <f t="shared" si="7"/>
        <v>-500</v>
      </c>
      <c r="M121" s="4">
        <f t="shared" si="8"/>
        <v>-500</v>
      </c>
      <c r="O121" s="1" t="s">
        <v>215</v>
      </c>
      <c r="Q121" s="1" t="s">
        <v>234</v>
      </c>
      <c r="R121" s="1" t="s">
        <v>4</v>
      </c>
      <c r="S121" s="1">
        <f t="shared" si="5"/>
        <v>23</v>
      </c>
    </row>
    <row r="122" spans="1:19" hidden="1" x14ac:dyDescent="0.2">
      <c r="A122" s="1" t="s">
        <v>282</v>
      </c>
      <c r="B122" s="1" t="s">
        <v>129</v>
      </c>
      <c r="C122" s="1" t="s">
        <v>226</v>
      </c>
      <c r="D122" s="1" t="s">
        <v>3</v>
      </c>
      <c r="E122" s="1" t="s">
        <v>305</v>
      </c>
      <c r="F122" s="1" t="s">
        <v>135</v>
      </c>
      <c r="H122" s="4">
        <v>-1000</v>
      </c>
      <c r="I122" s="4">
        <v>-1000</v>
      </c>
      <c r="J122" s="4">
        <v>-1000</v>
      </c>
      <c r="K122" s="4">
        <f t="shared" si="6"/>
        <v>-1000</v>
      </c>
      <c r="L122" s="4">
        <f t="shared" si="7"/>
        <v>-1000</v>
      </c>
      <c r="M122" s="4">
        <f t="shared" si="8"/>
        <v>-1000</v>
      </c>
      <c r="O122" s="1" t="s">
        <v>215</v>
      </c>
      <c r="Q122" s="1" t="s">
        <v>234</v>
      </c>
      <c r="R122" s="1" t="s">
        <v>4</v>
      </c>
      <c r="S122" s="1">
        <f t="shared" si="5"/>
        <v>23</v>
      </c>
    </row>
    <row r="123" spans="1:19" hidden="1" x14ac:dyDescent="0.2">
      <c r="A123" s="1" t="s">
        <v>282</v>
      </c>
      <c r="B123" s="1" t="s">
        <v>129</v>
      </c>
      <c r="C123" s="1" t="s">
        <v>224</v>
      </c>
      <c r="D123" s="1" t="s">
        <v>3</v>
      </c>
      <c r="E123" s="1" t="s">
        <v>305</v>
      </c>
      <c r="F123" s="1" t="s">
        <v>136</v>
      </c>
      <c r="H123" s="4">
        <v>-4545.2999999999993</v>
      </c>
      <c r="I123" s="4">
        <v>-4545.2999999999993</v>
      </c>
      <c r="J123" s="4">
        <v>-4545.2999999999993</v>
      </c>
      <c r="K123" s="4">
        <f t="shared" si="6"/>
        <v>-4545.2999999999993</v>
      </c>
      <c r="L123" s="4">
        <f t="shared" si="7"/>
        <v>-4545.2999999999993</v>
      </c>
      <c r="M123" s="4">
        <f t="shared" si="8"/>
        <v>-4545.2999999999993</v>
      </c>
      <c r="O123" s="1" t="s">
        <v>215</v>
      </c>
      <c r="Q123" s="1" t="s">
        <v>234</v>
      </c>
      <c r="R123" s="1" t="s">
        <v>4</v>
      </c>
      <c r="S123" s="1">
        <f t="shared" si="5"/>
        <v>23</v>
      </c>
    </row>
    <row r="124" spans="1:19" hidden="1" x14ac:dyDescent="0.2">
      <c r="A124" s="1" t="s">
        <v>282</v>
      </c>
      <c r="B124" s="1" t="s">
        <v>129</v>
      </c>
      <c r="C124" s="1" t="s">
        <v>224</v>
      </c>
      <c r="D124" s="1" t="s">
        <v>3</v>
      </c>
      <c r="E124" s="1" t="s">
        <v>305</v>
      </c>
      <c r="F124" s="1" t="s">
        <v>137</v>
      </c>
      <c r="H124" s="4">
        <v>-12996.499999999998</v>
      </c>
      <c r="I124" s="4">
        <v>-12996.499999999998</v>
      </c>
      <c r="J124" s="4">
        <v>-12996.499999999998</v>
      </c>
      <c r="K124" s="4">
        <f t="shared" si="6"/>
        <v>-12996.499999999998</v>
      </c>
      <c r="L124" s="4">
        <f t="shared" si="7"/>
        <v>-12996.499999999998</v>
      </c>
      <c r="M124" s="4">
        <f t="shared" si="8"/>
        <v>-12996.499999999998</v>
      </c>
      <c r="O124" s="1" t="s">
        <v>215</v>
      </c>
      <c r="Q124" s="1" t="s">
        <v>235</v>
      </c>
      <c r="R124" s="1" t="s">
        <v>4</v>
      </c>
      <c r="S124" s="1">
        <f t="shared" si="5"/>
        <v>23</v>
      </c>
    </row>
    <row r="125" spans="1:19" hidden="1" x14ac:dyDescent="0.2">
      <c r="A125" s="1" t="s">
        <v>282</v>
      </c>
      <c r="B125" s="1" t="s">
        <v>129</v>
      </c>
      <c r="C125" s="1" t="s">
        <v>224</v>
      </c>
      <c r="D125" s="1" t="s">
        <v>3</v>
      </c>
      <c r="E125" s="1" t="s">
        <v>305</v>
      </c>
      <c r="F125" s="1" t="s">
        <v>138</v>
      </c>
      <c r="H125" s="4">
        <v>-16819</v>
      </c>
      <c r="I125" s="4">
        <v>-16819</v>
      </c>
      <c r="J125" s="4">
        <v>-16819</v>
      </c>
      <c r="K125" s="4">
        <f t="shared" si="6"/>
        <v>-16819</v>
      </c>
      <c r="L125" s="4">
        <f t="shared" si="7"/>
        <v>-16819</v>
      </c>
      <c r="M125" s="4">
        <f t="shared" si="8"/>
        <v>-16819</v>
      </c>
      <c r="O125" s="1" t="s">
        <v>215</v>
      </c>
      <c r="Q125" s="1" t="s">
        <v>234</v>
      </c>
      <c r="R125" s="1" t="s">
        <v>4</v>
      </c>
      <c r="S125" s="1">
        <f t="shared" si="5"/>
        <v>23</v>
      </c>
    </row>
    <row r="126" spans="1:19" hidden="1" x14ac:dyDescent="0.2">
      <c r="A126" s="1" t="s">
        <v>282</v>
      </c>
      <c r="B126" s="1" t="s">
        <v>129</v>
      </c>
      <c r="C126" s="1" t="s">
        <v>224</v>
      </c>
      <c r="D126" s="1" t="s">
        <v>3</v>
      </c>
      <c r="E126" s="1" t="s">
        <v>305</v>
      </c>
      <c r="F126" s="1" t="s">
        <v>139</v>
      </c>
      <c r="H126" s="4">
        <v>-671</v>
      </c>
      <c r="I126" s="4">
        <v>-671</v>
      </c>
      <c r="J126" s="4">
        <v>-671</v>
      </c>
      <c r="K126" s="4">
        <f t="shared" si="6"/>
        <v>-671</v>
      </c>
      <c r="L126" s="4">
        <f t="shared" si="7"/>
        <v>-671</v>
      </c>
      <c r="M126" s="4">
        <f t="shared" si="8"/>
        <v>-671</v>
      </c>
      <c r="O126" s="1" t="s">
        <v>215</v>
      </c>
      <c r="Q126" s="1" t="s">
        <v>234</v>
      </c>
      <c r="R126" s="1" t="s">
        <v>4</v>
      </c>
      <c r="S126" s="1">
        <f t="shared" si="5"/>
        <v>23</v>
      </c>
    </row>
    <row r="127" spans="1:19" hidden="1" x14ac:dyDescent="0.2">
      <c r="A127" s="1" t="s">
        <v>282</v>
      </c>
      <c r="B127" s="1" t="s">
        <v>129</v>
      </c>
      <c r="C127" s="1" t="s">
        <v>224</v>
      </c>
      <c r="D127" s="1" t="s">
        <v>3</v>
      </c>
      <c r="E127" s="1" t="s">
        <v>305</v>
      </c>
      <c r="F127" s="1" t="s">
        <v>140</v>
      </c>
      <c r="H127" s="4">
        <v>-7320</v>
      </c>
      <c r="I127" s="4">
        <v>-7320</v>
      </c>
      <c r="J127" s="4">
        <v>-7320</v>
      </c>
      <c r="K127" s="4">
        <f t="shared" si="6"/>
        <v>-7320</v>
      </c>
      <c r="L127" s="4">
        <f t="shared" si="7"/>
        <v>-7320</v>
      </c>
      <c r="M127" s="4">
        <f t="shared" si="8"/>
        <v>-7320</v>
      </c>
      <c r="O127" s="1" t="s">
        <v>215</v>
      </c>
      <c r="Q127" s="1" t="s">
        <v>235</v>
      </c>
      <c r="R127" s="1" t="s">
        <v>4</v>
      </c>
      <c r="S127" s="1">
        <f t="shared" si="5"/>
        <v>23</v>
      </c>
    </row>
    <row r="128" spans="1:19" hidden="1" x14ac:dyDescent="0.2">
      <c r="A128" s="1" t="s">
        <v>282</v>
      </c>
      <c r="B128" s="1" t="s">
        <v>129</v>
      </c>
      <c r="C128" s="1" t="s">
        <v>224</v>
      </c>
      <c r="D128" s="1" t="s">
        <v>3</v>
      </c>
      <c r="E128" s="1" t="s">
        <v>305</v>
      </c>
      <c r="F128" s="1" t="s">
        <v>141</v>
      </c>
      <c r="H128" s="4">
        <v>-11346</v>
      </c>
      <c r="I128" s="4">
        <v>-11346</v>
      </c>
      <c r="J128" s="4">
        <v>-11346</v>
      </c>
      <c r="K128" s="4">
        <f t="shared" si="6"/>
        <v>-11346</v>
      </c>
      <c r="L128" s="4">
        <f t="shared" si="7"/>
        <v>-11346</v>
      </c>
      <c r="M128" s="4">
        <f t="shared" si="8"/>
        <v>-11346</v>
      </c>
      <c r="O128" s="1" t="s">
        <v>215</v>
      </c>
      <c r="Q128" s="1" t="s">
        <v>234</v>
      </c>
      <c r="R128" s="1" t="s">
        <v>4</v>
      </c>
      <c r="S128" s="1">
        <f t="shared" si="5"/>
        <v>23</v>
      </c>
    </row>
    <row r="129" spans="1:19" hidden="1" x14ac:dyDescent="0.2">
      <c r="A129" s="1" t="s">
        <v>282</v>
      </c>
      <c r="B129" s="1" t="s">
        <v>129</v>
      </c>
      <c r="C129" s="1" t="s">
        <v>224</v>
      </c>
      <c r="D129" s="1" t="s">
        <v>3</v>
      </c>
      <c r="E129" s="1" t="s">
        <v>305</v>
      </c>
      <c r="F129" s="1" t="s">
        <v>142</v>
      </c>
      <c r="H129" s="4">
        <v>-610</v>
      </c>
      <c r="I129" s="4">
        <v>-610</v>
      </c>
      <c r="J129" s="4">
        <v>-610</v>
      </c>
      <c r="K129" s="4">
        <f t="shared" si="6"/>
        <v>-610</v>
      </c>
      <c r="L129" s="4">
        <f t="shared" si="7"/>
        <v>-610</v>
      </c>
      <c r="M129" s="4">
        <f t="shared" si="8"/>
        <v>-610</v>
      </c>
      <c r="O129" s="1" t="s">
        <v>215</v>
      </c>
      <c r="Q129" s="1" t="s">
        <v>234</v>
      </c>
      <c r="R129" s="1" t="s">
        <v>4</v>
      </c>
      <c r="S129" s="1">
        <f t="shared" si="5"/>
        <v>23</v>
      </c>
    </row>
    <row r="130" spans="1:19" hidden="1" x14ac:dyDescent="0.2">
      <c r="A130" s="1" t="s">
        <v>282</v>
      </c>
      <c r="B130" s="1" t="s">
        <v>129</v>
      </c>
      <c r="C130" s="1" t="s">
        <v>226</v>
      </c>
      <c r="D130" s="1" t="s">
        <v>3</v>
      </c>
      <c r="E130" s="1" t="s">
        <v>305</v>
      </c>
      <c r="F130" s="1" t="s">
        <v>143</v>
      </c>
      <c r="H130" s="4">
        <v>-1400</v>
      </c>
      <c r="I130" s="4">
        <v>-1400</v>
      </c>
      <c r="J130" s="4">
        <v>-1400</v>
      </c>
      <c r="K130" s="4">
        <f t="shared" si="6"/>
        <v>-1400</v>
      </c>
      <c r="L130" s="4">
        <f t="shared" si="7"/>
        <v>-1400</v>
      </c>
      <c r="M130" s="4">
        <f t="shared" si="8"/>
        <v>-1400</v>
      </c>
      <c r="O130" s="1" t="s">
        <v>215</v>
      </c>
      <c r="Q130" s="1" t="s">
        <v>235</v>
      </c>
      <c r="R130" s="1" t="s">
        <v>4</v>
      </c>
      <c r="S130" s="1">
        <f t="shared" ref="S130:S193" si="9">IF(B130=B129,S129,S129+1)</f>
        <v>23</v>
      </c>
    </row>
    <row r="131" spans="1:19" hidden="1" x14ac:dyDescent="0.2">
      <c r="A131" s="1" t="s">
        <v>282</v>
      </c>
      <c r="B131" s="1" t="s">
        <v>129</v>
      </c>
      <c r="C131" s="1" t="s">
        <v>226</v>
      </c>
      <c r="D131" s="1" t="s">
        <v>3</v>
      </c>
      <c r="E131" s="1" t="s">
        <v>305</v>
      </c>
      <c r="F131" s="1" t="s">
        <v>144</v>
      </c>
      <c r="H131" s="4">
        <v>-1000</v>
      </c>
      <c r="I131" s="4">
        <v>-1000</v>
      </c>
      <c r="J131" s="4">
        <v>-1000</v>
      </c>
      <c r="K131" s="4">
        <f t="shared" ref="K131:K194" si="10">I131</f>
        <v>-1000</v>
      </c>
      <c r="L131" s="4">
        <f t="shared" ref="L131:L194" si="11">K131</f>
        <v>-1000</v>
      </c>
      <c r="M131" s="4">
        <f t="shared" ref="M131:M194" si="12">K131</f>
        <v>-1000</v>
      </c>
      <c r="O131" s="1" t="s">
        <v>215</v>
      </c>
      <c r="Q131" s="1" t="s">
        <v>235</v>
      </c>
      <c r="R131" s="1" t="s">
        <v>4</v>
      </c>
      <c r="S131" s="1">
        <f t="shared" si="9"/>
        <v>23</v>
      </c>
    </row>
    <row r="132" spans="1:19" hidden="1" x14ac:dyDescent="0.2">
      <c r="A132" s="1" t="s">
        <v>282</v>
      </c>
      <c r="B132" s="1" t="s">
        <v>129</v>
      </c>
      <c r="C132" s="1" t="s">
        <v>226</v>
      </c>
      <c r="D132" s="1" t="s">
        <v>3</v>
      </c>
      <c r="E132" s="1" t="s">
        <v>305</v>
      </c>
      <c r="F132" s="1" t="s">
        <v>145</v>
      </c>
      <c r="H132" s="4">
        <v>-12000</v>
      </c>
      <c r="I132" s="4">
        <v>-12000</v>
      </c>
      <c r="J132" s="4">
        <v>-12000</v>
      </c>
      <c r="K132" s="4">
        <f t="shared" si="10"/>
        <v>-12000</v>
      </c>
      <c r="L132" s="4">
        <f t="shared" si="11"/>
        <v>-12000</v>
      </c>
      <c r="M132" s="4">
        <f t="shared" si="12"/>
        <v>-12000</v>
      </c>
      <c r="O132" s="1" t="s">
        <v>215</v>
      </c>
      <c r="Q132" s="1" t="s">
        <v>235</v>
      </c>
      <c r="R132" s="1" t="s">
        <v>4</v>
      </c>
      <c r="S132" s="1">
        <f t="shared" si="9"/>
        <v>23</v>
      </c>
    </row>
    <row r="133" spans="1:19" hidden="1" x14ac:dyDescent="0.2">
      <c r="A133" s="1" t="s">
        <v>282</v>
      </c>
      <c r="B133" s="1" t="s">
        <v>129</v>
      </c>
      <c r="C133" s="1" t="s">
        <v>225</v>
      </c>
      <c r="D133" s="1" t="s">
        <v>3</v>
      </c>
      <c r="E133" s="1" t="s">
        <v>305</v>
      </c>
      <c r="F133" s="1" t="s">
        <v>146</v>
      </c>
      <c r="H133" s="4">
        <v>-26300</v>
      </c>
      <c r="I133" s="4">
        <v>-26300</v>
      </c>
      <c r="J133" s="4">
        <v>-26300</v>
      </c>
      <c r="K133" s="4">
        <f t="shared" si="10"/>
        <v>-26300</v>
      </c>
      <c r="L133" s="4">
        <f t="shared" si="11"/>
        <v>-26300</v>
      </c>
      <c r="M133" s="4">
        <f t="shared" si="12"/>
        <v>-26300</v>
      </c>
      <c r="O133" s="1" t="s">
        <v>215</v>
      </c>
      <c r="Q133" s="1" t="s">
        <v>234</v>
      </c>
      <c r="R133" s="1" t="s">
        <v>4</v>
      </c>
      <c r="S133" s="1">
        <f t="shared" si="9"/>
        <v>23</v>
      </c>
    </row>
    <row r="134" spans="1:19" hidden="1" x14ac:dyDescent="0.2">
      <c r="A134" s="1" t="s">
        <v>282</v>
      </c>
      <c r="B134" s="1" t="s">
        <v>129</v>
      </c>
      <c r="C134" s="1" t="s">
        <v>225</v>
      </c>
      <c r="D134" s="1" t="s">
        <v>3</v>
      </c>
      <c r="E134" s="1" t="s">
        <v>305</v>
      </c>
      <c r="F134" s="1" t="s">
        <v>147</v>
      </c>
      <c r="H134" s="4">
        <v>-8000</v>
      </c>
      <c r="I134" s="4">
        <v>-8000</v>
      </c>
      <c r="J134" s="4">
        <v>-8000</v>
      </c>
      <c r="K134" s="4">
        <f t="shared" si="10"/>
        <v>-8000</v>
      </c>
      <c r="L134" s="4">
        <f t="shared" si="11"/>
        <v>-8000</v>
      </c>
      <c r="M134" s="4">
        <f t="shared" si="12"/>
        <v>-8000</v>
      </c>
      <c r="O134" s="1" t="s">
        <v>215</v>
      </c>
      <c r="Q134" s="1" t="s">
        <v>234</v>
      </c>
      <c r="R134" s="1" t="s">
        <v>4</v>
      </c>
      <c r="S134" s="1">
        <f t="shared" si="9"/>
        <v>23</v>
      </c>
    </row>
    <row r="135" spans="1:19" hidden="1" x14ac:dyDescent="0.2">
      <c r="A135" s="1" t="s">
        <v>282</v>
      </c>
      <c r="B135" s="1" t="s">
        <v>129</v>
      </c>
      <c r="C135" s="1" t="s">
        <v>225</v>
      </c>
      <c r="D135" s="1" t="s">
        <v>3</v>
      </c>
      <c r="E135" s="1" t="s">
        <v>305</v>
      </c>
      <c r="F135" s="1" t="s">
        <v>148</v>
      </c>
      <c r="H135" s="4">
        <v>-30900</v>
      </c>
      <c r="I135" s="4">
        <v>-30900</v>
      </c>
      <c r="J135" s="4">
        <v>-30900</v>
      </c>
      <c r="K135" s="4">
        <f t="shared" si="10"/>
        <v>-30900</v>
      </c>
      <c r="L135" s="4">
        <f t="shared" si="11"/>
        <v>-30900</v>
      </c>
      <c r="M135" s="4">
        <f t="shared" si="12"/>
        <v>-30900</v>
      </c>
      <c r="O135" s="1" t="s">
        <v>215</v>
      </c>
      <c r="Q135" s="1" t="s">
        <v>234</v>
      </c>
      <c r="R135" s="1" t="s">
        <v>4</v>
      </c>
      <c r="S135" s="1">
        <f t="shared" si="9"/>
        <v>23</v>
      </c>
    </row>
    <row r="136" spans="1:19" hidden="1" x14ac:dyDescent="0.2">
      <c r="A136" s="1" t="s">
        <v>282</v>
      </c>
      <c r="B136" s="1" t="s">
        <v>129</v>
      </c>
      <c r="C136" s="1" t="s">
        <v>226</v>
      </c>
      <c r="D136" s="1" t="s">
        <v>3</v>
      </c>
      <c r="E136" s="1" t="s">
        <v>305</v>
      </c>
      <c r="F136" s="1" t="s">
        <v>149</v>
      </c>
      <c r="H136" s="4">
        <v>-2200</v>
      </c>
      <c r="I136" s="4">
        <v>-2200</v>
      </c>
      <c r="J136" s="4">
        <v>-2200</v>
      </c>
      <c r="K136" s="4">
        <f t="shared" si="10"/>
        <v>-2200</v>
      </c>
      <c r="L136" s="4">
        <f t="shared" si="11"/>
        <v>-2200</v>
      </c>
      <c r="M136" s="4">
        <f t="shared" si="12"/>
        <v>-2200</v>
      </c>
      <c r="O136" s="1" t="s">
        <v>215</v>
      </c>
      <c r="Q136" s="1" t="s">
        <v>234</v>
      </c>
      <c r="R136" s="1" t="s">
        <v>4</v>
      </c>
      <c r="S136" s="1">
        <f t="shared" si="9"/>
        <v>23</v>
      </c>
    </row>
    <row r="137" spans="1:19" hidden="1" x14ac:dyDescent="0.2">
      <c r="A137" s="1" t="s">
        <v>282</v>
      </c>
      <c r="B137" s="1" t="s">
        <v>129</v>
      </c>
      <c r="C137" s="1" t="s">
        <v>226</v>
      </c>
      <c r="D137" s="1" t="s">
        <v>3</v>
      </c>
      <c r="E137" s="1" t="s">
        <v>305</v>
      </c>
      <c r="F137" s="1" t="s">
        <v>150</v>
      </c>
      <c r="H137" s="4">
        <v>-3500</v>
      </c>
      <c r="I137" s="4">
        <v>-3500</v>
      </c>
      <c r="J137" s="4">
        <v>-3500</v>
      </c>
      <c r="K137" s="4">
        <f t="shared" si="10"/>
        <v>-3500</v>
      </c>
      <c r="L137" s="4">
        <f t="shared" si="11"/>
        <v>-3500</v>
      </c>
      <c r="M137" s="4">
        <f t="shared" si="12"/>
        <v>-3500</v>
      </c>
      <c r="O137" s="1" t="s">
        <v>215</v>
      </c>
      <c r="Q137" s="1" t="s">
        <v>235</v>
      </c>
      <c r="R137" s="1" t="s">
        <v>4</v>
      </c>
      <c r="S137" s="1">
        <f t="shared" si="9"/>
        <v>23</v>
      </c>
    </row>
    <row r="138" spans="1:19" hidden="1" x14ac:dyDescent="0.2">
      <c r="A138" s="1" t="s">
        <v>282</v>
      </c>
      <c r="B138" s="1" t="s">
        <v>129</v>
      </c>
      <c r="C138" s="1" t="s">
        <v>226</v>
      </c>
      <c r="D138" s="1" t="s">
        <v>3</v>
      </c>
      <c r="E138" s="1" t="s">
        <v>305</v>
      </c>
      <c r="F138" s="1" t="s">
        <v>151</v>
      </c>
      <c r="H138" s="4">
        <v>-2500</v>
      </c>
      <c r="I138" s="4">
        <v>-2500</v>
      </c>
      <c r="J138" s="4">
        <v>-2500</v>
      </c>
      <c r="K138" s="4">
        <f t="shared" si="10"/>
        <v>-2500</v>
      </c>
      <c r="L138" s="4">
        <f t="shared" si="11"/>
        <v>-2500</v>
      </c>
      <c r="M138" s="4">
        <f t="shared" si="12"/>
        <v>-2500</v>
      </c>
      <c r="O138" s="1" t="s">
        <v>215</v>
      </c>
      <c r="Q138" s="1" t="s">
        <v>234</v>
      </c>
      <c r="R138" s="1" t="s">
        <v>4</v>
      </c>
      <c r="S138" s="1">
        <f t="shared" si="9"/>
        <v>23</v>
      </c>
    </row>
    <row r="139" spans="1:19" hidden="1" x14ac:dyDescent="0.2">
      <c r="A139" s="1" t="s">
        <v>282</v>
      </c>
      <c r="B139" s="1" t="s">
        <v>129</v>
      </c>
      <c r="C139" s="1" t="s">
        <v>226</v>
      </c>
      <c r="D139" s="1" t="s">
        <v>3</v>
      </c>
      <c r="E139" s="1" t="s">
        <v>305</v>
      </c>
      <c r="F139" s="1" t="s">
        <v>152</v>
      </c>
      <c r="H139" s="4">
        <v>-2500</v>
      </c>
      <c r="I139" s="4">
        <v>-2500</v>
      </c>
      <c r="J139" s="4">
        <v>-2500</v>
      </c>
      <c r="K139" s="4">
        <f t="shared" si="10"/>
        <v>-2500</v>
      </c>
      <c r="L139" s="4">
        <f t="shared" si="11"/>
        <v>-2500</v>
      </c>
      <c r="M139" s="4">
        <f t="shared" si="12"/>
        <v>-2500</v>
      </c>
      <c r="O139" s="1" t="s">
        <v>215</v>
      </c>
      <c r="Q139" s="1" t="s">
        <v>234</v>
      </c>
      <c r="R139" s="1" t="s">
        <v>4</v>
      </c>
      <c r="S139" s="1">
        <f t="shared" si="9"/>
        <v>23</v>
      </c>
    </row>
    <row r="140" spans="1:19" hidden="1" x14ac:dyDescent="0.2">
      <c r="A140" s="1" t="s">
        <v>282</v>
      </c>
      <c r="B140" s="1" t="s">
        <v>129</v>
      </c>
      <c r="C140" s="1" t="s">
        <v>226</v>
      </c>
      <c r="D140" s="1" t="s">
        <v>3</v>
      </c>
      <c r="E140" s="1" t="s">
        <v>305</v>
      </c>
      <c r="F140" s="1" t="s">
        <v>153</v>
      </c>
      <c r="H140" s="4">
        <v>-3800</v>
      </c>
      <c r="I140" s="4">
        <v>-3800</v>
      </c>
      <c r="J140" s="4">
        <v>-3800</v>
      </c>
      <c r="K140" s="4">
        <f t="shared" si="10"/>
        <v>-3800</v>
      </c>
      <c r="L140" s="4">
        <f t="shared" si="11"/>
        <v>-3800</v>
      </c>
      <c r="M140" s="4">
        <f t="shared" si="12"/>
        <v>-3800</v>
      </c>
      <c r="O140" s="1" t="s">
        <v>215</v>
      </c>
      <c r="Q140" s="1" t="s">
        <v>235</v>
      </c>
      <c r="R140" s="1" t="s">
        <v>4</v>
      </c>
      <c r="S140" s="1">
        <f t="shared" si="9"/>
        <v>23</v>
      </c>
    </row>
    <row r="141" spans="1:19" hidden="1" x14ac:dyDescent="0.2">
      <c r="A141" s="1" t="s">
        <v>282</v>
      </c>
      <c r="B141" s="1" t="s">
        <v>129</v>
      </c>
      <c r="C141" s="1" t="s">
        <v>226</v>
      </c>
      <c r="D141" s="1" t="s">
        <v>3</v>
      </c>
      <c r="E141" s="1" t="s">
        <v>305</v>
      </c>
      <c r="F141" s="1" t="s">
        <v>154</v>
      </c>
      <c r="H141" s="4">
        <v>-1000</v>
      </c>
      <c r="I141" s="4">
        <v>-1000</v>
      </c>
      <c r="J141" s="4">
        <v>-1000</v>
      </c>
      <c r="K141" s="4">
        <f t="shared" si="10"/>
        <v>-1000</v>
      </c>
      <c r="L141" s="4">
        <f t="shared" si="11"/>
        <v>-1000</v>
      </c>
      <c r="M141" s="4">
        <f t="shared" si="12"/>
        <v>-1000</v>
      </c>
      <c r="O141" s="1" t="s">
        <v>215</v>
      </c>
      <c r="Q141" s="1" t="s">
        <v>235</v>
      </c>
      <c r="R141" s="1" t="s">
        <v>4</v>
      </c>
      <c r="S141" s="1">
        <f t="shared" si="9"/>
        <v>23</v>
      </c>
    </row>
    <row r="142" spans="1:19" hidden="1" x14ac:dyDescent="0.2">
      <c r="A142" s="1" t="s">
        <v>282</v>
      </c>
      <c r="B142" s="1" t="s">
        <v>129</v>
      </c>
      <c r="C142" s="1" t="s">
        <v>225</v>
      </c>
      <c r="D142" s="1" t="s">
        <v>3</v>
      </c>
      <c r="E142" s="1" t="s">
        <v>305</v>
      </c>
      <c r="F142" s="1" t="s">
        <v>155</v>
      </c>
      <c r="H142" s="4">
        <v>-20000</v>
      </c>
      <c r="I142" s="4">
        <v>-20000</v>
      </c>
      <c r="J142" s="4">
        <v>-20000</v>
      </c>
      <c r="K142" s="4">
        <f t="shared" si="10"/>
        <v>-20000</v>
      </c>
      <c r="L142" s="4">
        <f t="shared" si="11"/>
        <v>-20000</v>
      </c>
      <c r="M142" s="4">
        <f t="shared" si="12"/>
        <v>-20000</v>
      </c>
      <c r="O142" s="1" t="s">
        <v>215</v>
      </c>
      <c r="Q142" s="1" t="s">
        <v>234</v>
      </c>
      <c r="R142" s="1" t="s">
        <v>4</v>
      </c>
      <c r="S142" s="1">
        <f t="shared" si="9"/>
        <v>23</v>
      </c>
    </row>
    <row r="143" spans="1:19" hidden="1" x14ac:dyDescent="0.2">
      <c r="A143" s="1" t="s">
        <v>282</v>
      </c>
      <c r="B143" s="1" t="s">
        <v>129</v>
      </c>
      <c r="C143" s="1" t="s">
        <v>226</v>
      </c>
      <c r="D143" s="1" t="s">
        <v>3</v>
      </c>
      <c r="E143" s="1" t="s">
        <v>305</v>
      </c>
      <c r="F143" s="1" t="s">
        <v>247</v>
      </c>
      <c r="H143" s="4">
        <v>-500</v>
      </c>
      <c r="I143" s="4">
        <v>-500</v>
      </c>
      <c r="J143" s="4">
        <v>-500</v>
      </c>
      <c r="K143" s="4">
        <f t="shared" si="10"/>
        <v>-500</v>
      </c>
      <c r="L143" s="4">
        <f t="shared" si="11"/>
        <v>-500</v>
      </c>
      <c r="M143" s="4">
        <f t="shared" si="12"/>
        <v>-500</v>
      </c>
      <c r="O143" s="1" t="s">
        <v>215</v>
      </c>
      <c r="Q143" s="1" t="s">
        <v>234</v>
      </c>
      <c r="R143" s="1" t="s">
        <v>4</v>
      </c>
      <c r="S143" s="1">
        <f t="shared" si="9"/>
        <v>23</v>
      </c>
    </row>
    <row r="144" spans="1:19" hidden="1" x14ac:dyDescent="0.2">
      <c r="A144" s="1" t="s">
        <v>282</v>
      </c>
      <c r="B144" s="1" t="s">
        <v>156</v>
      </c>
      <c r="C144" s="1" t="s">
        <v>48</v>
      </c>
      <c r="D144" s="1" t="s">
        <v>3</v>
      </c>
      <c r="E144" s="1" t="s">
        <v>305</v>
      </c>
      <c r="F144" s="1" t="s">
        <v>157</v>
      </c>
      <c r="H144" s="4">
        <v>-7449.39</v>
      </c>
      <c r="I144" s="4">
        <v>-7449.39</v>
      </c>
      <c r="J144" s="4">
        <v>-7449.39</v>
      </c>
      <c r="K144" s="4">
        <f t="shared" si="10"/>
        <v>-7449.39</v>
      </c>
      <c r="L144" s="4">
        <f t="shared" si="11"/>
        <v>-7449.39</v>
      </c>
      <c r="M144" s="4">
        <f t="shared" si="12"/>
        <v>-7449.39</v>
      </c>
      <c r="O144" s="1" t="s">
        <v>209</v>
      </c>
      <c r="Q144" s="1" t="s">
        <v>234</v>
      </c>
      <c r="R144" s="1" t="s">
        <v>4</v>
      </c>
      <c r="S144" s="1">
        <f t="shared" si="9"/>
        <v>24</v>
      </c>
    </row>
    <row r="145" spans="1:19" hidden="1" x14ac:dyDescent="0.2">
      <c r="A145" s="1" t="s">
        <v>282</v>
      </c>
      <c r="B145" s="1" t="s">
        <v>156</v>
      </c>
      <c r="C145" s="1" t="s">
        <v>48</v>
      </c>
      <c r="D145" s="1" t="s">
        <v>3</v>
      </c>
      <c r="E145" s="1" t="s">
        <v>305</v>
      </c>
      <c r="F145" s="1" t="s">
        <v>158</v>
      </c>
      <c r="H145" s="4">
        <v>-93167.21</v>
      </c>
      <c r="I145" s="4">
        <v>-93167.21</v>
      </c>
      <c r="J145" s="4">
        <v>-93167.21</v>
      </c>
      <c r="K145" s="4">
        <f t="shared" si="10"/>
        <v>-93167.21</v>
      </c>
      <c r="L145" s="4">
        <f t="shared" si="11"/>
        <v>-93167.21</v>
      </c>
      <c r="M145" s="4">
        <f t="shared" si="12"/>
        <v>-93167.21</v>
      </c>
      <c r="O145" s="1" t="s">
        <v>209</v>
      </c>
      <c r="P145" s="1" t="s">
        <v>219</v>
      </c>
      <c r="Q145" s="1" t="s">
        <v>234</v>
      </c>
      <c r="R145" s="1" t="s">
        <v>4</v>
      </c>
      <c r="S145" s="1">
        <f t="shared" si="9"/>
        <v>24</v>
      </c>
    </row>
    <row r="146" spans="1:19" hidden="1" x14ac:dyDescent="0.2">
      <c r="A146" s="1" t="s">
        <v>282</v>
      </c>
      <c r="B146" s="1" t="s">
        <v>156</v>
      </c>
      <c r="C146" s="1" t="s">
        <v>48</v>
      </c>
      <c r="D146" s="1" t="s">
        <v>3</v>
      </c>
      <c r="E146" s="1" t="s">
        <v>305</v>
      </c>
      <c r="F146" s="1" t="s">
        <v>159</v>
      </c>
      <c r="H146" s="4">
        <v>-11000</v>
      </c>
      <c r="I146" s="4">
        <v>-11000</v>
      </c>
      <c r="J146" s="4">
        <v>-11000</v>
      </c>
      <c r="K146" s="4">
        <f t="shared" si="10"/>
        <v>-11000</v>
      </c>
      <c r="L146" s="4">
        <f t="shared" si="11"/>
        <v>-11000</v>
      </c>
      <c r="M146" s="4">
        <f t="shared" si="12"/>
        <v>-11000</v>
      </c>
      <c r="O146" s="1" t="s">
        <v>209</v>
      </c>
      <c r="Q146" s="1" t="s">
        <v>234</v>
      </c>
      <c r="R146" s="1" t="s">
        <v>4</v>
      </c>
      <c r="S146" s="1">
        <f t="shared" si="9"/>
        <v>24</v>
      </c>
    </row>
    <row r="147" spans="1:19" hidden="1" x14ac:dyDescent="0.2">
      <c r="A147" s="1" t="s">
        <v>282</v>
      </c>
      <c r="B147" s="1" t="s">
        <v>156</v>
      </c>
      <c r="C147" s="1" t="s">
        <v>48</v>
      </c>
      <c r="D147" s="1" t="s">
        <v>3</v>
      </c>
      <c r="E147" s="1" t="s">
        <v>305</v>
      </c>
      <c r="F147" s="1" t="s">
        <v>160</v>
      </c>
      <c r="H147" s="4">
        <v>-3895.1</v>
      </c>
      <c r="I147" s="4">
        <v>-3895.1</v>
      </c>
      <c r="J147" s="4">
        <v>-3895.1</v>
      </c>
      <c r="K147" s="4">
        <f t="shared" si="10"/>
        <v>-3895.1</v>
      </c>
      <c r="L147" s="4">
        <f t="shared" si="11"/>
        <v>-3895.1</v>
      </c>
      <c r="M147" s="4">
        <f t="shared" si="12"/>
        <v>-3895.1</v>
      </c>
      <c r="O147" s="1" t="s">
        <v>209</v>
      </c>
      <c r="Q147" s="1" t="s">
        <v>234</v>
      </c>
      <c r="R147" s="1" t="s">
        <v>4</v>
      </c>
      <c r="S147" s="1">
        <f t="shared" si="9"/>
        <v>24</v>
      </c>
    </row>
    <row r="148" spans="1:19" x14ac:dyDescent="0.2">
      <c r="A148" s="1" t="s">
        <v>282</v>
      </c>
      <c r="B148" s="1" t="s">
        <v>156</v>
      </c>
      <c r="C148" s="1" t="s">
        <v>48</v>
      </c>
      <c r="D148" s="1" t="s">
        <v>23</v>
      </c>
      <c r="E148" s="1" t="s">
        <v>305</v>
      </c>
      <c r="F148" s="1" t="s">
        <v>161</v>
      </c>
      <c r="H148" s="4">
        <v>-500</v>
      </c>
      <c r="I148" s="4">
        <v>-500</v>
      </c>
      <c r="J148" s="4">
        <v>-500</v>
      </c>
      <c r="K148" s="4">
        <f t="shared" si="10"/>
        <v>-500</v>
      </c>
      <c r="L148" s="4">
        <f t="shared" si="11"/>
        <v>-500</v>
      </c>
      <c r="M148" s="4">
        <f t="shared" si="12"/>
        <v>-500</v>
      </c>
      <c r="O148" s="1" t="s">
        <v>209</v>
      </c>
      <c r="Q148" s="1" t="s">
        <v>234</v>
      </c>
      <c r="R148" s="1" t="s">
        <v>4</v>
      </c>
      <c r="S148" s="1">
        <f t="shared" si="9"/>
        <v>24</v>
      </c>
    </row>
    <row r="149" spans="1:19" hidden="1" x14ac:dyDescent="0.2">
      <c r="A149" s="1" t="s">
        <v>282</v>
      </c>
      <c r="B149" s="1" t="s">
        <v>32</v>
      </c>
      <c r="C149" s="1" t="s">
        <v>29</v>
      </c>
      <c r="D149" s="1" t="s">
        <v>3</v>
      </c>
      <c r="E149" s="1" t="s">
        <v>305</v>
      </c>
      <c r="F149" s="1" t="s">
        <v>31</v>
      </c>
      <c r="H149" s="4">
        <v>-200</v>
      </c>
      <c r="I149" s="4">
        <v>-200</v>
      </c>
      <c r="J149" s="4">
        <v>-200</v>
      </c>
      <c r="K149" s="4">
        <f t="shared" si="10"/>
        <v>-200</v>
      </c>
      <c r="L149" s="4">
        <f t="shared" si="11"/>
        <v>-200</v>
      </c>
      <c r="M149" s="4">
        <f t="shared" si="12"/>
        <v>-200</v>
      </c>
      <c r="O149" s="1" t="s">
        <v>215</v>
      </c>
      <c r="Q149" s="1" t="s">
        <v>235</v>
      </c>
      <c r="R149" s="1" t="s">
        <v>4</v>
      </c>
      <c r="S149" s="1">
        <f t="shared" si="9"/>
        <v>25</v>
      </c>
    </row>
    <row r="150" spans="1:19" hidden="1" x14ac:dyDescent="0.2">
      <c r="A150" s="1" t="s">
        <v>282</v>
      </c>
      <c r="B150" s="1" t="s">
        <v>32</v>
      </c>
      <c r="C150" s="1" t="s">
        <v>29</v>
      </c>
      <c r="D150" s="1" t="s">
        <v>3</v>
      </c>
      <c r="E150" s="1" t="s">
        <v>305</v>
      </c>
      <c r="F150" s="1" t="s">
        <v>33</v>
      </c>
      <c r="H150" s="4">
        <v>-700</v>
      </c>
      <c r="I150" s="4">
        <v>-700</v>
      </c>
      <c r="J150" s="4">
        <v>-700</v>
      </c>
      <c r="K150" s="4">
        <f t="shared" si="10"/>
        <v>-700</v>
      </c>
      <c r="L150" s="4">
        <f t="shared" si="11"/>
        <v>-700</v>
      </c>
      <c r="M150" s="4">
        <f t="shared" si="12"/>
        <v>-700</v>
      </c>
      <c r="O150" s="1" t="s">
        <v>215</v>
      </c>
      <c r="Q150" s="1" t="s">
        <v>235</v>
      </c>
      <c r="R150" s="1" t="s">
        <v>4</v>
      </c>
      <c r="S150" s="1">
        <f t="shared" si="9"/>
        <v>25</v>
      </c>
    </row>
    <row r="151" spans="1:19" hidden="1" x14ac:dyDescent="0.2">
      <c r="A151" s="1" t="s">
        <v>282</v>
      </c>
      <c r="B151" s="1" t="s">
        <v>32</v>
      </c>
      <c r="C151" s="1" t="s">
        <v>29</v>
      </c>
      <c r="D151" s="1" t="s">
        <v>3</v>
      </c>
      <c r="E151" s="1" t="s">
        <v>305</v>
      </c>
      <c r="F151" s="1" t="s">
        <v>34</v>
      </c>
      <c r="H151" s="4">
        <v>-5000</v>
      </c>
      <c r="I151" s="4">
        <v>-5000</v>
      </c>
      <c r="J151" s="4">
        <v>-5000</v>
      </c>
      <c r="K151" s="4">
        <f t="shared" si="10"/>
        <v>-5000</v>
      </c>
      <c r="L151" s="4">
        <f t="shared" si="11"/>
        <v>-5000</v>
      </c>
      <c r="M151" s="4">
        <f t="shared" si="12"/>
        <v>-5000</v>
      </c>
      <c r="O151" s="1" t="s">
        <v>215</v>
      </c>
      <c r="Q151" s="1" t="s">
        <v>235</v>
      </c>
      <c r="R151" s="1" t="s">
        <v>4</v>
      </c>
      <c r="S151" s="1">
        <f t="shared" si="9"/>
        <v>25</v>
      </c>
    </row>
    <row r="152" spans="1:19" hidden="1" x14ac:dyDescent="0.2">
      <c r="A152" s="1" t="s">
        <v>282</v>
      </c>
      <c r="B152" s="1" t="s">
        <v>32</v>
      </c>
      <c r="C152" s="1" t="s">
        <v>29</v>
      </c>
      <c r="D152" s="1" t="s">
        <v>3</v>
      </c>
      <c r="E152" s="1" t="s">
        <v>305</v>
      </c>
      <c r="F152" s="1" t="s">
        <v>35</v>
      </c>
      <c r="H152" s="4">
        <v>-3600</v>
      </c>
      <c r="I152" s="4">
        <v>-3600</v>
      </c>
      <c r="J152" s="4">
        <v>-3600</v>
      </c>
      <c r="K152" s="4">
        <f t="shared" si="10"/>
        <v>-3600</v>
      </c>
      <c r="L152" s="4">
        <f t="shared" si="11"/>
        <v>-3600</v>
      </c>
      <c r="M152" s="4">
        <f t="shared" si="12"/>
        <v>-3600</v>
      </c>
      <c r="O152" s="1" t="s">
        <v>215</v>
      </c>
      <c r="Q152" s="1" t="s">
        <v>235</v>
      </c>
      <c r="R152" s="1" t="s">
        <v>4</v>
      </c>
      <c r="S152" s="1">
        <f t="shared" si="9"/>
        <v>25</v>
      </c>
    </row>
    <row r="153" spans="1:19" hidden="1" x14ac:dyDescent="0.2">
      <c r="A153" s="1" t="s">
        <v>282</v>
      </c>
      <c r="B153" s="1" t="s">
        <v>32</v>
      </c>
      <c r="C153" s="1" t="s">
        <v>29</v>
      </c>
      <c r="D153" s="1" t="s">
        <v>3</v>
      </c>
      <c r="E153" s="1" t="s">
        <v>305</v>
      </c>
      <c r="F153" s="1" t="s">
        <v>36</v>
      </c>
      <c r="H153" s="4">
        <v>-200</v>
      </c>
      <c r="I153" s="4">
        <v>-200</v>
      </c>
      <c r="J153" s="4">
        <v>-200</v>
      </c>
      <c r="K153" s="4">
        <f t="shared" si="10"/>
        <v>-200</v>
      </c>
      <c r="L153" s="4">
        <f t="shared" si="11"/>
        <v>-200</v>
      </c>
      <c r="M153" s="4">
        <f t="shared" si="12"/>
        <v>-200</v>
      </c>
      <c r="O153" s="1" t="s">
        <v>215</v>
      </c>
      <c r="Q153" s="1" t="s">
        <v>235</v>
      </c>
      <c r="R153" s="1" t="s">
        <v>4</v>
      </c>
      <c r="S153" s="1">
        <f t="shared" si="9"/>
        <v>25</v>
      </c>
    </row>
    <row r="154" spans="1:19" hidden="1" x14ac:dyDescent="0.2">
      <c r="A154" s="1" t="s">
        <v>282</v>
      </c>
      <c r="B154" s="1" t="s">
        <v>32</v>
      </c>
      <c r="C154" s="1" t="s">
        <v>29</v>
      </c>
      <c r="D154" s="1" t="s">
        <v>3</v>
      </c>
      <c r="E154" s="1" t="s">
        <v>305</v>
      </c>
      <c r="F154" s="1" t="s">
        <v>37</v>
      </c>
      <c r="H154" s="4">
        <v>-200</v>
      </c>
      <c r="I154" s="4">
        <v>-200</v>
      </c>
      <c r="J154" s="4">
        <v>-200</v>
      </c>
      <c r="K154" s="4">
        <f t="shared" si="10"/>
        <v>-200</v>
      </c>
      <c r="L154" s="4">
        <f t="shared" si="11"/>
        <v>-200</v>
      </c>
      <c r="M154" s="4">
        <f t="shared" si="12"/>
        <v>-200</v>
      </c>
      <c r="O154" s="1" t="s">
        <v>215</v>
      </c>
      <c r="Q154" s="1" t="s">
        <v>235</v>
      </c>
      <c r="R154" s="1" t="s">
        <v>4</v>
      </c>
      <c r="S154" s="1">
        <f t="shared" si="9"/>
        <v>25</v>
      </c>
    </row>
    <row r="155" spans="1:19" hidden="1" x14ac:dyDescent="0.2">
      <c r="A155" s="1" t="s">
        <v>282</v>
      </c>
      <c r="B155" s="1" t="s">
        <v>32</v>
      </c>
      <c r="C155" s="1" t="s">
        <v>29</v>
      </c>
      <c r="D155" s="1" t="s">
        <v>3</v>
      </c>
      <c r="E155" s="1" t="s">
        <v>305</v>
      </c>
      <c r="F155" s="1" t="s">
        <v>232</v>
      </c>
      <c r="H155" s="4">
        <v>-1000</v>
      </c>
      <c r="I155" s="4">
        <v>-1000</v>
      </c>
      <c r="J155" s="4">
        <v>-1000</v>
      </c>
      <c r="K155" s="4">
        <f t="shared" si="10"/>
        <v>-1000</v>
      </c>
      <c r="L155" s="4">
        <f t="shared" si="11"/>
        <v>-1000</v>
      </c>
      <c r="M155" s="4">
        <f t="shared" si="12"/>
        <v>-1000</v>
      </c>
      <c r="O155" s="1" t="s">
        <v>215</v>
      </c>
      <c r="Q155" s="1" t="s">
        <v>235</v>
      </c>
      <c r="R155" s="1" t="s">
        <v>4</v>
      </c>
      <c r="S155" s="1">
        <f t="shared" si="9"/>
        <v>25</v>
      </c>
    </row>
    <row r="156" spans="1:19" hidden="1" x14ac:dyDescent="0.2">
      <c r="A156" s="1" t="s">
        <v>282</v>
      </c>
      <c r="B156" s="1" t="s">
        <v>32</v>
      </c>
      <c r="C156" s="1" t="s">
        <v>29</v>
      </c>
      <c r="D156" s="1" t="s">
        <v>3</v>
      </c>
      <c r="E156" s="1" t="s">
        <v>305</v>
      </c>
      <c r="F156" s="1" t="s">
        <v>38</v>
      </c>
      <c r="H156" s="4">
        <v>-200</v>
      </c>
      <c r="I156" s="4">
        <v>-200</v>
      </c>
      <c r="J156" s="4">
        <v>-200</v>
      </c>
      <c r="K156" s="4">
        <f t="shared" si="10"/>
        <v>-200</v>
      </c>
      <c r="L156" s="4">
        <f t="shared" si="11"/>
        <v>-200</v>
      </c>
      <c r="M156" s="4">
        <f t="shared" si="12"/>
        <v>-200</v>
      </c>
      <c r="O156" s="1" t="s">
        <v>215</v>
      </c>
      <c r="Q156" s="1" t="s">
        <v>235</v>
      </c>
      <c r="R156" s="1" t="s">
        <v>4</v>
      </c>
      <c r="S156" s="1">
        <f t="shared" si="9"/>
        <v>25</v>
      </c>
    </row>
    <row r="157" spans="1:19" hidden="1" x14ac:dyDescent="0.2">
      <c r="A157" s="1" t="s">
        <v>282</v>
      </c>
      <c r="B157" s="1" t="s">
        <v>32</v>
      </c>
      <c r="C157" s="1" t="s">
        <v>29</v>
      </c>
      <c r="D157" s="1" t="s">
        <v>3</v>
      </c>
      <c r="E157" s="1" t="s">
        <v>305</v>
      </c>
      <c r="F157" s="1" t="s">
        <v>39</v>
      </c>
      <c r="H157" s="4">
        <v>-200</v>
      </c>
      <c r="I157" s="4">
        <v>-200</v>
      </c>
      <c r="J157" s="4">
        <v>-200</v>
      </c>
      <c r="K157" s="4">
        <f t="shared" si="10"/>
        <v>-200</v>
      </c>
      <c r="L157" s="4">
        <f t="shared" si="11"/>
        <v>-200</v>
      </c>
      <c r="M157" s="4">
        <f t="shared" si="12"/>
        <v>-200</v>
      </c>
      <c r="O157" s="1" t="s">
        <v>215</v>
      </c>
      <c r="Q157" s="1" t="s">
        <v>235</v>
      </c>
      <c r="R157" s="1" t="s">
        <v>4</v>
      </c>
      <c r="S157" s="1">
        <f t="shared" si="9"/>
        <v>25</v>
      </c>
    </row>
    <row r="158" spans="1:19" hidden="1" x14ac:dyDescent="0.2">
      <c r="A158" s="1" t="s">
        <v>282</v>
      </c>
      <c r="B158" s="1" t="s">
        <v>32</v>
      </c>
      <c r="C158" s="1" t="s">
        <v>29</v>
      </c>
      <c r="D158" s="1" t="s">
        <v>3</v>
      </c>
      <c r="E158" s="1" t="s">
        <v>305</v>
      </c>
      <c r="F158" s="1" t="s">
        <v>40</v>
      </c>
      <c r="H158" s="4">
        <v>-200</v>
      </c>
      <c r="I158" s="4">
        <v>-200</v>
      </c>
      <c r="J158" s="4">
        <v>-200</v>
      </c>
      <c r="K158" s="4">
        <f t="shared" si="10"/>
        <v>-200</v>
      </c>
      <c r="L158" s="4">
        <f t="shared" si="11"/>
        <v>-200</v>
      </c>
      <c r="M158" s="4">
        <f t="shared" si="12"/>
        <v>-200</v>
      </c>
      <c r="O158" s="1" t="s">
        <v>215</v>
      </c>
      <c r="Q158" s="1" t="s">
        <v>235</v>
      </c>
      <c r="R158" s="1" t="s">
        <v>4</v>
      </c>
      <c r="S158" s="1">
        <f t="shared" si="9"/>
        <v>25</v>
      </c>
    </row>
    <row r="159" spans="1:19" hidden="1" x14ac:dyDescent="0.2">
      <c r="A159" s="1" t="s">
        <v>282</v>
      </c>
      <c r="B159" s="1" t="s">
        <v>32</v>
      </c>
      <c r="C159" s="1" t="s">
        <v>29</v>
      </c>
      <c r="D159" s="1" t="s">
        <v>3</v>
      </c>
      <c r="E159" s="1" t="s">
        <v>305</v>
      </c>
      <c r="F159" s="1" t="s">
        <v>41</v>
      </c>
      <c r="H159" s="4">
        <v>-2400</v>
      </c>
      <c r="I159" s="4">
        <v>-2400</v>
      </c>
      <c r="J159" s="4">
        <v>-2400</v>
      </c>
      <c r="K159" s="4">
        <f t="shared" si="10"/>
        <v>-2400</v>
      </c>
      <c r="L159" s="4">
        <f t="shared" si="11"/>
        <v>-2400</v>
      </c>
      <c r="M159" s="4">
        <f t="shared" si="12"/>
        <v>-2400</v>
      </c>
      <c r="O159" s="1" t="s">
        <v>215</v>
      </c>
      <c r="Q159" s="1" t="s">
        <v>235</v>
      </c>
      <c r="R159" s="1" t="s">
        <v>4</v>
      </c>
      <c r="S159" s="1">
        <f t="shared" si="9"/>
        <v>25</v>
      </c>
    </row>
    <row r="160" spans="1:19" hidden="1" x14ac:dyDescent="0.2">
      <c r="A160" s="1" t="s">
        <v>282</v>
      </c>
      <c r="B160" s="1" t="s">
        <v>32</v>
      </c>
      <c r="C160" s="1" t="s">
        <v>29</v>
      </c>
      <c r="D160" s="1" t="s">
        <v>3</v>
      </c>
      <c r="E160" s="1" t="s">
        <v>305</v>
      </c>
      <c r="F160" s="1" t="s">
        <v>42</v>
      </c>
      <c r="H160" s="4">
        <v>-300</v>
      </c>
      <c r="I160" s="4">
        <v>-300</v>
      </c>
      <c r="J160" s="4">
        <v>-300</v>
      </c>
      <c r="K160" s="4">
        <f t="shared" si="10"/>
        <v>-300</v>
      </c>
      <c r="L160" s="4">
        <f t="shared" si="11"/>
        <v>-300</v>
      </c>
      <c r="M160" s="4">
        <f t="shared" si="12"/>
        <v>-300</v>
      </c>
      <c r="O160" s="1" t="s">
        <v>215</v>
      </c>
      <c r="Q160" s="1" t="s">
        <v>235</v>
      </c>
      <c r="R160" s="1" t="s">
        <v>4</v>
      </c>
      <c r="S160" s="1">
        <f t="shared" si="9"/>
        <v>25</v>
      </c>
    </row>
    <row r="161" spans="1:19" hidden="1" x14ac:dyDescent="0.2">
      <c r="A161" s="1" t="s">
        <v>282</v>
      </c>
      <c r="B161" s="1" t="s">
        <v>32</v>
      </c>
      <c r="C161" s="1" t="s">
        <v>29</v>
      </c>
      <c r="D161" s="1" t="s">
        <v>3</v>
      </c>
      <c r="E161" s="1" t="s">
        <v>305</v>
      </c>
      <c r="F161" s="1" t="s">
        <v>43</v>
      </c>
      <c r="H161" s="4">
        <v>-200</v>
      </c>
      <c r="I161" s="4">
        <v>-200</v>
      </c>
      <c r="J161" s="4">
        <v>-200</v>
      </c>
      <c r="K161" s="4">
        <f t="shared" si="10"/>
        <v>-200</v>
      </c>
      <c r="L161" s="4">
        <f t="shared" si="11"/>
        <v>-200</v>
      </c>
      <c r="M161" s="4">
        <f t="shared" si="12"/>
        <v>-200</v>
      </c>
      <c r="O161" s="1" t="s">
        <v>215</v>
      </c>
      <c r="Q161" s="1" t="s">
        <v>235</v>
      </c>
      <c r="R161" s="1" t="s">
        <v>4</v>
      </c>
      <c r="S161" s="1">
        <f t="shared" si="9"/>
        <v>25</v>
      </c>
    </row>
    <row r="162" spans="1:19" hidden="1" x14ac:dyDescent="0.2">
      <c r="A162" s="1" t="s">
        <v>282</v>
      </c>
      <c r="B162" s="1" t="s">
        <v>32</v>
      </c>
      <c r="C162" s="1" t="s">
        <v>29</v>
      </c>
      <c r="D162" s="1" t="s">
        <v>3</v>
      </c>
      <c r="E162" s="1" t="s">
        <v>305</v>
      </c>
      <c r="F162" s="1" t="s">
        <v>44</v>
      </c>
      <c r="H162" s="4">
        <v>-100</v>
      </c>
      <c r="I162" s="4">
        <v>-100</v>
      </c>
      <c r="J162" s="4">
        <v>-100</v>
      </c>
      <c r="K162" s="4">
        <f t="shared" si="10"/>
        <v>-100</v>
      </c>
      <c r="L162" s="4">
        <f t="shared" si="11"/>
        <v>-100</v>
      </c>
      <c r="M162" s="4">
        <f t="shared" si="12"/>
        <v>-100</v>
      </c>
      <c r="O162" s="1" t="s">
        <v>215</v>
      </c>
      <c r="Q162" s="1" t="s">
        <v>235</v>
      </c>
      <c r="R162" s="1" t="s">
        <v>4</v>
      </c>
      <c r="S162" s="1">
        <f t="shared" si="9"/>
        <v>25</v>
      </c>
    </row>
    <row r="163" spans="1:19" hidden="1" x14ac:dyDescent="0.2">
      <c r="A163" s="1" t="s">
        <v>282</v>
      </c>
      <c r="B163" s="1" t="s">
        <v>32</v>
      </c>
      <c r="C163" s="1" t="s">
        <v>29</v>
      </c>
      <c r="D163" s="1" t="s">
        <v>3</v>
      </c>
      <c r="E163" s="1" t="s">
        <v>305</v>
      </c>
      <c r="F163" s="1" t="s">
        <v>45</v>
      </c>
      <c r="H163" s="4">
        <v>-9000</v>
      </c>
      <c r="I163" s="4">
        <v>-9000</v>
      </c>
      <c r="J163" s="4">
        <v>-9000</v>
      </c>
      <c r="K163" s="4">
        <f t="shared" si="10"/>
        <v>-9000</v>
      </c>
      <c r="L163" s="4">
        <f t="shared" si="11"/>
        <v>-9000</v>
      </c>
      <c r="M163" s="4">
        <f t="shared" si="12"/>
        <v>-9000</v>
      </c>
      <c r="O163" s="1" t="s">
        <v>215</v>
      </c>
      <c r="Q163" s="1" t="s">
        <v>234</v>
      </c>
      <c r="R163" s="1" t="s">
        <v>4</v>
      </c>
      <c r="S163" s="1">
        <f t="shared" si="9"/>
        <v>25</v>
      </c>
    </row>
    <row r="164" spans="1:19" hidden="1" x14ac:dyDescent="0.2">
      <c r="A164" s="1" t="s">
        <v>282</v>
      </c>
      <c r="B164" s="1" t="s">
        <v>32</v>
      </c>
      <c r="C164" s="1" t="s">
        <v>29</v>
      </c>
      <c r="D164" s="1" t="s">
        <v>30</v>
      </c>
      <c r="E164" s="1" t="s">
        <v>305</v>
      </c>
      <c r="F164" s="1" t="s">
        <v>238</v>
      </c>
      <c r="H164" s="4">
        <v>-1100</v>
      </c>
      <c r="K164" s="4">
        <f t="shared" si="10"/>
        <v>0</v>
      </c>
      <c r="L164" s="4">
        <f t="shared" si="11"/>
        <v>0</v>
      </c>
      <c r="M164" s="4">
        <f t="shared" si="12"/>
        <v>0</v>
      </c>
      <c r="N164" s="5" t="s">
        <v>268</v>
      </c>
      <c r="O164" s="1" t="s">
        <v>215</v>
      </c>
      <c r="Q164" s="1" t="s">
        <v>234</v>
      </c>
      <c r="R164" s="1" t="s">
        <v>4</v>
      </c>
      <c r="S164" s="1">
        <f t="shared" si="9"/>
        <v>25</v>
      </c>
    </row>
    <row r="165" spans="1:19" hidden="1" x14ac:dyDescent="0.2">
      <c r="A165" s="1" t="s">
        <v>282</v>
      </c>
      <c r="B165" s="1" t="s">
        <v>32</v>
      </c>
      <c r="C165" s="1" t="s">
        <v>29</v>
      </c>
      <c r="D165" s="1" t="s">
        <v>3</v>
      </c>
      <c r="E165" s="1" t="s">
        <v>305</v>
      </c>
      <c r="F165" s="1" t="s">
        <v>238</v>
      </c>
      <c r="I165" s="4">
        <v>-1100</v>
      </c>
      <c r="J165" s="4">
        <v>-1100</v>
      </c>
      <c r="K165" s="4">
        <f t="shared" si="10"/>
        <v>-1100</v>
      </c>
      <c r="L165" s="4">
        <f t="shared" si="11"/>
        <v>-1100</v>
      </c>
      <c r="M165" s="4">
        <f t="shared" si="12"/>
        <v>-1100</v>
      </c>
      <c r="N165" s="5" t="s">
        <v>268</v>
      </c>
      <c r="O165" s="1" t="s">
        <v>215</v>
      </c>
      <c r="Q165" s="1" t="s">
        <v>234</v>
      </c>
      <c r="R165" s="1" t="s">
        <v>4</v>
      </c>
      <c r="S165" s="1">
        <f t="shared" si="9"/>
        <v>25</v>
      </c>
    </row>
    <row r="166" spans="1:19" hidden="1" x14ac:dyDescent="0.2">
      <c r="A166" s="1" t="s">
        <v>282</v>
      </c>
      <c r="B166" s="1" t="s">
        <v>32</v>
      </c>
      <c r="C166" s="1" t="s">
        <v>29</v>
      </c>
      <c r="D166" s="1" t="s">
        <v>13</v>
      </c>
      <c r="E166" s="1" t="s">
        <v>305</v>
      </c>
      <c r="F166" s="1" t="s">
        <v>240</v>
      </c>
      <c r="H166" s="4">
        <v>-5000</v>
      </c>
      <c r="K166" s="4">
        <f t="shared" si="10"/>
        <v>0</v>
      </c>
      <c r="L166" s="4">
        <f t="shared" si="11"/>
        <v>0</v>
      </c>
      <c r="M166" s="4">
        <f t="shared" si="12"/>
        <v>0</v>
      </c>
      <c r="N166" s="5" t="s">
        <v>269</v>
      </c>
      <c r="O166" s="1" t="s">
        <v>215</v>
      </c>
      <c r="Q166" s="1" t="s">
        <v>234</v>
      </c>
      <c r="R166" s="1" t="s">
        <v>214</v>
      </c>
      <c r="S166" s="1">
        <f t="shared" si="9"/>
        <v>25</v>
      </c>
    </row>
    <row r="167" spans="1:19" x14ac:dyDescent="0.2">
      <c r="A167" s="1" t="s">
        <v>282</v>
      </c>
      <c r="B167" s="1" t="s">
        <v>32</v>
      </c>
      <c r="C167" s="1" t="s">
        <v>29</v>
      </c>
      <c r="D167" s="1" t="s">
        <v>23</v>
      </c>
      <c r="E167" s="1" t="s">
        <v>305</v>
      </c>
      <c r="F167" s="1" t="s">
        <v>240</v>
      </c>
      <c r="I167" s="4">
        <v>-5000</v>
      </c>
      <c r="J167" s="4">
        <v>-5000</v>
      </c>
      <c r="K167" s="4">
        <f t="shared" si="10"/>
        <v>-5000</v>
      </c>
      <c r="L167" s="4">
        <f t="shared" si="11"/>
        <v>-5000</v>
      </c>
      <c r="M167" s="4">
        <f t="shared" si="12"/>
        <v>-5000</v>
      </c>
      <c r="N167" s="5" t="s">
        <v>269</v>
      </c>
      <c r="O167" s="1" t="s">
        <v>215</v>
      </c>
      <c r="Q167" s="1" t="s">
        <v>234</v>
      </c>
      <c r="R167" s="1" t="s">
        <v>214</v>
      </c>
      <c r="S167" s="1">
        <f t="shared" si="9"/>
        <v>25</v>
      </c>
    </row>
    <row r="168" spans="1:19" hidden="1" x14ac:dyDescent="0.2">
      <c r="A168" s="1" t="s">
        <v>282</v>
      </c>
      <c r="B168" s="1" t="s">
        <v>32</v>
      </c>
      <c r="C168" s="1" t="s">
        <v>29</v>
      </c>
      <c r="D168" s="1" t="s">
        <v>3</v>
      </c>
      <c r="E168" s="1" t="s">
        <v>305</v>
      </c>
      <c r="F168" s="1" t="s">
        <v>241</v>
      </c>
      <c r="H168" s="4">
        <v>-13000</v>
      </c>
      <c r="I168" s="4">
        <v>-13000</v>
      </c>
      <c r="J168" s="4">
        <v>-13000</v>
      </c>
      <c r="K168" s="4">
        <f t="shared" si="10"/>
        <v>-13000</v>
      </c>
      <c r="L168" s="4">
        <f t="shared" si="11"/>
        <v>-13000</v>
      </c>
      <c r="M168" s="4">
        <f t="shared" si="12"/>
        <v>-13000</v>
      </c>
      <c r="O168" s="1" t="s">
        <v>215</v>
      </c>
      <c r="Q168" s="1" t="s">
        <v>234</v>
      </c>
      <c r="R168" s="1" t="s">
        <v>4</v>
      </c>
      <c r="S168" s="1">
        <f t="shared" si="9"/>
        <v>25</v>
      </c>
    </row>
    <row r="169" spans="1:19" x14ac:dyDescent="0.2">
      <c r="A169" s="1" t="s">
        <v>282</v>
      </c>
      <c r="B169" s="1" t="s">
        <v>32</v>
      </c>
      <c r="C169" s="1" t="s">
        <v>29</v>
      </c>
      <c r="D169" s="1" t="s">
        <v>23</v>
      </c>
      <c r="E169" s="1" t="s">
        <v>305</v>
      </c>
      <c r="F169" s="1" t="s">
        <v>248</v>
      </c>
      <c r="H169" s="4">
        <v>-3000</v>
      </c>
      <c r="I169" s="4">
        <v>-3000</v>
      </c>
      <c r="J169" s="4">
        <v>-3000</v>
      </c>
      <c r="K169" s="4">
        <f t="shared" si="10"/>
        <v>-3000</v>
      </c>
      <c r="L169" s="4">
        <f t="shared" si="11"/>
        <v>-3000</v>
      </c>
      <c r="M169" s="4">
        <f t="shared" si="12"/>
        <v>-3000</v>
      </c>
      <c r="O169" s="1" t="s">
        <v>215</v>
      </c>
      <c r="Q169" s="1" t="s">
        <v>234</v>
      </c>
      <c r="R169" s="1" t="s">
        <v>4</v>
      </c>
      <c r="S169" s="1">
        <f t="shared" si="9"/>
        <v>25</v>
      </c>
    </row>
    <row r="170" spans="1:19" x14ac:dyDescent="0.2">
      <c r="A170" s="1" t="s">
        <v>282</v>
      </c>
      <c r="B170" s="1" t="s">
        <v>32</v>
      </c>
      <c r="C170" s="1" t="s">
        <v>29</v>
      </c>
      <c r="D170" s="1" t="s">
        <v>23</v>
      </c>
      <c r="E170" s="1" t="s">
        <v>305</v>
      </c>
      <c r="F170" s="1" t="s">
        <v>249</v>
      </c>
      <c r="H170" s="4">
        <v>-1500</v>
      </c>
      <c r="I170" s="4">
        <v>-1500</v>
      </c>
      <c r="J170" s="4">
        <v>-1500</v>
      </c>
      <c r="K170" s="4">
        <f t="shared" si="10"/>
        <v>-1500</v>
      </c>
      <c r="L170" s="4">
        <f t="shared" si="11"/>
        <v>-1500</v>
      </c>
      <c r="M170" s="4">
        <f t="shared" si="12"/>
        <v>-1500</v>
      </c>
      <c r="O170" s="1" t="s">
        <v>215</v>
      </c>
      <c r="Q170" s="1" t="s">
        <v>234</v>
      </c>
      <c r="R170" s="1" t="s">
        <v>4</v>
      </c>
      <c r="S170" s="1">
        <f t="shared" si="9"/>
        <v>25</v>
      </c>
    </row>
    <row r="171" spans="1:19" hidden="1" x14ac:dyDescent="0.2">
      <c r="A171" s="1" t="s">
        <v>282</v>
      </c>
      <c r="B171" s="1" t="s">
        <v>32</v>
      </c>
      <c r="C171" s="1" t="s">
        <v>29</v>
      </c>
      <c r="D171" s="1" t="s">
        <v>3</v>
      </c>
      <c r="E171" s="1" t="s">
        <v>305</v>
      </c>
      <c r="F171" s="1" t="s">
        <v>250</v>
      </c>
      <c r="H171" s="4">
        <v>-200</v>
      </c>
      <c r="I171" s="4">
        <v>-200</v>
      </c>
      <c r="J171" s="4">
        <v>-200</v>
      </c>
      <c r="K171" s="4">
        <f t="shared" si="10"/>
        <v>-200</v>
      </c>
      <c r="L171" s="4">
        <f t="shared" si="11"/>
        <v>-200</v>
      </c>
      <c r="M171" s="4">
        <f t="shared" si="12"/>
        <v>-200</v>
      </c>
      <c r="O171" s="1" t="s">
        <v>215</v>
      </c>
      <c r="Q171" s="1" t="s">
        <v>235</v>
      </c>
      <c r="R171" s="1" t="s">
        <v>4</v>
      </c>
      <c r="S171" s="1">
        <f t="shared" si="9"/>
        <v>25</v>
      </c>
    </row>
    <row r="172" spans="1:19" hidden="1" x14ac:dyDescent="0.2">
      <c r="A172" s="1" t="s">
        <v>282</v>
      </c>
      <c r="B172" s="1" t="s">
        <v>32</v>
      </c>
      <c r="C172" s="1" t="s">
        <v>29</v>
      </c>
      <c r="D172" s="1" t="s">
        <v>3</v>
      </c>
      <c r="E172" s="1" t="s">
        <v>305</v>
      </c>
      <c r="F172" s="1" t="s">
        <v>251</v>
      </c>
      <c r="H172" s="4">
        <v>-1300</v>
      </c>
      <c r="I172" s="4">
        <v>-1300</v>
      </c>
      <c r="J172" s="4">
        <v>-1300</v>
      </c>
      <c r="K172" s="4">
        <f t="shared" si="10"/>
        <v>-1300</v>
      </c>
      <c r="L172" s="4">
        <f t="shared" si="11"/>
        <v>-1300</v>
      </c>
      <c r="M172" s="4">
        <f t="shared" si="12"/>
        <v>-1300</v>
      </c>
      <c r="O172" s="1" t="s">
        <v>215</v>
      </c>
      <c r="Q172" s="1" t="s">
        <v>235</v>
      </c>
      <c r="R172" s="1" t="s">
        <v>4</v>
      </c>
      <c r="S172" s="1">
        <f t="shared" si="9"/>
        <v>25</v>
      </c>
    </row>
    <row r="173" spans="1:19" hidden="1" x14ac:dyDescent="0.2">
      <c r="A173" s="1" t="s">
        <v>282</v>
      </c>
      <c r="B173" s="1" t="s">
        <v>32</v>
      </c>
      <c r="C173" s="1" t="s">
        <v>29</v>
      </c>
      <c r="D173" s="1" t="s">
        <v>3</v>
      </c>
      <c r="E173" s="1" t="s">
        <v>305</v>
      </c>
      <c r="F173" s="1" t="s">
        <v>252</v>
      </c>
      <c r="H173" s="4">
        <v>-2000</v>
      </c>
      <c r="I173" s="4">
        <v>-2000</v>
      </c>
      <c r="J173" s="4">
        <v>-2000</v>
      </c>
      <c r="K173" s="4">
        <f t="shared" si="10"/>
        <v>-2000</v>
      </c>
      <c r="L173" s="4">
        <f t="shared" si="11"/>
        <v>-2000</v>
      </c>
      <c r="M173" s="4">
        <f t="shared" si="12"/>
        <v>-2000</v>
      </c>
      <c r="O173" s="1" t="s">
        <v>215</v>
      </c>
      <c r="Q173" s="1" t="s">
        <v>235</v>
      </c>
      <c r="R173" s="1" t="s">
        <v>4</v>
      </c>
      <c r="S173" s="1">
        <f t="shared" si="9"/>
        <v>25</v>
      </c>
    </row>
    <row r="174" spans="1:19" hidden="1" x14ac:dyDescent="0.2">
      <c r="A174" s="1" t="s">
        <v>282</v>
      </c>
      <c r="B174" s="1" t="s">
        <v>32</v>
      </c>
      <c r="C174" s="1" t="s">
        <v>29</v>
      </c>
      <c r="D174" s="1" t="s">
        <v>30</v>
      </c>
      <c r="E174" s="1" t="s">
        <v>305</v>
      </c>
      <c r="F174" s="1" t="s">
        <v>253</v>
      </c>
      <c r="H174" s="4">
        <v>0</v>
      </c>
      <c r="I174" s="4">
        <v>-910</v>
      </c>
      <c r="J174" s="4">
        <v>-910</v>
      </c>
      <c r="K174" s="4">
        <f t="shared" si="10"/>
        <v>-910</v>
      </c>
      <c r="L174" s="4">
        <f t="shared" si="11"/>
        <v>-910</v>
      </c>
      <c r="M174" s="4">
        <f t="shared" si="12"/>
        <v>-910</v>
      </c>
      <c r="N174" s="5" t="s">
        <v>268</v>
      </c>
      <c r="O174" s="1" t="s">
        <v>215</v>
      </c>
      <c r="Q174" s="1" t="s">
        <v>235</v>
      </c>
      <c r="R174" s="1" t="s">
        <v>4</v>
      </c>
      <c r="S174" s="1">
        <f t="shared" si="9"/>
        <v>25</v>
      </c>
    </row>
    <row r="175" spans="1:19" hidden="1" x14ac:dyDescent="0.2">
      <c r="A175" s="1" t="s">
        <v>282</v>
      </c>
      <c r="B175" s="1" t="s">
        <v>46</v>
      </c>
      <c r="C175" s="1" t="s">
        <v>48</v>
      </c>
      <c r="D175" s="1" t="s">
        <v>3</v>
      </c>
      <c r="E175" s="1" t="s">
        <v>305</v>
      </c>
      <c r="F175" s="1" t="s">
        <v>47</v>
      </c>
      <c r="H175" s="4">
        <v>-3786</v>
      </c>
      <c r="I175" s="4">
        <v>-3786</v>
      </c>
      <c r="J175" s="4">
        <v>-3786</v>
      </c>
      <c r="K175" s="4">
        <f t="shared" si="10"/>
        <v>-3786</v>
      </c>
      <c r="L175" s="4">
        <f t="shared" si="11"/>
        <v>-3786</v>
      </c>
      <c r="M175" s="4">
        <f t="shared" si="12"/>
        <v>-3786</v>
      </c>
      <c r="O175" s="1" t="s">
        <v>213</v>
      </c>
      <c r="Q175" s="1" t="s">
        <v>235</v>
      </c>
      <c r="R175" s="1" t="s">
        <v>4</v>
      </c>
      <c r="S175" s="1">
        <f t="shared" si="9"/>
        <v>26</v>
      </c>
    </row>
    <row r="176" spans="1:19" hidden="1" x14ac:dyDescent="0.2">
      <c r="A176" s="1" t="s">
        <v>282</v>
      </c>
      <c r="B176" s="1" t="s">
        <v>46</v>
      </c>
      <c r="C176" s="1" t="s">
        <v>48</v>
      </c>
      <c r="D176" s="1" t="s">
        <v>3</v>
      </c>
      <c r="E176" s="1" t="s">
        <v>305</v>
      </c>
      <c r="F176" s="1" t="s">
        <v>49</v>
      </c>
      <c r="H176" s="4">
        <v>-49502</v>
      </c>
      <c r="I176" s="4">
        <v>-49502</v>
      </c>
      <c r="J176" s="4">
        <v>-49502</v>
      </c>
      <c r="K176" s="4">
        <f t="shared" si="10"/>
        <v>-49502</v>
      </c>
      <c r="L176" s="4">
        <f t="shared" si="11"/>
        <v>-49502</v>
      </c>
      <c r="M176" s="4">
        <f t="shared" si="12"/>
        <v>-49502</v>
      </c>
      <c r="O176" s="1" t="s">
        <v>213</v>
      </c>
      <c r="P176" s="1" t="s">
        <v>219</v>
      </c>
      <c r="Q176" s="1" t="s">
        <v>235</v>
      </c>
      <c r="R176" s="1" t="s">
        <v>4</v>
      </c>
      <c r="S176" s="1">
        <f t="shared" si="9"/>
        <v>26</v>
      </c>
    </row>
    <row r="177" spans="1:19" x14ac:dyDescent="0.2">
      <c r="A177" s="1" t="s">
        <v>282</v>
      </c>
      <c r="B177" s="1" t="s">
        <v>46</v>
      </c>
      <c r="C177" s="1" t="s">
        <v>48</v>
      </c>
      <c r="D177" s="1" t="s">
        <v>23</v>
      </c>
      <c r="E177" s="1" t="s">
        <v>305</v>
      </c>
      <c r="F177" s="1" t="s">
        <v>50</v>
      </c>
      <c r="H177" s="4">
        <v>-1000</v>
      </c>
      <c r="I177" s="4">
        <v>-1000</v>
      </c>
      <c r="J177" s="4">
        <v>-1000</v>
      </c>
      <c r="K177" s="4">
        <f t="shared" si="10"/>
        <v>-1000</v>
      </c>
      <c r="L177" s="4">
        <f t="shared" si="11"/>
        <v>-1000</v>
      </c>
      <c r="M177" s="4">
        <f t="shared" si="12"/>
        <v>-1000</v>
      </c>
      <c r="O177" s="1" t="s">
        <v>213</v>
      </c>
      <c r="Q177" s="1" t="s">
        <v>234</v>
      </c>
      <c r="R177" s="1" t="s">
        <v>4</v>
      </c>
      <c r="S177" s="1">
        <f t="shared" si="9"/>
        <v>26</v>
      </c>
    </row>
    <row r="178" spans="1:19" x14ac:dyDescent="0.2">
      <c r="A178" s="1" t="s">
        <v>282</v>
      </c>
      <c r="B178" s="1" t="s">
        <v>51</v>
      </c>
      <c r="C178" s="1" t="s">
        <v>48</v>
      </c>
      <c r="D178" s="1" t="s">
        <v>23</v>
      </c>
      <c r="E178" s="1" t="s">
        <v>305</v>
      </c>
      <c r="F178" s="1" t="s">
        <v>52</v>
      </c>
      <c r="H178" s="4">
        <v>-2200</v>
      </c>
      <c r="I178" s="4">
        <v>-2200</v>
      </c>
      <c r="J178" s="4">
        <v>-2200</v>
      </c>
      <c r="K178" s="4">
        <f t="shared" si="10"/>
        <v>-2200</v>
      </c>
      <c r="L178" s="4">
        <f t="shared" si="11"/>
        <v>-2200</v>
      </c>
      <c r="M178" s="4">
        <f t="shared" si="12"/>
        <v>-2200</v>
      </c>
      <c r="O178" s="1" t="s">
        <v>212</v>
      </c>
      <c r="Q178" s="1" t="s">
        <v>235</v>
      </c>
      <c r="R178" s="1" t="s">
        <v>4</v>
      </c>
      <c r="S178" s="1">
        <f t="shared" si="9"/>
        <v>27</v>
      </c>
    </row>
    <row r="179" spans="1:19" hidden="1" x14ac:dyDescent="0.2">
      <c r="A179" s="1" t="s">
        <v>282</v>
      </c>
      <c r="B179" s="1" t="s">
        <v>51</v>
      </c>
      <c r="C179" s="1" t="s">
        <v>48</v>
      </c>
      <c r="D179" s="1" t="s">
        <v>3</v>
      </c>
      <c r="E179" s="1" t="s">
        <v>305</v>
      </c>
      <c r="F179" s="1" t="s">
        <v>53</v>
      </c>
      <c r="H179" s="4">
        <v>-57500</v>
      </c>
      <c r="I179" s="4">
        <v>-57500</v>
      </c>
      <c r="J179" s="4">
        <v>-57500</v>
      </c>
      <c r="K179" s="4">
        <f t="shared" si="10"/>
        <v>-57500</v>
      </c>
      <c r="L179" s="4">
        <f t="shared" si="11"/>
        <v>-57500</v>
      </c>
      <c r="M179" s="4">
        <f t="shared" si="12"/>
        <v>-57500</v>
      </c>
      <c r="O179" s="1" t="s">
        <v>212</v>
      </c>
      <c r="P179" s="1" t="s">
        <v>219</v>
      </c>
      <c r="Q179" s="1" t="s">
        <v>235</v>
      </c>
      <c r="R179" s="1" t="s">
        <v>4</v>
      </c>
      <c r="S179" s="1">
        <f t="shared" si="9"/>
        <v>27</v>
      </c>
    </row>
    <row r="180" spans="1:19" hidden="1" x14ac:dyDescent="0.2">
      <c r="A180" s="1" t="s">
        <v>282</v>
      </c>
      <c r="B180" s="1" t="s">
        <v>51</v>
      </c>
      <c r="C180" s="1" t="s">
        <v>48</v>
      </c>
      <c r="D180" s="1" t="s">
        <v>3</v>
      </c>
      <c r="E180" s="1" t="s">
        <v>305</v>
      </c>
      <c r="F180" s="1" t="s">
        <v>54</v>
      </c>
      <c r="H180" s="4">
        <v>-10000</v>
      </c>
      <c r="I180" s="4">
        <v>-10000</v>
      </c>
      <c r="J180" s="4">
        <v>-10000</v>
      </c>
      <c r="K180" s="4">
        <f t="shared" si="10"/>
        <v>-10000</v>
      </c>
      <c r="L180" s="4">
        <f t="shared" si="11"/>
        <v>-10000</v>
      </c>
      <c r="M180" s="4">
        <f t="shared" si="12"/>
        <v>-10000</v>
      </c>
      <c r="O180" s="1" t="s">
        <v>212</v>
      </c>
      <c r="Q180" s="1" t="s">
        <v>235</v>
      </c>
      <c r="R180" s="1" t="s">
        <v>4</v>
      </c>
      <c r="S180" s="1">
        <f t="shared" si="9"/>
        <v>27</v>
      </c>
    </row>
    <row r="181" spans="1:19" hidden="1" x14ac:dyDescent="0.2">
      <c r="A181" s="1" t="s">
        <v>282</v>
      </c>
      <c r="B181" s="1" t="s">
        <v>51</v>
      </c>
      <c r="C181" s="1" t="s">
        <v>48</v>
      </c>
      <c r="D181" s="1" t="s">
        <v>3</v>
      </c>
      <c r="E181" s="1" t="s">
        <v>305</v>
      </c>
      <c r="F181" s="1" t="s">
        <v>55</v>
      </c>
      <c r="H181" s="4">
        <v>-13300.000000000002</v>
      </c>
      <c r="I181" s="4">
        <v>-13300.000000000002</v>
      </c>
      <c r="J181" s="4">
        <v>-13300.000000000002</v>
      </c>
      <c r="K181" s="4">
        <f t="shared" si="10"/>
        <v>-13300.000000000002</v>
      </c>
      <c r="L181" s="4">
        <f t="shared" si="11"/>
        <v>-13300.000000000002</v>
      </c>
      <c r="M181" s="4">
        <f t="shared" si="12"/>
        <v>-13300.000000000002</v>
      </c>
      <c r="O181" s="1" t="s">
        <v>212</v>
      </c>
      <c r="Q181" s="1" t="s">
        <v>235</v>
      </c>
      <c r="R181" s="1" t="s">
        <v>4</v>
      </c>
      <c r="S181" s="1">
        <f t="shared" si="9"/>
        <v>27</v>
      </c>
    </row>
    <row r="182" spans="1:19" hidden="1" x14ac:dyDescent="0.2">
      <c r="A182" s="1" t="s">
        <v>282</v>
      </c>
      <c r="B182" s="1" t="s">
        <v>51</v>
      </c>
      <c r="C182" s="1" t="s">
        <v>48</v>
      </c>
      <c r="D182" s="1" t="s">
        <v>3</v>
      </c>
      <c r="E182" s="1" t="s">
        <v>305</v>
      </c>
      <c r="F182" s="1" t="s">
        <v>56</v>
      </c>
      <c r="H182" s="4">
        <v>-7267.5</v>
      </c>
      <c r="I182" s="4">
        <v>-7267.5</v>
      </c>
      <c r="J182" s="4">
        <v>-7267.5</v>
      </c>
      <c r="K182" s="4">
        <f t="shared" si="10"/>
        <v>-7267.5</v>
      </c>
      <c r="L182" s="4">
        <f t="shared" si="11"/>
        <v>-7267.5</v>
      </c>
      <c r="M182" s="4">
        <f t="shared" si="12"/>
        <v>-7267.5</v>
      </c>
      <c r="O182" s="1" t="s">
        <v>212</v>
      </c>
      <c r="Q182" s="1" t="s">
        <v>235</v>
      </c>
      <c r="R182" s="1" t="s">
        <v>4</v>
      </c>
      <c r="S182" s="1">
        <f t="shared" si="9"/>
        <v>27</v>
      </c>
    </row>
    <row r="183" spans="1:19" hidden="1" x14ac:dyDescent="0.2">
      <c r="A183" s="1" t="s">
        <v>282</v>
      </c>
      <c r="B183" s="1" t="s">
        <v>51</v>
      </c>
      <c r="C183" s="1" t="s">
        <v>48</v>
      </c>
      <c r="D183" s="1" t="s">
        <v>3</v>
      </c>
      <c r="E183" s="1" t="s">
        <v>305</v>
      </c>
      <c r="F183" s="1" t="s">
        <v>57</v>
      </c>
      <c r="H183" s="4">
        <v>-5000</v>
      </c>
      <c r="I183" s="4">
        <v>-5000</v>
      </c>
      <c r="J183" s="4">
        <v>-5000</v>
      </c>
      <c r="K183" s="4">
        <f t="shared" si="10"/>
        <v>-5000</v>
      </c>
      <c r="L183" s="4">
        <f t="shared" si="11"/>
        <v>-5000</v>
      </c>
      <c r="M183" s="4">
        <f t="shared" si="12"/>
        <v>-5000</v>
      </c>
      <c r="O183" s="1" t="s">
        <v>212</v>
      </c>
      <c r="Q183" s="1" t="s">
        <v>235</v>
      </c>
      <c r="R183" s="1" t="s">
        <v>4</v>
      </c>
      <c r="S183" s="1">
        <f t="shared" si="9"/>
        <v>27</v>
      </c>
    </row>
    <row r="184" spans="1:19" hidden="1" x14ac:dyDescent="0.2">
      <c r="A184" s="1" t="s">
        <v>282</v>
      </c>
      <c r="B184" s="1" t="s">
        <v>51</v>
      </c>
      <c r="C184" s="1" t="s">
        <v>48</v>
      </c>
      <c r="D184" s="1" t="s">
        <v>3</v>
      </c>
      <c r="E184" s="1" t="s">
        <v>305</v>
      </c>
      <c r="F184" s="1" t="s">
        <v>58</v>
      </c>
      <c r="H184" s="4">
        <v>-37500</v>
      </c>
      <c r="I184" s="4">
        <v>-37500</v>
      </c>
      <c r="J184" s="4">
        <v>-37500</v>
      </c>
      <c r="K184" s="4">
        <f t="shared" si="10"/>
        <v>-37500</v>
      </c>
      <c r="L184" s="4">
        <f t="shared" si="11"/>
        <v>-37500</v>
      </c>
      <c r="M184" s="4">
        <f t="shared" si="12"/>
        <v>-37500</v>
      </c>
      <c r="O184" s="1" t="s">
        <v>212</v>
      </c>
      <c r="P184" s="1" t="s">
        <v>219</v>
      </c>
      <c r="Q184" s="1" t="s">
        <v>235</v>
      </c>
      <c r="R184" s="1" t="s">
        <v>4</v>
      </c>
      <c r="S184" s="1">
        <f t="shared" si="9"/>
        <v>27</v>
      </c>
    </row>
    <row r="185" spans="1:19" hidden="1" x14ac:dyDescent="0.2">
      <c r="A185" s="1" t="s">
        <v>282</v>
      </c>
      <c r="B185" s="1" t="s">
        <v>51</v>
      </c>
      <c r="C185" s="1" t="s">
        <v>48</v>
      </c>
      <c r="D185" s="1" t="s">
        <v>3</v>
      </c>
      <c r="E185" s="1" t="s">
        <v>305</v>
      </c>
      <c r="F185" s="1" t="s">
        <v>59</v>
      </c>
      <c r="H185" s="4">
        <v>-1425</v>
      </c>
      <c r="I185" s="4">
        <v>-1425</v>
      </c>
      <c r="J185" s="4">
        <v>-1425</v>
      </c>
      <c r="K185" s="4">
        <f t="shared" si="10"/>
        <v>-1425</v>
      </c>
      <c r="L185" s="4">
        <f t="shared" si="11"/>
        <v>-1425</v>
      </c>
      <c r="M185" s="4">
        <f t="shared" si="12"/>
        <v>-1425</v>
      </c>
      <c r="O185" s="1" t="s">
        <v>212</v>
      </c>
      <c r="Q185" s="1" t="s">
        <v>235</v>
      </c>
      <c r="R185" s="1" t="s">
        <v>4</v>
      </c>
      <c r="S185" s="1">
        <f t="shared" si="9"/>
        <v>27</v>
      </c>
    </row>
    <row r="186" spans="1:19" ht="25.5" hidden="1" x14ac:dyDescent="0.2">
      <c r="A186" s="1" t="s">
        <v>282</v>
      </c>
      <c r="B186" s="1" t="s">
        <v>60</v>
      </c>
      <c r="C186" s="1" t="s">
        <v>60</v>
      </c>
      <c r="D186" s="1" t="s">
        <v>3</v>
      </c>
      <c r="E186" s="1" t="s">
        <v>305</v>
      </c>
      <c r="F186" s="1" t="s">
        <v>259</v>
      </c>
      <c r="H186" s="4">
        <v>-200</v>
      </c>
      <c r="K186" s="4">
        <f t="shared" si="10"/>
        <v>0</v>
      </c>
      <c r="L186" s="4">
        <f t="shared" si="11"/>
        <v>0</v>
      </c>
      <c r="M186" s="4">
        <f t="shared" si="12"/>
        <v>0</v>
      </c>
      <c r="N186" s="5" t="s">
        <v>271</v>
      </c>
      <c r="O186" s="1" t="s">
        <v>215</v>
      </c>
      <c r="Q186" s="1" t="s">
        <v>234</v>
      </c>
      <c r="R186" s="1" t="s">
        <v>4</v>
      </c>
      <c r="S186" s="1">
        <f t="shared" si="9"/>
        <v>28</v>
      </c>
    </row>
    <row r="187" spans="1:19" hidden="1" x14ac:dyDescent="0.2">
      <c r="A187" s="1" t="s">
        <v>282</v>
      </c>
      <c r="B187" s="1" t="s">
        <v>60</v>
      </c>
      <c r="C187" s="1" t="s">
        <v>60</v>
      </c>
      <c r="D187" s="1" t="s">
        <v>3</v>
      </c>
      <c r="E187" s="1" t="s">
        <v>305</v>
      </c>
      <c r="F187" s="1" t="s">
        <v>61</v>
      </c>
      <c r="H187" s="4">
        <v>-200</v>
      </c>
      <c r="I187" s="4">
        <v>-200</v>
      </c>
      <c r="J187" s="4">
        <v>-200</v>
      </c>
      <c r="K187" s="4">
        <f t="shared" si="10"/>
        <v>-200</v>
      </c>
      <c r="L187" s="4">
        <f t="shared" si="11"/>
        <v>-200</v>
      </c>
      <c r="M187" s="4">
        <f t="shared" si="12"/>
        <v>-200</v>
      </c>
      <c r="O187" s="1" t="s">
        <v>215</v>
      </c>
      <c r="Q187" s="1" t="s">
        <v>235</v>
      </c>
      <c r="R187" s="1" t="s">
        <v>4</v>
      </c>
      <c r="S187" s="1">
        <f t="shared" si="9"/>
        <v>28</v>
      </c>
    </row>
    <row r="188" spans="1:19" ht="25.5" hidden="1" x14ac:dyDescent="0.2">
      <c r="A188" s="1" t="s">
        <v>282</v>
      </c>
      <c r="B188" s="1" t="s">
        <v>60</v>
      </c>
      <c r="C188" s="1" t="s">
        <v>60</v>
      </c>
      <c r="D188" s="1" t="s">
        <v>3</v>
      </c>
      <c r="E188" s="1" t="s">
        <v>305</v>
      </c>
      <c r="F188" s="1" t="s">
        <v>62</v>
      </c>
      <c r="H188" s="4">
        <v>-400</v>
      </c>
      <c r="I188" s="4">
        <v>-250</v>
      </c>
      <c r="J188" s="4">
        <v>-250</v>
      </c>
      <c r="K188" s="4">
        <f t="shared" si="10"/>
        <v>-250</v>
      </c>
      <c r="L188" s="4">
        <f t="shared" si="11"/>
        <v>-250</v>
      </c>
      <c r="M188" s="4">
        <f t="shared" si="12"/>
        <v>-250</v>
      </c>
      <c r="N188" s="5" t="s">
        <v>271</v>
      </c>
      <c r="O188" s="1" t="s">
        <v>215</v>
      </c>
      <c r="Q188" s="1" t="s">
        <v>235</v>
      </c>
      <c r="R188" s="1" t="s">
        <v>4</v>
      </c>
      <c r="S188" s="1">
        <f t="shared" si="9"/>
        <v>28</v>
      </c>
    </row>
    <row r="189" spans="1:19" ht="25.5" hidden="1" x14ac:dyDescent="0.2">
      <c r="A189" s="1" t="s">
        <v>282</v>
      </c>
      <c r="B189" s="1" t="s">
        <v>60</v>
      </c>
      <c r="C189" s="1" t="s">
        <v>60</v>
      </c>
      <c r="D189" s="1" t="s">
        <v>3</v>
      </c>
      <c r="E189" s="1" t="s">
        <v>305</v>
      </c>
      <c r="F189" s="1" t="s">
        <v>260</v>
      </c>
      <c r="H189" s="4">
        <v>-150</v>
      </c>
      <c r="K189" s="4">
        <f t="shared" si="10"/>
        <v>0</v>
      </c>
      <c r="L189" s="4">
        <f t="shared" si="11"/>
        <v>0</v>
      </c>
      <c r="M189" s="4">
        <f t="shared" si="12"/>
        <v>0</v>
      </c>
      <c r="N189" s="5" t="s">
        <v>271</v>
      </c>
      <c r="O189" s="1" t="s">
        <v>215</v>
      </c>
      <c r="Q189" s="1" t="s">
        <v>234</v>
      </c>
      <c r="R189" s="1" t="s">
        <v>4</v>
      </c>
      <c r="S189" s="1">
        <f t="shared" si="9"/>
        <v>28</v>
      </c>
    </row>
    <row r="190" spans="1:19" ht="25.5" hidden="1" x14ac:dyDescent="0.2">
      <c r="A190" s="1" t="s">
        <v>282</v>
      </c>
      <c r="B190" s="1" t="s">
        <v>60</v>
      </c>
      <c r="C190" s="1" t="s">
        <v>60</v>
      </c>
      <c r="D190" s="1" t="s">
        <v>3</v>
      </c>
      <c r="E190" s="1" t="s">
        <v>305</v>
      </c>
      <c r="F190" s="1" t="s">
        <v>63</v>
      </c>
      <c r="H190" s="4">
        <v>-1500</v>
      </c>
      <c r="I190" s="4">
        <v>-1300</v>
      </c>
      <c r="J190" s="4">
        <v>-1300</v>
      </c>
      <c r="K190" s="4">
        <f t="shared" si="10"/>
        <v>-1300</v>
      </c>
      <c r="L190" s="4">
        <f t="shared" si="11"/>
        <v>-1300</v>
      </c>
      <c r="M190" s="4">
        <f t="shared" si="12"/>
        <v>-1300</v>
      </c>
      <c r="N190" s="5" t="s">
        <v>271</v>
      </c>
      <c r="O190" s="1" t="s">
        <v>215</v>
      </c>
      <c r="Q190" s="1" t="s">
        <v>235</v>
      </c>
      <c r="R190" s="1" t="s">
        <v>4</v>
      </c>
      <c r="S190" s="1">
        <f t="shared" si="9"/>
        <v>28</v>
      </c>
    </row>
    <row r="191" spans="1:19" x14ac:dyDescent="0.2">
      <c r="A191" s="1" t="s">
        <v>282</v>
      </c>
      <c r="B191" s="1" t="s">
        <v>60</v>
      </c>
      <c r="C191" s="1" t="s">
        <v>60</v>
      </c>
      <c r="D191" s="1" t="s">
        <v>23</v>
      </c>
      <c r="E191" s="1" t="s">
        <v>305</v>
      </c>
      <c r="F191" s="1" t="s">
        <v>254</v>
      </c>
      <c r="H191" s="4">
        <v>-3000</v>
      </c>
      <c r="I191" s="4">
        <v>-3000</v>
      </c>
      <c r="J191" s="4">
        <v>-3000</v>
      </c>
      <c r="K191" s="4">
        <f t="shared" si="10"/>
        <v>-3000</v>
      </c>
      <c r="L191" s="4">
        <f t="shared" si="11"/>
        <v>-3000</v>
      </c>
      <c r="M191" s="4">
        <f t="shared" si="12"/>
        <v>-3000</v>
      </c>
      <c r="O191" s="1" t="s">
        <v>215</v>
      </c>
      <c r="Q191" s="1" t="s">
        <v>234</v>
      </c>
      <c r="R191" s="1" t="s">
        <v>4</v>
      </c>
      <c r="S191" s="1">
        <f t="shared" si="9"/>
        <v>28</v>
      </c>
    </row>
    <row r="192" spans="1:19" ht="25.5" hidden="1" x14ac:dyDescent="0.2">
      <c r="A192" s="1" t="s">
        <v>282</v>
      </c>
      <c r="B192" s="1" t="s">
        <v>60</v>
      </c>
      <c r="C192" s="1" t="s">
        <v>60</v>
      </c>
      <c r="D192" s="1" t="s">
        <v>3</v>
      </c>
      <c r="E192" s="1" t="s">
        <v>305</v>
      </c>
      <c r="F192" s="1" t="s">
        <v>64</v>
      </c>
      <c r="H192" s="4">
        <v>-1500</v>
      </c>
      <c r="I192" s="4">
        <v>-1400</v>
      </c>
      <c r="J192" s="4">
        <v>-1400</v>
      </c>
      <c r="K192" s="4">
        <f t="shared" si="10"/>
        <v>-1400</v>
      </c>
      <c r="L192" s="4">
        <f t="shared" si="11"/>
        <v>-1400</v>
      </c>
      <c r="M192" s="4">
        <f t="shared" si="12"/>
        <v>-1400</v>
      </c>
      <c r="N192" s="5" t="s">
        <v>271</v>
      </c>
      <c r="O192" s="1" t="s">
        <v>215</v>
      </c>
      <c r="Q192" s="1" t="s">
        <v>235</v>
      </c>
      <c r="R192" s="1" t="s">
        <v>4</v>
      </c>
      <c r="S192" s="1">
        <f t="shared" si="9"/>
        <v>28</v>
      </c>
    </row>
    <row r="193" spans="1:19" hidden="1" x14ac:dyDescent="0.2">
      <c r="A193" s="1" t="s">
        <v>282</v>
      </c>
      <c r="B193" s="1" t="s">
        <v>60</v>
      </c>
      <c r="C193" s="1" t="s">
        <v>60</v>
      </c>
      <c r="D193" s="1" t="s">
        <v>3</v>
      </c>
      <c r="E193" s="1" t="s">
        <v>305</v>
      </c>
      <c r="F193" s="1" t="s">
        <v>65</v>
      </c>
      <c r="H193" s="4">
        <v>-200</v>
      </c>
      <c r="I193" s="4">
        <v>-200</v>
      </c>
      <c r="J193" s="4">
        <v>-200</v>
      </c>
      <c r="K193" s="4">
        <f t="shared" si="10"/>
        <v>-200</v>
      </c>
      <c r="L193" s="4">
        <f t="shared" si="11"/>
        <v>-200</v>
      </c>
      <c r="M193" s="4">
        <f t="shared" si="12"/>
        <v>-200</v>
      </c>
      <c r="O193" s="1" t="s">
        <v>215</v>
      </c>
      <c r="Q193" s="1" t="s">
        <v>235</v>
      </c>
      <c r="R193" s="1" t="s">
        <v>4</v>
      </c>
      <c r="S193" s="1">
        <f t="shared" si="9"/>
        <v>28</v>
      </c>
    </row>
    <row r="194" spans="1:19" hidden="1" x14ac:dyDescent="0.2">
      <c r="A194" s="1" t="s">
        <v>282</v>
      </c>
      <c r="B194" s="1" t="s">
        <v>60</v>
      </c>
      <c r="C194" s="1" t="s">
        <v>60</v>
      </c>
      <c r="D194" s="1" t="s">
        <v>3</v>
      </c>
      <c r="E194" s="1" t="s">
        <v>305</v>
      </c>
      <c r="F194" s="1" t="s">
        <v>66</v>
      </c>
      <c r="H194" s="4">
        <v>-300</v>
      </c>
      <c r="I194" s="4">
        <v>-300</v>
      </c>
      <c r="J194" s="4">
        <v>-300</v>
      </c>
      <c r="K194" s="4">
        <f t="shared" si="10"/>
        <v>-300</v>
      </c>
      <c r="L194" s="4">
        <f t="shared" si="11"/>
        <v>-300</v>
      </c>
      <c r="M194" s="4">
        <f t="shared" si="12"/>
        <v>-300</v>
      </c>
      <c r="O194" s="1" t="s">
        <v>215</v>
      </c>
      <c r="Q194" s="1" t="s">
        <v>235</v>
      </c>
      <c r="R194" s="1" t="s">
        <v>4</v>
      </c>
      <c r="S194" s="1">
        <f t="shared" ref="S194:S204" si="13">IF(B194=B193,S193,S193+1)</f>
        <v>28</v>
      </c>
    </row>
    <row r="195" spans="1:19" hidden="1" x14ac:dyDescent="0.2">
      <c r="A195" s="1" t="s">
        <v>282</v>
      </c>
      <c r="B195" s="1" t="s">
        <v>60</v>
      </c>
      <c r="C195" s="1" t="s">
        <v>60</v>
      </c>
      <c r="D195" s="1" t="s">
        <v>3</v>
      </c>
      <c r="E195" s="1" t="s">
        <v>305</v>
      </c>
      <c r="F195" s="1" t="s">
        <v>67</v>
      </c>
      <c r="H195" s="4">
        <v>-3500</v>
      </c>
      <c r="I195" s="4">
        <v>-3500</v>
      </c>
      <c r="J195" s="4">
        <v>-3500</v>
      </c>
      <c r="K195" s="4">
        <f t="shared" ref="K195:K204" si="14">I195</f>
        <v>-3500</v>
      </c>
      <c r="L195" s="4">
        <f t="shared" ref="L195:L204" si="15">K195</f>
        <v>-3500</v>
      </c>
      <c r="M195" s="4">
        <f t="shared" ref="M195:M204" si="16">K195</f>
        <v>-3500</v>
      </c>
      <c r="O195" s="1" t="s">
        <v>215</v>
      </c>
      <c r="Q195" s="1" t="s">
        <v>235</v>
      </c>
      <c r="R195" s="1" t="s">
        <v>4</v>
      </c>
      <c r="S195" s="1">
        <f t="shared" si="13"/>
        <v>28</v>
      </c>
    </row>
    <row r="196" spans="1:19" hidden="1" x14ac:dyDescent="0.2">
      <c r="A196" s="1" t="s">
        <v>282</v>
      </c>
      <c r="B196" s="1" t="s">
        <v>60</v>
      </c>
      <c r="C196" s="1" t="s">
        <v>60</v>
      </c>
      <c r="D196" s="1" t="s">
        <v>3</v>
      </c>
      <c r="E196" s="1" t="s">
        <v>305</v>
      </c>
      <c r="F196" s="1" t="s">
        <v>68</v>
      </c>
      <c r="H196" s="4">
        <v>-150</v>
      </c>
      <c r="I196" s="4">
        <v>-150</v>
      </c>
      <c r="J196" s="4">
        <v>-150</v>
      </c>
      <c r="K196" s="4">
        <f t="shared" si="14"/>
        <v>-150</v>
      </c>
      <c r="L196" s="4">
        <f t="shared" si="15"/>
        <v>-150</v>
      </c>
      <c r="M196" s="4">
        <f t="shared" si="16"/>
        <v>-150</v>
      </c>
      <c r="O196" s="1" t="s">
        <v>215</v>
      </c>
      <c r="Q196" s="1" t="s">
        <v>235</v>
      </c>
      <c r="R196" s="1" t="s">
        <v>4</v>
      </c>
      <c r="S196" s="1">
        <f t="shared" si="13"/>
        <v>28</v>
      </c>
    </row>
    <row r="197" spans="1:19" hidden="1" x14ac:dyDescent="0.2">
      <c r="A197" s="1" t="s">
        <v>282</v>
      </c>
      <c r="B197" s="1" t="s">
        <v>60</v>
      </c>
      <c r="C197" s="1" t="s">
        <v>60</v>
      </c>
      <c r="D197" s="1" t="s">
        <v>3</v>
      </c>
      <c r="E197" s="1" t="s">
        <v>305</v>
      </c>
      <c r="F197" s="1" t="s">
        <v>69</v>
      </c>
      <c r="H197" s="4">
        <v>-200</v>
      </c>
      <c r="I197" s="4">
        <v>-200</v>
      </c>
      <c r="J197" s="4">
        <v>-200</v>
      </c>
      <c r="K197" s="4">
        <f t="shared" si="14"/>
        <v>-200</v>
      </c>
      <c r="L197" s="4">
        <f t="shared" si="15"/>
        <v>-200</v>
      </c>
      <c r="M197" s="4">
        <f t="shared" si="16"/>
        <v>-200</v>
      </c>
      <c r="O197" s="1" t="s">
        <v>215</v>
      </c>
      <c r="Q197" s="1" t="s">
        <v>235</v>
      </c>
      <c r="R197" s="1" t="s">
        <v>4</v>
      </c>
      <c r="S197" s="1">
        <f t="shared" si="13"/>
        <v>28</v>
      </c>
    </row>
    <row r="198" spans="1:19" hidden="1" x14ac:dyDescent="0.2">
      <c r="A198" s="1" t="s">
        <v>282</v>
      </c>
      <c r="B198" s="1" t="s">
        <v>60</v>
      </c>
      <c r="C198" s="1" t="s">
        <v>60</v>
      </c>
      <c r="D198" s="1" t="s">
        <v>3</v>
      </c>
      <c r="E198" s="1" t="s">
        <v>305</v>
      </c>
      <c r="F198" s="1" t="s">
        <v>70</v>
      </c>
      <c r="H198" s="4">
        <v>-300</v>
      </c>
      <c r="I198" s="4">
        <v>-300</v>
      </c>
      <c r="J198" s="4">
        <v>-300</v>
      </c>
      <c r="K198" s="4">
        <f t="shared" si="14"/>
        <v>-300</v>
      </c>
      <c r="L198" s="4">
        <f t="shared" si="15"/>
        <v>-300</v>
      </c>
      <c r="M198" s="4">
        <f t="shared" si="16"/>
        <v>-300</v>
      </c>
      <c r="O198" s="1" t="s">
        <v>215</v>
      </c>
      <c r="Q198" s="1" t="s">
        <v>235</v>
      </c>
      <c r="R198" s="1" t="s">
        <v>4</v>
      </c>
      <c r="S198" s="1">
        <f t="shared" si="13"/>
        <v>28</v>
      </c>
    </row>
    <row r="199" spans="1:19" hidden="1" x14ac:dyDescent="0.2">
      <c r="A199" s="1" t="s">
        <v>282</v>
      </c>
      <c r="B199" s="1" t="s">
        <v>60</v>
      </c>
      <c r="C199" s="1" t="s">
        <v>60</v>
      </c>
      <c r="D199" s="1" t="s">
        <v>3</v>
      </c>
      <c r="E199" s="1" t="s">
        <v>305</v>
      </c>
      <c r="F199" s="1" t="s">
        <v>71</v>
      </c>
      <c r="H199" s="4">
        <v>-200</v>
      </c>
      <c r="I199" s="4">
        <v>-200</v>
      </c>
      <c r="J199" s="4">
        <v>-200</v>
      </c>
      <c r="K199" s="4">
        <f t="shared" si="14"/>
        <v>-200</v>
      </c>
      <c r="L199" s="4">
        <f t="shared" si="15"/>
        <v>-200</v>
      </c>
      <c r="M199" s="4">
        <f t="shared" si="16"/>
        <v>-200</v>
      </c>
      <c r="O199" s="1" t="s">
        <v>215</v>
      </c>
      <c r="Q199" s="1" t="s">
        <v>235</v>
      </c>
      <c r="R199" s="1" t="s">
        <v>4</v>
      </c>
      <c r="S199" s="1">
        <f t="shared" si="13"/>
        <v>28</v>
      </c>
    </row>
    <row r="200" spans="1:19" ht="25.5" hidden="1" x14ac:dyDescent="0.2">
      <c r="A200" s="1" t="s">
        <v>282</v>
      </c>
      <c r="B200" s="1" t="s">
        <v>60</v>
      </c>
      <c r="C200" s="1" t="s">
        <v>60</v>
      </c>
      <c r="D200" s="1" t="s">
        <v>3</v>
      </c>
      <c r="E200" s="1" t="s">
        <v>305</v>
      </c>
      <c r="F200" s="1" t="s">
        <v>72</v>
      </c>
      <c r="H200" s="4">
        <v>-1000</v>
      </c>
      <c r="I200" s="4">
        <v>-800</v>
      </c>
      <c r="J200" s="4">
        <v>-800</v>
      </c>
      <c r="K200" s="4">
        <f t="shared" si="14"/>
        <v>-800</v>
      </c>
      <c r="L200" s="4">
        <f t="shared" si="15"/>
        <v>-800</v>
      </c>
      <c r="M200" s="4">
        <f t="shared" si="16"/>
        <v>-800</v>
      </c>
      <c r="N200" s="5" t="s">
        <v>271</v>
      </c>
      <c r="O200" s="1" t="s">
        <v>215</v>
      </c>
      <c r="Q200" s="1" t="s">
        <v>235</v>
      </c>
      <c r="R200" s="1" t="s">
        <v>4</v>
      </c>
      <c r="S200" s="1">
        <f t="shared" si="13"/>
        <v>28</v>
      </c>
    </row>
    <row r="201" spans="1:19" hidden="1" x14ac:dyDescent="0.2">
      <c r="A201" s="1" t="s">
        <v>282</v>
      </c>
      <c r="B201" s="1" t="s">
        <v>74</v>
      </c>
      <c r="C201" s="1" t="s">
        <v>48</v>
      </c>
      <c r="D201" s="1" t="s">
        <v>3</v>
      </c>
      <c r="E201" s="1" t="s">
        <v>305</v>
      </c>
      <c r="F201" s="1" t="s">
        <v>73</v>
      </c>
      <c r="H201" s="4">
        <v>-3596</v>
      </c>
      <c r="I201" s="4">
        <v>-3596</v>
      </c>
      <c r="J201" s="4">
        <v>-3596</v>
      </c>
      <c r="K201" s="4">
        <f t="shared" si="14"/>
        <v>-3596</v>
      </c>
      <c r="L201" s="4">
        <f t="shared" si="15"/>
        <v>-3596</v>
      </c>
      <c r="M201" s="4">
        <f t="shared" si="16"/>
        <v>-3596</v>
      </c>
      <c r="O201" s="1" t="s">
        <v>60</v>
      </c>
      <c r="Q201" s="1" t="s">
        <v>234</v>
      </c>
      <c r="R201" s="1" t="s">
        <v>4</v>
      </c>
      <c r="S201" s="1">
        <f t="shared" si="13"/>
        <v>29</v>
      </c>
    </row>
    <row r="202" spans="1:19" hidden="1" x14ac:dyDescent="0.2">
      <c r="A202" s="1" t="s">
        <v>282</v>
      </c>
      <c r="B202" s="1" t="s">
        <v>74</v>
      </c>
      <c r="C202" s="1" t="s">
        <v>48</v>
      </c>
      <c r="D202" s="1" t="s">
        <v>3</v>
      </c>
      <c r="E202" s="1" t="s">
        <v>305</v>
      </c>
      <c r="F202" s="1" t="s">
        <v>75</v>
      </c>
      <c r="H202" s="4">
        <v>-47000</v>
      </c>
      <c r="I202" s="4">
        <v>-47000</v>
      </c>
      <c r="J202" s="4">
        <v>-47000</v>
      </c>
      <c r="K202" s="4">
        <f t="shared" si="14"/>
        <v>-47000</v>
      </c>
      <c r="L202" s="4">
        <f t="shared" si="15"/>
        <v>-47000</v>
      </c>
      <c r="M202" s="4">
        <f t="shared" si="16"/>
        <v>-47000</v>
      </c>
      <c r="O202" s="1" t="s">
        <v>60</v>
      </c>
      <c r="P202" s="1" t="s">
        <v>219</v>
      </c>
      <c r="Q202" s="1" t="s">
        <v>234</v>
      </c>
      <c r="R202" s="1" t="s">
        <v>4</v>
      </c>
      <c r="S202" s="1">
        <f t="shared" si="13"/>
        <v>29</v>
      </c>
    </row>
    <row r="203" spans="1:19" hidden="1" x14ac:dyDescent="0.2">
      <c r="A203" s="1" t="s">
        <v>282</v>
      </c>
      <c r="B203" s="1" t="s">
        <v>74</v>
      </c>
      <c r="C203" s="1" t="s">
        <v>48</v>
      </c>
      <c r="D203" s="1" t="s">
        <v>3</v>
      </c>
      <c r="E203" s="1" t="s">
        <v>305</v>
      </c>
      <c r="F203" s="1" t="s">
        <v>255</v>
      </c>
      <c r="H203" s="4">
        <v>-1880</v>
      </c>
      <c r="I203" s="4">
        <v>-1880</v>
      </c>
      <c r="J203" s="4">
        <v>-1880</v>
      </c>
      <c r="K203" s="4">
        <f t="shared" si="14"/>
        <v>-1880</v>
      </c>
      <c r="L203" s="4">
        <f t="shared" si="15"/>
        <v>-1880</v>
      </c>
      <c r="M203" s="4">
        <f t="shared" si="16"/>
        <v>-1880</v>
      </c>
      <c r="O203" s="1" t="s">
        <v>60</v>
      </c>
      <c r="Q203" s="1" t="s">
        <v>234</v>
      </c>
      <c r="R203" s="1" t="s">
        <v>4</v>
      </c>
      <c r="S203" s="1">
        <f t="shared" si="13"/>
        <v>29</v>
      </c>
    </row>
    <row r="204" spans="1:19" x14ac:dyDescent="0.2">
      <c r="A204" s="1" t="s">
        <v>282</v>
      </c>
      <c r="B204" s="1" t="s">
        <v>74</v>
      </c>
      <c r="C204" s="1" t="s">
        <v>48</v>
      </c>
      <c r="D204" s="1" t="s">
        <v>23</v>
      </c>
      <c r="E204" s="1" t="s">
        <v>305</v>
      </c>
      <c r="F204" s="1" t="s">
        <v>76</v>
      </c>
      <c r="H204" s="4">
        <v>-1000</v>
      </c>
      <c r="I204" s="4">
        <v>-1000</v>
      </c>
      <c r="J204" s="4">
        <v>-1000</v>
      </c>
      <c r="K204" s="4">
        <f t="shared" si="14"/>
        <v>-1000</v>
      </c>
      <c r="L204" s="4">
        <f t="shared" si="15"/>
        <v>-1000</v>
      </c>
      <c r="M204" s="4">
        <f t="shared" si="16"/>
        <v>-1000</v>
      </c>
      <c r="O204" s="1" t="s">
        <v>60</v>
      </c>
      <c r="Q204" s="1" t="s">
        <v>234</v>
      </c>
      <c r="R204" s="1" t="s">
        <v>4</v>
      </c>
      <c r="S204" s="1">
        <f t="shared" si="13"/>
        <v>29</v>
      </c>
    </row>
  </sheetData>
  <autoFilter ref="A1:V204" xr:uid="{9210D030-08A6-47C5-BE1B-A368CD904E6C}">
    <filterColumn colId="3">
      <filters>
        <filter val="Tercentenary Fund"/>
      </filters>
    </filterColumn>
  </autoFilter>
  <conditionalFormatting sqref="A2:S204">
    <cfRule type="expression" dxfId="16" priority="4">
      <formula>MOD($S2,2)=0</formula>
    </cfRule>
  </conditionalFormatting>
  <conditionalFormatting sqref="I2:L204">
    <cfRule type="cellIs" dxfId="15" priority="2" operator="lessThan">
      <formula>H2</formula>
    </cfRule>
    <cfRule type="cellIs" dxfId="14" priority="3" operator="greaterThan">
      <formula>H2</formula>
    </cfRule>
  </conditionalFormatting>
  <conditionalFormatting sqref="M2:M204">
    <cfRule type="cellIs" dxfId="13" priority="7" operator="lessThan">
      <formula>K2</formula>
    </cfRule>
    <cfRule type="cellIs" dxfId="12" priority="8" operator="greaterThan">
      <formula>K2</formula>
    </cfRule>
  </conditionalFormatting>
  <printOptions headings="1"/>
  <pageMargins left="0.5" right="0.5" top="0.5" bottom="0.5" header="0" footer="0"/>
  <pageSetup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E244"/>
  <sheetViews>
    <sheetView tabSelected="1" zoomScale="130" zoomScaleNormal="130" workbookViewId="0">
      <selection activeCell="E17" sqref="E17"/>
    </sheetView>
  </sheetViews>
  <sheetFormatPr defaultRowHeight="12.75" x14ac:dyDescent="0.2"/>
  <cols>
    <col min="1" max="1" width="17.42578125" style="1" bestFit="1" customWidth="1"/>
    <col min="2" max="2" width="14.5703125" style="16" bestFit="1" customWidth="1"/>
    <col min="3" max="3" width="23.140625" style="16" bestFit="1" customWidth="1"/>
    <col min="4" max="4" width="16.42578125" style="16" bestFit="1" customWidth="1"/>
    <col min="5" max="5" width="65.85546875" style="1" customWidth="1"/>
    <col min="6" max="16384" width="9.140625" style="1"/>
  </cols>
  <sheetData>
    <row r="1" spans="1:5" ht="20.25" x14ac:dyDescent="0.2">
      <c r="A1" s="19" t="s">
        <v>310</v>
      </c>
      <c r="B1" s="1"/>
      <c r="C1" s="1"/>
      <c r="D1" s="1"/>
    </row>
    <row r="2" spans="1:5" ht="12.75" customHeight="1" x14ac:dyDescent="0.2">
      <c r="A2" s="19"/>
      <c r="B2" s="1"/>
      <c r="C2" s="20" t="s">
        <v>300</v>
      </c>
      <c r="D2" s="20" t="s">
        <v>292</v>
      </c>
    </row>
    <row r="3" spans="1:5" x14ac:dyDescent="0.2">
      <c r="A3" s="14" t="s">
        <v>203</v>
      </c>
      <c r="B3" s="1" t="s">
        <v>291</v>
      </c>
      <c r="C3" s="1" t="s">
        <v>295</v>
      </c>
      <c r="D3" s="1" t="s">
        <v>293</v>
      </c>
      <c r="E3" s="21" t="s">
        <v>301</v>
      </c>
    </row>
    <row r="4" spans="1:5" x14ac:dyDescent="0.2">
      <c r="A4" s="15" t="s">
        <v>281</v>
      </c>
      <c r="B4" s="4">
        <v>1252802</v>
      </c>
      <c r="C4" s="4">
        <v>1077102</v>
      </c>
      <c r="D4" s="4">
        <v>1100632</v>
      </c>
      <c r="E4" s="17" t="s">
        <v>298</v>
      </c>
    </row>
    <row r="5" spans="1:5" x14ac:dyDescent="0.2">
      <c r="A5" s="15" t="s">
        <v>19</v>
      </c>
      <c r="B5" s="4">
        <v>16922</v>
      </c>
      <c r="C5" s="4">
        <v>16922</v>
      </c>
      <c r="D5" s="4">
        <v>16922</v>
      </c>
    </row>
    <row r="6" spans="1:5" x14ac:dyDescent="0.2">
      <c r="A6" s="15" t="s">
        <v>307</v>
      </c>
      <c r="B6" s="4">
        <v>175700</v>
      </c>
      <c r="C6" s="4">
        <v>0</v>
      </c>
      <c r="D6" s="4">
        <v>0</v>
      </c>
      <c r="E6" s="13" t="s">
        <v>308</v>
      </c>
    </row>
    <row r="7" spans="1:5" x14ac:dyDescent="0.2">
      <c r="A7" s="15" t="s">
        <v>6</v>
      </c>
      <c r="B7" s="4">
        <v>409400</v>
      </c>
      <c r="C7" s="4">
        <v>409400</v>
      </c>
      <c r="D7" s="4">
        <v>409400</v>
      </c>
    </row>
    <row r="8" spans="1:5" x14ac:dyDescent="0.2">
      <c r="A8" s="15" t="s">
        <v>24</v>
      </c>
      <c r="B8" s="4">
        <v>236520</v>
      </c>
      <c r="C8" s="4">
        <v>236520</v>
      </c>
      <c r="D8" s="4">
        <v>259000</v>
      </c>
      <c r="E8" s="1" t="s">
        <v>313</v>
      </c>
    </row>
    <row r="9" spans="1:5" x14ac:dyDescent="0.2">
      <c r="A9" s="15" t="s">
        <v>17</v>
      </c>
      <c r="B9" s="4">
        <v>188500</v>
      </c>
      <c r="C9" s="4">
        <v>188500</v>
      </c>
      <c r="D9" s="4">
        <v>188500</v>
      </c>
    </row>
    <row r="10" spans="1:5" x14ac:dyDescent="0.2">
      <c r="A10" s="15" t="s">
        <v>304</v>
      </c>
      <c r="B10" s="4">
        <v>28810</v>
      </c>
      <c r="C10" s="4">
        <v>28810</v>
      </c>
      <c r="D10" s="4">
        <v>28810</v>
      </c>
    </row>
    <row r="11" spans="1:5" x14ac:dyDescent="0.2">
      <c r="A11" s="15" t="s">
        <v>18</v>
      </c>
      <c r="B11" s="4">
        <v>140000</v>
      </c>
      <c r="C11" s="4">
        <v>140000</v>
      </c>
      <c r="D11" s="4">
        <v>140000</v>
      </c>
    </row>
    <row r="12" spans="1:5" x14ac:dyDescent="0.2">
      <c r="A12" s="15" t="s">
        <v>22</v>
      </c>
      <c r="B12" s="4">
        <v>22350</v>
      </c>
      <c r="C12" s="4">
        <v>22350</v>
      </c>
      <c r="D12" s="4">
        <v>23400</v>
      </c>
      <c r="E12" s="1" t="s">
        <v>313</v>
      </c>
    </row>
    <row r="13" spans="1:5" x14ac:dyDescent="0.2">
      <c r="A13" s="15" t="s">
        <v>21</v>
      </c>
      <c r="B13" s="4">
        <v>34600</v>
      </c>
      <c r="C13" s="4">
        <v>34600</v>
      </c>
      <c r="D13" s="4">
        <v>34600</v>
      </c>
    </row>
    <row r="14" spans="1:5" ht="25.5" x14ac:dyDescent="0.2">
      <c r="A14" s="15" t="s">
        <v>282</v>
      </c>
      <c r="B14" s="4">
        <v>-1252804.7</v>
      </c>
      <c r="C14" s="4">
        <v>-1252804.7</v>
      </c>
      <c r="D14" s="4">
        <v>-1147747.7</v>
      </c>
      <c r="E14" s="18" t="s">
        <v>299</v>
      </c>
    </row>
    <row r="15" spans="1:5" x14ac:dyDescent="0.2">
      <c r="A15" s="15" t="s">
        <v>306</v>
      </c>
      <c r="B15" s="4">
        <v>-215120</v>
      </c>
      <c r="C15" s="4">
        <v>-215120</v>
      </c>
      <c r="D15" s="4">
        <v>-110063</v>
      </c>
      <c r="E15" s="1" t="s">
        <v>312</v>
      </c>
    </row>
    <row r="16" spans="1:5" x14ac:dyDescent="0.2">
      <c r="A16" s="15" t="s">
        <v>305</v>
      </c>
      <c r="B16" s="4">
        <v>-1037684.7</v>
      </c>
      <c r="C16" s="4">
        <v>-1037684.7</v>
      </c>
      <c r="D16" s="4">
        <v>-1037684.7</v>
      </c>
    </row>
    <row r="17" spans="1:5" ht="25.5" x14ac:dyDescent="0.2">
      <c r="A17" s="15" t="s">
        <v>204</v>
      </c>
      <c r="B17" s="4">
        <v>-2.6999999999534339</v>
      </c>
      <c r="C17" s="4">
        <v>-175702.69999999995</v>
      </c>
      <c r="D17" s="4">
        <v>-47115.699999999953</v>
      </c>
      <c r="E17" s="18" t="s">
        <v>314</v>
      </c>
    </row>
    <row r="18" spans="1:5" x14ac:dyDescent="0.2">
      <c r="A18"/>
      <c r="B18"/>
      <c r="C18"/>
      <c r="D18"/>
    </row>
    <row r="19" spans="1:5" x14ac:dyDescent="0.2">
      <c r="A19"/>
      <c r="B19"/>
      <c r="C19"/>
      <c r="D19"/>
    </row>
    <row r="20" spans="1:5" x14ac:dyDescent="0.2">
      <c r="A20"/>
      <c r="B20"/>
      <c r="C20"/>
      <c r="D20"/>
    </row>
    <row r="21" spans="1:5" x14ac:dyDescent="0.2">
      <c r="A21"/>
      <c r="B21"/>
      <c r="C21"/>
      <c r="D21"/>
    </row>
    <row r="22" spans="1:5" x14ac:dyDescent="0.2">
      <c r="A22"/>
      <c r="B22"/>
      <c r="C22"/>
      <c r="D22"/>
      <c r="E22" s="13"/>
    </row>
    <row r="23" spans="1:5" x14ac:dyDescent="0.2">
      <c r="A23"/>
      <c r="B23"/>
      <c r="C23"/>
      <c r="D23"/>
    </row>
    <row r="24" spans="1:5" x14ac:dyDescent="0.2">
      <c r="A24"/>
      <c r="B24"/>
      <c r="C24"/>
      <c r="D24"/>
    </row>
    <row r="25" spans="1:5" x14ac:dyDescent="0.2">
      <c r="A25"/>
      <c r="B25"/>
      <c r="C25"/>
      <c r="D25"/>
    </row>
    <row r="26" spans="1:5" x14ac:dyDescent="0.2">
      <c r="A26"/>
      <c r="B26"/>
      <c r="C26"/>
      <c r="D26"/>
    </row>
    <row r="27" spans="1:5" x14ac:dyDescent="0.2">
      <c r="A27"/>
      <c r="B27"/>
      <c r="C27"/>
      <c r="D27"/>
    </row>
    <row r="28" spans="1:5" x14ac:dyDescent="0.2">
      <c r="A28"/>
      <c r="B28"/>
      <c r="C28"/>
      <c r="D28"/>
    </row>
    <row r="29" spans="1:5" x14ac:dyDescent="0.2">
      <c r="A29"/>
      <c r="B29"/>
      <c r="C29"/>
      <c r="D29"/>
    </row>
    <row r="30" spans="1:5" x14ac:dyDescent="0.2">
      <c r="A30"/>
      <c r="B30"/>
      <c r="C30"/>
      <c r="D30"/>
    </row>
    <row r="31" spans="1:5" x14ac:dyDescent="0.2">
      <c r="A31"/>
      <c r="B31"/>
      <c r="C31"/>
      <c r="D31"/>
    </row>
    <row r="32" spans="1:5" x14ac:dyDescent="0.2">
      <c r="A32"/>
      <c r="B32"/>
      <c r="C32"/>
      <c r="D32"/>
    </row>
    <row r="33" spans="1:4" x14ac:dyDescent="0.2">
      <c r="A33"/>
      <c r="B33"/>
      <c r="C33"/>
      <c r="D33"/>
    </row>
    <row r="34" spans="1:4" x14ac:dyDescent="0.2">
      <c r="A34"/>
      <c r="B34"/>
      <c r="C34"/>
      <c r="D34"/>
    </row>
    <row r="35" spans="1:4" x14ac:dyDescent="0.2">
      <c r="A35"/>
      <c r="B35"/>
      <c r="C35"/>
      <c r="D35"/>
    </row>
    <row r="36" spans="1:4" x14ac:dyDescent="0.2">
      <c r="A36"/>
      <c r="B36"/>
      <c r="C36"/>
      <c r="D36"/>
    </row>
    <row r="37" spans="1:4" x14ac:dyDescent="0.2">
      <c r="A37"/>
      <c r="B37"/>
      <c r="C37"/>
      <c r="D37"/>
    </row>
    <row r="38" spans="1:4" x14ac:dyDescent="0.2">
      <c r="A38"/>
      <c r="B38"/>
      <c r="C38"/>
      <c r="D38"/>
    </row>
    <row r="39" spans="1:4" x14ac:dyDescent="0.2">
      <c r="A39"/>
      <c r="B39"/>
      <c r="C39"/>
      <c r="D39"/>
    </row>
    <row r="40" spans="1:4" x14ac:dyDescent="0.2">
      <c r="A40"/>
      <c r="B40"/>
      <c r="C40"/>
      <c r="D40"/>
    </row>
    <row r="41" spans="1:4" x14ac:dyDescent="0.2">
      <c r="A41"/>
      <c r="B41"/>
      <c r="C41"/>
      <c r="D41"/>
    </row>
    <row r="42" spans="1:4" x14ac:dyDescent="0.2">
      <c r="A42"/>
      <c r="B42"/>
      <c r="C42"/>
      <c r="D42"/>
    </row>
    <row r="43" spans="1:4" x14ac:dyDescent="0.2">
      <c r="A43"/>
      <c r="B43"/>
      <c r="C43"/>
      <c r="D43"/>
    </row>
    <row r="44" spans="1:4" x14ac:dyDescent="0.2">
      <c r="A44"/>
      <c r="B44"/>
      <c r="C44"/>
      <c r="D44"/>
    </row>
    <row r="45" spans="1:4" x14ac:dyDescent="0.2">
      <c r="A45"/>
      <c r="B45"/>
      <c r="C45"/>
      <c r="D45"/>
    </row>
    <row r="46" spans="1:4" x14ac:dyDescent="0.2">
      <c r="A46"/>
      <c r="B46"/>
      <c r="C46"/>
      <c r="D46"/>
    </row>
    <row r="47" spans="1:4" x14ac:dyDescent="0.2">
      <c r="A47"/>
      <c r="B47"/>
      <c r="C47"/>
      <c r="D47"/>
    </row>
    <row r="48" spans="1:4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A55"/>
      <c r="B55"/>
      <c r="C55"/>
      <c r="D55"/>
    </row>
    <row r="56" spans="1:4" x14ac:dyDescent="0.2">
      <c r="A56"/>
      <c r="B56"/>
      <c r="C56"/>
      <c r="D56"/>
    </row>
    <row r="57" spans="1:4" x14ac:dyDescent="0.2">
      <c r="A57"/>
      <c r="B57"/>
      <c r="C57"/>
      <c r="D57"/>
    </row>
    <row r="58" spans="1:4" x14ac:dyDescent="0.2">
      <c r="A58"/>
      <c r="B58"/>
      <c r="C58"/>
      <c r="D58"/>
    </row>
    <row r="59" spans="1:4" x14ac:dyDescent="0.2">
      <c r="A59"/>
      <c r="B59"/>
      <c r="C59"/>
      <c r="D59"/>
    </row>
    <row r="60" spans="1:4" x14ac:dyDescent="0.2">
      <c r="A60"/>
      <c r="B60"/>
      <c r="C60"/>
      <c r="D60"/>
    </row>
    <row r="61" spans="1:4" x14ac:dyDescent="0.2">
      <c r="A61"/>
      <c r="B61"/>
      <c r="C61"/>
      <c r="D61"/>
    </row>
    <row r="62" spans="1:4" x14ac:dyDescent="0.2">
      <c r="A62"/>
      <c r="B62"/>
      <c r="C62"/>
      <c r="D62"/>
    </row>
    <row r="63" spans="1:4" x14ac:dyDescent="0.2">
      <c r="A63"/>
      <c r="B63"/>
      <c r="C63"/>
      <c r="D63"/>
    </row>
    <row r="64" spans="1:4" x14ac:dyDescent="0.2">
      <c r="A64"/>
      <c r="B64"/>
      <c r="C64"/>
      <c r="D64"/>
    </row>
    <row r="65" spans="1:4" x14ac:dyDescent="0.2">
      <c r="A65"/>
      <c r="B65"/>
      <c r="C65"/>
      <c r="D65"/>
    </row>
    <row r="66" spans="1:4" x14ac:dyDescent="0.2">
      <c r="A66"/>
      <c r="B66"/>
      <c r="C66"/>
      <c r="D66"/>
    </row>
    <row r="67" spans="1:4" x14ac:dyDescent="0.2">
      <c r="A67"/>
      <c r="B67"/>
      <c r="C67"/>
      <c r="D67"/>
    </row>
    <row r="68" spans="1:4" x14ac:dyDescent="0.2">
      <c r="A68"/>
      <c r="B68"/>
      <c r="C68"/>
      <c r="D68"/>
    </row>
    <row r="69" spans="1:4" x14ac:dyDescent="0.2">
      <c r="A69"/>
      <c r="B69"/>
      <c r="C69"/>
      <c r="D69"/>
    </row>
    <row r="70" spans="1:4" x14ac:dyDescent="0.2">
      <c r="A70"/>
      <c r="B70"/>
      <c r="C70"/>
      <c r="D70"/>
    </row>
    <row r="71" spans="1:4" x14ac:dyDescent="0.2">
      <c r="A71"/>
      <c r="B71"/>
      <c r="C71"/>
      <c r="D71"/>
    </row>
    <row r="72" spans="1:4" x14ac:dyDescent="0.2">
      <c r="A72"/>
      <c r="B72"/>
      <c r="C72"/>
      <c r="D72"/>
    </row>
    <row r="73" spans="1:4" x14ac:dyDescent="0.2">
      <c r="A73"/>
      <c r="B73"/>
      <c r="C73"/>
      <c r="D73"/>
    </row>
    <row r="74" spans="1:4" x14ac:dyDescent="0.2">
      <c r="A74"/>
      <c r="B74"/>
      <c r="C74"/>
      <c r="D74"/>
    </row>
    <row r="75" spans="1:4" x14ac:dyDescent="0.2">
      <c r="A75"/>
      <c r="B75"/>
      <c r="C75"/>
      <c r="D75"/>
    </row>
    <row r="76" spans="1:4" x14ac:dyDescent="0.2">
      <c r="A76"/>
      <c r="B76"/>
      <c r="C76"/>
      <c r="D76"/>
    </row>
    <row r="77" spans="1:4" x14ac:dyDescent="0.2">
      <c r="A77"/>
      <c r="B77"/>
      <c r="C77"/>
      <c r="D77"/>
    </row>
    <row r="78" spans="1:4" x14ac:dyDescent="0.2">
      <c r="A78"/>
      <c r="B78"/>
      <c r="C78"/>
      <c r="D78"/>
    </row>
    <row r="79" spans="1:4" x14ac:dyDescent="0.2">
      <c r="A79"/>
      <c r="B79"/>
      <c r="C79"/>
      <c r="D79"/>
    </row>
    <row r="80" spans="1:4" x14ac:dyDescent="0.2">
      <c r="A80"/>
      <c r="B80"/>
      <c r="C80"/>
      <c r="D80"/>
    </row>
    <row r="81" spans="1:4" x14ac:dyDescent="0.2">
      <c r="A81"/>
      <c r="B81"/>
      <c r="C81"/>
      <c r="D81"/>
    </row>
    <row r="82" spans="1:4" x14ac:dyDescent="0.2">
      <c r="A82"/>
      <c r="B82"/>
      <c r="C82"/>
      <c r="D82"/>
    </row>
    <row r="83" spans="1:4" x14ac:dyDescent="0.2">
      <c r="A83"/>
      <c r="B83"/>
      <c r="C83"/>
      <c r="D83"/>
    </row>
    <row r="84" spans="1:4" x14ac:dyDescent="0.2">
      <c r="A84"/>
      <c r="B84"/>
      <c r="C84"/>
      <c r="D84"/>
    </row>
    <row r="85" spans="1:4" x14ac:dyDescent="0.2">
      <c r="A85"/>
      <c r="B85"/>
      <c r="C85"/>
      <c r="D85"/>
    </row>
    <row r="86" spans="1:4" x14ac:dyDescent="0.2">
      <c r="A86"/>
      <c r="B86"/>
      <c r="C86"/>
      <c r="D86"/>
    </row>
    <row r="87" spans="1:4" x14ac:dyDescent="0.2">
      <c r="A87"/>
      <c r="B87"/>
      <c r="C87"/>
      <c r="D87"/>
    </row>
    <row r="88" spans="1:4" x14ac:dyDescent="0.2">
      <c r="A88"/>
      <c r="B88"/>
      <c r="C88"/>
      <c r="D88"/>
    </row>
    <row r="89" spans="1:4" x14ac:dyDescent="0.2">
      <c r="A89"/>
      <c r="B89"/>
      <c r="C89"/>
      <c r="D89"/>
    </row>
    <row r="90" spans="1:4" x14ac:dyDescent="0.2">
      <c r="A90"/>
      <c r="B90"/>
      <c r="C90"/>
      <c r="D90"/>
    </row>
    <row r="91" spans="1:4" x14ac:dyDescent="0.2">
      <c r="A91"/>
      <c r="B91"/>
      <c r="C91"/>
      <c r="D91"/>
    </row>
    <row r="92" spans="1:4" x14ac:dyDescent="0.2">
      <c r="A92"/>
      <c r="B92"/>
      <c r="C92"/>
      <c r="D92"/>
    </row>
    <row r="93" spans="1:4" x14ac:dyDescent="0.2">
      <c r="A93"/>
      <c r="B93"/>
      <c r="C93"/>
      <c r="D93"/>
    </row>
    <row r="94" spans="1:4" x14ac:dyDescent="0.2">
      <c r="A94"/>
      <c r="B94"/>
      <c r="C94"/>
      <c r="D94"/>
    </row>
    <row r="95" spans="1:4" x14ac:dyDescent="0.2">
      <c r="A95"/>
      <c r="B95"/>
      <c r="C95"/>
      <c r="D95"/>
    </row>
    <row r="96" spans="1:4" x14ac:dyDescent="0.2">
      <c r="A96"/>
      <c r="B96"/>
      <c r="C96"/>
      <c r="D96"/>
    </row>
    <row r="97" spans="1:4" x14ac:dyDescent="0.2">
      <c r="A97"/>
      <c r="B97"/>
      <c r="C97"/>
      <c r="D97"/>
    </row>
    <row r="98" spans="1:4" x14ac:dyDescent="0.2">
      <c r="A98"/>
      <c r="B98"/>
      <c r="C98"/>
      <c r="D98"/>
    </row>
    <row r="99" spans="1:4" x14ac:dyDescent="0.2">
      <c r="A99"/>
      <c r="B99"/>
      <c r="C99"/>
      <c r="D99"/>
    </row>
    <row r="100" spans="1:4" x14ac:dyDescent="0.2">
      <c r="A100"/>
      <c r="B100"/>
      <c r="C100"/>
      <c r="D100"/>
    </row>
    <row r="101" spans="1:4" x14ac:dyDescent="0.2">
      <c r="A101"/>
      <c r="B101"/>
      <c r="C101"/>
      <c r="D101"/>
    </row>
    <row r="102" spans="1:4" x14ac:dyDescent="0.2">
      <c r="A102"/>
      <c r="B102"/>
      <c r="C102"/>
      <c r="D102"/>
    </row>
    <row r="103" spans="1:4" x14ac:dyDescent="0.2">
      <c r="A103"/>
      <c r="B103"/>
      <c r="C103"/>
      <c r="D103"/>
    </row>
    <row r="104" spans="1:4" x14ac:dyDescent="0.2">
      <c r="A104"/>
      <c r="B104"/>
      <c r="C104"/>
      <c r="D104"/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A184"/>
      <c r="B184"/>
      <c r="C184"/>
      <c r="D184"/>
    </row>
    <row r="185" spans="1:4" x14ac:dyDescent="0.2">
      <c r="A185"/>
      <c r="B185"/>
      <c r="C185"/>
      <c r="D185"/>
    </row>
    <row r="186" spans="1:4" x14ac:dyDescent="0.2">
      <c r="A186"/>
      <c r="B186"/>
      <c r="C186"/>
      <c r="D186"/>
    </row>
    <row r="187" spans="1:4" x14ac:dyDescent="0.2">
      <c r="A187"/>
      <c r="B187"/>
      <c r="C187"/>
      <c r="D187"/>
    </row>
    <row r="188" spans="1:4" x14ac:dyDescent="0.2">
      <c r="A188"/>
      <c r="B188"/>
      <c r="C188"/>
      <c r="D188"/>
    </row>
    <row r="189" spans="1:4" x14ac:dyDescent="0.2">
      <c r="A189"/>
      <c r="B189"/>
      <c r="C189"/>
      <c r="D189"/>
    </row>
    <row r="190" spans="1:4" x14ac:dyDescent="0.2">
      <c r="A190"/>
      <c r="B190"/>
      <c r="C190"/>
      <c r="D190"/>
    </row>
    <row r="191" spans="1:4" x14ac:dyDescent="0.2">
      <c r="A191"/>
      <c r="B191"/>
      <c r="C191"/>
      <c r="D191"/>
    </row>
    <row r="192" spans="1:4" x14ac:dyDescent="0.2">
      <c r="A192"/>
      <c r="B192"/>
      <c r="C192"/>
      <c r="D192"/>
    </row>
    <row r="193" spans="1:4" x14ac:dyDescent="0.2">
      <c r="A193"/>
      <c r="B193"/>
      <c r="C193"/>
      <c r="D193"/>
    </row>
    <row r="194" spans="1:4" x14ac:dyDescent="0.2">
      <c r="A194"/>
      <c r="B194"/>
      <c r="C194"/>
      <c r="D194"/>
    </row>
    <row r="195" spans="1:4" x14ac:dyDescent="0.2">
      <c r="A195"/>
      <c r="B195"/>
      <c r="C195"/>
      <c r="D195"/>
    </row>
    <row r="196" spans="1:4" x14ac:dyDescent="0.2">
      <c r="A196"/>
      <c r="B196"/>
      <c r="C196"/>
      <c r="D196"/>
    </row>
    <row r="197" spans="1:4" x14ac:dyDescent="0.2">
      <c r="A197"/>
      <c r="B197"/>
      <c r="C197"/>
      <c r="D197"/>
    </row>
    <row r="198" spans="1:4" x14ac:dyDescent="0.2">
      <c r="A198"/>
      <c r="B198"/>
      <c r="C198"/>
      <c r="D198"/>
    </row>
    <row r="199" spans="1:4" x14ac:dyDescent="0.2">
      <c r="A199"/>
      <c r="B199"/>
      <c r="C199"/>
      <c r="D199"/>
    </row>
    <row r="200" spans="1:4" x14ac:dyDescent="0.2">
      <c r="A200"/>
      <c r="B200"/>
      <c r="C200"/>
      <c r="D200"/>
    </row>
    <row r="201" spans="1:4" x14ac:dyDescent="0.2">
      <c r="A201"/>
      <c r="B201"/>
      <c r="C201"/>
      <c r="D201"/>
    </row>
    <row r="202" spans="1:4" x14ac:dyDescent="0.2">
      <c r="A202"/>
      <c r="B202"/>
      <c r="C202"/>
      <c r="D202"/>
    </row>
    <row r="203" spans="1:4" x14ac:dyDescent="0.2">
      <c r="A203"/>
      <c r="B203"/>
      <c r="C203"/>
      <c r="D203"/>
    </row>
    <row r="204" spans="1:4" x14ac:dyDescent="0.2">
      <c r="A204"/>
      <c r="B204"/>
      <c r="C204"/>
      <c r="D204"/>
    </row>
    <row r="205" spans="1:4" x14ac:dyDescent="0.2">
      <c r="A205"/>
      <c r="B205"/>
      <c r="C205"/>
      <c r="D205"/>
    </row>
    <row r="206" spans="1:4" x14ac:dyDescent="0.2">
      <c r="A206"/>
      <c r="B206"/>
      <c r="C206"/>
      <c r="D206"/>
    </row>
    <row r="207" spans="1:4" x14ac:dyDescent="0.2">
      <c r="A207"/>
      <c r="B207"/>
      <c r="C207"/>
      <c r="D207"/>
    </row>
    <row r="208" spans="1:4" x14ac:dyDescent="0.2">
      <c r="A208"/>
      <c r="B208"/>
      <c r="C208"/>
      <c r="D208"/>
    </row>
    <row r="209" spans="1:4" x14ac:dyDescent="0.2">
      <c r="A209"/>
      <c r="B209"/>
      <c r="C209"/>
      <c r="D209"/>
    </row>
    <row r="210" spans="1:4" x14ac:dyDescent="0.2">
      <c r="A210"/>
      <c r="B210"/>
      <c r="C210"/>
      <c r="D210"/>
    </row>
    <row r="211" spans="1:4" x14ac:dyDescent="0.2">
      <c r="A211"/>
      <c r="B211"/>
      <c r="C211"/>
      <c r="D211"/>
    </row>
    <row r="212" spans="1:4" x14ac:dyDescent="0.2">
      <c r="A212"/>
      <c r="B212"/>
      <c r="C212"/>
      <c r="D212"/>
    </row>
    <row r="213" spans="1:4" x14ac:dyDescent="0.2">
      <c r="A213"/>
      <c r="B213"/>
      <c r="C213"/>
      <c r="D213"/>
    </row>
    <row r="214" spans="1:4" x14ac:dyDescent="0.2">
      <c r="A214"/>
      <c r="B214"/>
      <c r="C214"/>
      <c r="D214"/>
    </row>
    <row r="215" spans="1:4" x14ac:dyDescent="0.2">
      <c r="A215"/>
      <c r="B215"/>
      <c r="C215"/>
      <c r="D215"/>
    </row>
    <row r="216" spans="1:4" x14ac:dyDescent="0.2">
      <c r="A216"/>
      <c r="B216"/>
      <c r="C216"/>
      <c r="D216"/>
    </row>
    <row r="217" spans="1:4" x14ac:dyDescent="0.2">
      <c r="A217"/>
      <c r="B217"/>
      <c r="C217"/>
      <c r="D217"/>
    </row>
    <row r="218" spans="1:4" x14ac:dyDescent="0.2">
      <c r="A218"/>
      <c r="B218"/>
      <c r="C218"/>
      <c r="D218"/>
    </row>
    <row r="219" spans="1:4" x14ac:dyDescent="0.2">
      <c r="B219" s="1"/>
      <c r="C219" s="1"/>
      <c r="D219" s="1"/>
    </row>
    <row r="220" spans="1:4" x14ac:dyDescent="0.2">
      <c r="B220" s="1"/>
      <c r="C220" s="1"/>
      <c r="D220" s="1"/>
    </row>
    <row r="221" spans="1:4" x14ac:dyDescent="0.2">
      <c r="B221" s="1"/>
      <c r="C221" s="1"/>
      <c r="D221" s="1"/>
    </row>
    <row r="222" spans="1:4" x14ac:dyDescent="0.2">
      <c r="B222" s="1"/>
      <c r="C222" s="1"/>
      <c r="D222" s="1"/>
    </row>
    <row r="223" spans="1:4" x14ac:dyDescent="0.2">
      <c r="B223" s="1"/>
      <c r="C223" s="1"/>
      <c r="D223" s="1"/>
    </row>
    <row r="224" spans="1:4" x14ac:dyDescent="0.2">
      <c r="B224" s="1"/>
      <c r="C224" s="1"/>
      <c r="D224" s="1"/>
    </row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</sheetData>
  <conditionalFormatting pivot="1" sqref="C4:C17">
    <cfRule type="expression" dxfId="11" priority="6">
      <formula>MOD($R4,2)=0</formula>
    </cfRule>
  </conditionalFormatting>
  <conditionalFormatting pivot="1" sqref="C4:C17">
    <cfRule type="cellIs" dxfId="10" priority="4" operator="lessThan">
      <formula>B4</formula>
    </cfRule>
    <cfRule type="cellIs" dxfId="9" priority="5" operator="greaterThan">
      <formula>B4</formula>
    </cfRule>
  </conditionalFormatting>
  <conditionalFormatting pivot="1" sqref="D4:D17">
    <cfRule type="expression" dxfId="8" priority="3">
      <formula>MOD($R4,2)=0</formula>
    </cfRule>
  </conditionalFormatting>
  <conditionalFormatting pivot="1" sqref="D4:D17">
    <cfRule type="cellIs" dxfId="7" priority="1" operator="lessThan">
      <formula>C4</formula>
    </cfRule>
    <cfRule type="cellIs" dxfId="6" priority="2" operator="greaterThan">
      <formula>C4</formula>
    </cfRule>
  </conditionalFormatting>
  <pageMargins left="0.5" right="0.5" top="0.5" bottom="0.5" header="0" footer="0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B9AE-158E-43EA-99AA-26749F37612F}">
  <sheetPr>
    <pageSetUpPr fitToPage="1"/>
  </sheetPr>
  <dimension ref="A1:E266"/>
  <sheetViews>
    <sheetView zoomScale="115" zoomScaleNormal="115" workbookViewId="0">
      <selection activeCell="A3" sqref="A3"/>
      <pivotSelection pane="bottomRight" activeRow="6" previousRow="6" click="2" r:id="rId1">
        <pivotArea field="1" type="button" dataOnly="0" labelOnly="1" outline="0" axis="axisRow" fieldPosition="1"/>
      </pivotSelection>
    </sheetView>
  </sheetViews>
  <sheetFormatPr defaultRowHeight="12.75" x14ac:dyDescent="0.2"/>
  <cols>
    <col min="1" max="1" width="31.140625" style="1" bestFit="1" customWidth="1"/>
    <col min="2" max="2" width="14.5703125" style="16" bestFit="1" customWidth="1"/>
    <col min="3" max="3" width="23.140625" style="16" bestFit="1" customWidth="1"/>
    <col min="4" max="4" width="16.42578125" style="16" bestFit="1" customWidth="1"/>
    <col min="5" max="5" width="64.28515625" style="1" customWidth="1"/>
    <col min="6" max="16384" width="9.140625" style="1"/>
  </cols>
  <sheetData>
    <row r="1" spans="1:5" ht="20.25" x14ac:dyDescent="0.2">
      <c r="A1" s="19" t="s">
        <v>309</v>
      </c>
      <c r="B1"/>
      <c r="C1"/>
      <c r="D1"/>
    </row>
    <row r="2" spans="1:5" x14ac:dyDescent="0.2">
      <c r="C2" s="20" t="s">
        <v>300</v>
      </c>
      <c r="D2" s="20" t="s">
        <v>292</v>
      </c>
    </row>
    <row r="3" spans="1:5" x14ac:dyDescent="0.2">
      <c r="A3" s="14" t="s">
        <v>203</v>
      </c>
      <c r="B3" s="1" t="s">
        <v>291</v>
      </c>
      <c r="C3" s="1" t="s">
        <v>295</v>
      </c>
      <c r="D3" s="1" t="s">
        <v>293</v>
      </c>
      <c r="E3" s="21" t="s">
        <v>301</v>
      </c>
    </row>
    <row r="4" spans="1:5" x14ac:dyDescent="0.2">
      <c r="A4" s="15" t="s">
        <v>281</v>
      </c>
      <c r="B4" s="4">
        <v>1252802</v>
      </c>
      <c r="C4" s="4">
        <v>1077102</v>
      </c>
      <c r="D4" s="4">
        <v>1100632</v>
      </c>
      <c r="E4" s="17" t="s">
        <v>298</v>
      </c>
    </row>
    <row r="5" spans="1:5" x14ac:dyDescent="0.2">
      <c r="A5" s="15" t="s">
        <v>6</v>
      </c>
      <c r="B5" s="4">
        <v>409400</v>
      </c>
      <c r="C5" s="4">
        <v>409400</v>
      </c>
      <c r="D5" s="4">
        <v>409400</v>
      </c>
    </row>
    <row r="6" spans="1:5" x14ac:dyDescent="0.2">
      <c r="A6" s="15" t="s">
        <v>24</v>
      </c>
      <c r="B6" s="4">
        <v>236520</v>
      </c>
      <c r="C6" s="4">
        <v>236520</v>
      </c>
      <c r="D6" s="4">
        <v>259000</v>
      </c>
      <c r="E6" s="13"/>
    </row>
    <row r="7" spans="1:5" x14ac:dyDescent="0.2">
      <c r="A7" s="15" t="s">
        <v>274</v>
      </c>
      <c r="B7" s="4">
        <v>578072</v>
      </c>
      <c r="C7" s="4">
        <v>402372</v>
      </c>
      <c r="D7" s="4">
        <v>403422</v>
      </c>
      <c r="E7" s="13"/>
    </row>
    <row r="8" spans="1:5" x14ac:dyDescent="0.2">
      <c r="A8" s="15" t="s">
        <v>25</v>
      </c>
      <c r="B8" s="4">
        <v>28810</v>
      </c>
      <c r="C8" s="4">
        <v>28810</v>
      </c>
      <c r="D8" s="4">
        <v>28810</v>
      </c>
    </row>
    <row r="9" spans="1:5" ht="25.5" x14ac:dyDescent="0.2">
      <c r="A9" s="15" t="s">
        <v>282</v>
      </c>
      <c r="B9" s="4">
        <v>-1252804.7</v>
      </c>
      <c r="C9" s="4">
        <v>-1252804.7</v>
      </c>
      <c r="D9" s="4">
        <v>-1147747.7</v>
      </c>
      <c r="E9" s="18" t="s">
        <v>299</v>
      </c>
    </row>
    <row r="10" spans="1:5" x14ac:dyDescent="0.2">
      <c r="A10" s="15" t="s">
        <v>174</v>
      </c>
      <c r="B10" s="4">
        <v>-61600</v>
      </c>
      <c r="C10" s="4">
        <v>-61600</v>
      </c>
      <c r="D10" s="4">
        <v>-61600</v>
      </c>
    </row>
    <row r="11" spans="1:5" x14ac:dyDescent="0.2">
      <c r="A11" s="15" t="s">
        <v>186</v>
      </c>
      <c r="B11" s="4">
        <v>-84700</v>
      </c>
      <c r="C11" s="4">
        <v>-84700</v>
      </c>
      <c r="D11" s="4">
        <v>-84700</v>
      </c>
    </row>
    <row r="12" spans="1:5" x14ac:dyDescent="0.2">
      <c r="A12" s="15" t="s">
        <v>95</v>
      </c>
      <c r="B12" s="4">
        <v>-2115</v>
      </c>
      <c r="C12" s="4">
        <v>-2115</v>
      </c>
      <c r="D12" s="4">
        <v>-2115</v>
      </c>
    </row>
    <row r="13" spans="1:5" x14ac:dyDescent="0.2">
      <c r="A13" s="15" t="s">
        <v>172</v>
      </c>
      <c r="B13" s="4">
        <v>-3750</v>
      </c>
      <c r="C13" s="4">
        <v>-3750</v>
      </c>
      <c r="D13" s="4">
        <v>-3750</v>
      </c>
    </row>
    <row r="14" spans="1:5" x14ac:dyDescent="0.2">
      <c r="A14" s="15" t="s">
        <v>105</v>
      </c>
      <c r="B14" s="4">
        <v>-1500</v>
      </c>
      <c r="C14" s="4">
        <v>-1500</v>
      </c>
      <c r="D14" s="4">
        <v>-1500</v>
      </c>
    </row>
    <row r="15" spans="1:5" x14ac:dyDescent="0.2">
      <c r="A15" s="15" t="s">
        <v>110</v>
      </c>
      <c r="B15" s="4">
        <v>-135513.29999999999</v>
      </c>
      <c r="C15" s="4">
        <v>-135513.29999999999</v>
      </c>
      <c r="D15" s="4">
        <v>-135513.29999999999</v>
      </c>
    </row>
    <row r="16" spans="1:5" x14ac:dyDescent="0.2">
      <c r="A16" s="15" t="s">
        <v>192</v>
      </c>
      <c r="B16" s="4">
        <v>-5500</v>
      </c>
      <c r="C16" s="4">
        <v>-5500</v>
      </c>
      <c r="D16" s="4">
        <v>-5500</v>
      </c>
    </row>
    <row r="17" spans="1:5" x14ac:dyDescent="0.2">
      <c r="A17" s="15" t="s">
        <v>198</v>
      </c>
      <c r="B17" s="4">
        <v>-47446.400000000001</v>
      </c>
      <c r="C17" s="4">
        <v>-47446.400000000001</v>
      </c>
      <c r="D17" s="4">
        <v>-47446.400000000001</v>
      </c>
    </row>
    <row r="18" spans="1:5" x14ac:dyDescent="0.2">
      <c r="A18" s="15" t="s">
        <v>13</v>
      </c>
      <c r="B18" s="4">
        <v>-42120</v>
      </c>
      <c r="C18" s="4">
        <v>-42120</v>
      </c>
      <c r="D18" s="4">
        <v>0</v>
      </c>
      <c r="E18" s="13" t="s">
        <v>297</v>
      </c>
    </row>
    <row r="19" spans="1:5" x14ac:dyDescent="0.2">
      <c r="A19" s="15" t="s">
        <v>87</v>
      </c>
      <c r="B19" s="4">
        <v>-200</v>
      </c>
      <c r="C19" s="4">
        <v>-200</v>
      </c>
      <c r="D19" s="4">
        <v>0</v>
      </c>
      <c r="E19" s="13" t="s">
        <v>297</v>
      </c>
    </row>
    <row r="20" spans="1:5" x14ac:dyDescent="0.2">
      <c r="A20" s="15" t="s">
        <v>125</v>
      </c>
      <c r="B20" s="4">
        <v>-3200</v>
      </c>
      <c r="C20" s="4">
        <v>-3200</v>
      </c>
      <c r="D20" s="4">
        <v>-3200</v>
      </c>
    </row>
    <row r="21" spans="1:5" x14ac:dyDescent="0.2">
      <c r="A21" s="15" t="s">
        <v>2</v>
      </c>
      <c r="B21" s="4">
        <v>-89450</v>
      </c>
      <c r="C21" s="4">
        <v>-89450</v>
      </c>
      <c r="D21" s="4">
        <v>-89450</v>
      </c>
    </row>
    <row r="22" spans="1:5" x14ac:dyDescent="0.2">
      <c r="A22" s="15" t="s">
        <v>101</v>
      </c>
      <c r="B22" s="4">
        <v>-1810</v>
      </c>
      <c r="C22" s="4">
        <v>-1810</v>
      </c>
      <c r="D22" s="4">
        <v>-1810</v>
      </c>
    </row>
    <row r="23" spans="1:5" x14ac:dyDescent="0.2">
      <c r="A23" s="15" t="s">
        <v>12</v>
      </c>
      <c r="B23" s="4">
        <v>-116800</v>
      </c>
      <c r="C23" s="4">
        <v>-116800</v>
      </c>
      <c r="D23" s="4">
        <v>-75463</v>
      </c>
      <c r="E23" s="12" t="s">
        <v>302</v>
      </c>
    </row>
    <row r="24" spans="1:5" x14ac:dyDescent="0.2">
      <c r="A24" s="15" t="s">
        <v>296</v>
      </c>
      <c r="B24" s="4">
        <v>-34600</v>
      </c>
      <c r="C24" s="4">
        <v>-34600</v>
      </c>
      <c r="D24" s="4">
        <v>-34600</v>
      </c>
      <c r="E24" s="13" t="s">
        <v>303</v>
      </c>
    </row>
    <row r="25" spans="1:5" x14ac:dyDescent="0.2">
      <c r="A25" s="15" t="s">
        <v>120</v>
      </c>
      <c r="B25" s="4">
        <v>-1900</v>
      </c>
      <c r="C25" s="4">
        <v>-1900</v>
      </c>
      <c r="D25" s="4">
        <v>-1900</v>
      </c>
    </row>
    <row r="26" spans="1:5" x14ac:dyDescent="0.2">
      <c r="A26" s="15" t="s">
        <v>90</v>
      </c>
      <c r="B26" s="4">
        <v>-9700</v>
      </c>
      <c r="C26" s="4">
        <v>-9700</v>
      </c>
      <c r="D26" s="4">
        <v>0</v>
      </c>
      <c r="E26" s="13" t="s">
        <v>297</v>
      </c>
    </row>
    <row r="27" spans="1:5" x14ac:dyDescent="0.2">
      <c r="A27" s="15" t="s">
        <v>93</v>
      </c>
      <c r="B27" s="4">
        <v>-11700</v>
      </c>
      <c r="C27" s="4">
        <v>-11700</v>
      </c>
      <c r="D27" s="4">
        <v>0</v>
      </c>
      <c r="E27" s="13" t="s">
        <v>297</v>
      </c>
    </row>
    <row r="28" spans="1:5" x14ac:dyDescent="0.2">
      <c r="A28" s="15" t="s">
        <v>129</v>
      </c>
      <c r="B28" s="4">
        <v>-177921.8</v>
      </c>
      <c r="C28" s="4">
        <v>-177921.8</v>
      </c>
      <c r="D28" s="4">
        <v>-177921.8</v>
      </c>
    </row>
    <row r="29" spans="1:5" x14ac:dyDescent="0.2">
      <c r="A29" s="15" t="s">
        <v>156</v>
      </c>
      <c r="B29" s="4">
        <v>-116011.70000000001</v>
      </c>
      <c r="C29" s="4">
        <v>-116011.70000000001</v>
      </c>
      <c r="D29" s="4">
        <v>-116011.70000000001</v>
      </c>
    </row>
    <row r="30" spans="1:5" x14ac:dyDescent="0.2">
      <c r="A30" s="15" t="s">
        <v>32</v>
      </c>
      <c r="B30" s="4">
        <v>-51510</v>
      </c>
      <c r="C30" s="4">
        <v>-51510</v>
      </c>
      <c r="D30" s="4">
        <v>-51510</v>
      </c>
    </row>
    <row r="31" spans="1:5" x14ac:dyDescent="0.2">
      <c r="A31" s="15" t="s">
        <v>46</v>
      </c>
      <c r="B31" s="4">
        <v>-54288</v>
      </c>
      <c r="C31" s="4">
        <v>-54288</v>
      </c>
      <c r="D31" s="4">
        <v>-54288</v>
      </c>
    </row>
    <row r="32" spans="1:5" x14ac:dyDescent="0.2">
      <c r="A32" s="15" t="s">
        <v>51</v>
      </c>
      <c r="B32" s="4">
        <v>-134192.5</v>
      </c>
      <c r="C32" s="4">
        <v>-134192.5</v>
      </c>
      <c r="D32" s="4">
        <v>-134192.5</v>
      </c>
    </row>
    <row r="33" spans="1:5" x14ac:dyDescent="0.2">
      <c r="A33" s="15" t="s">
        <v>60</v>
      </c>
      <c r="B33" s="4">
        <v>-11800</v>
      </c>
      <c r="C33" s="4">
        <v>-11800</v>
      </c>
      <c r="D33" s="4">
        <v>-11800</v>
      </c>
    </row>
    <row r="34" spans="1:5" x14ac:dyDescent="0.2">
      <c r="A34" s="15" t="s">
        <v>74</v>
      </c>
      <c r="B34" s="4">
        <v>-53476</v>
      </c>
      <c r="C34" s="4">
        <v>-53476</v>
      </c>
      <c r="D34" s="4">
        <v>-53476</v>
      </c>
    </row>
    <row r="35" spans="1:5" ht="25.5" x14ac:dyDescent="0.2">
      <c r="A35" s="15" t="s">
        <v>204</v>
      </c>
      <c r="B35" s="4">
        <v>-2.7000000000698492</v>
      </c>
      <c r="C35" s="4">
        <v>-175702.70000000007</v>
      </c>
      <c r="D35" s="4">
        <v>-47115.70000000007</v>
      </c>
      <c r="E35" s="18" t="s">
        <v>314</v>
      </c>
    </row>
    <row r="36" spans="1:5" x14ac:dyDescent="0.2">
      <c r="B36" s="1"/>
      <c r="C36" s="1"/>
      <c r="D36" s="1"/>
    </row>
    <row r="37" spans="1:5" x14ac:dyDescent="0.2">
      <c r="B37" s="1"/>
      <c r="C37" s="1"/>
      <c r="D37" s="1"/>
    </row>
    <row r="38" spans="1:5" x14ac:dyDescent="0.2">
      <c r="B38" s="1"/>
      <c r="C38" s="1"/>
      <c r="D38" s="1"/>
    </row>
    <row r="39" spans="1:5" x14ac:dyDescent="0.2">
      <c r="A39"/>
      <c r="B39"/>
      <c r="C39"/>
      <c r="D39"/>
    </row>
    <row r="40" spans="1:5" x14ac:dyDescent="0.2">
      <c r="A40"/>
      <c r="B40"/>
      <c r="C40"/>
      <c r="D40"/>
    </row>
    <row r="41" spans="1:5" x14ac:dyDescent="0.2">
      <c r="A41"/>
      <c r="B41"/>
      <c r="C41"/>
      <c r="D41"/>
    </row>
    <row r="42" spans="1:5" x14ac:dyDescent="0.2">
      <c r="A42"/>
      <c r="B42"/>
      <c r="C42"/>
      <c r="D42"/>
    </row>
    <row r="43" spans="1:5" x14ac:dyDescent="0.2">
      <c r="A43"/>
      <c r="B43"/>
      <c r="C43"/>
      <c r="D43"/>
    </row>
    <row r="44" spans="1:5" x14ac:dyDescent="0.2">
      <c r="A44"/>
      <c r="B44"/>
      <c r="C44"/>
      <c r="D44"/>
    </row>
    <row r="45" spans="1:5" x14ac:dyDescent="0.2">
      <c r="A45"/>
      <c r="B45"/>
      <c r="C45"/>
      <c r="D45"/>
    </row>
    <row r="46" spans="1:5" x14ac:dyDescent="0.2">
      <c r="A46"/>
      <c r="B46"/>
      <c r="C46"/>
      <c r="D46"/>
    </row>
    <row r="47" spans="1:5" x14ac:dyDescent="0.2">
      <c r="A47"/>
      <c r="B47"/>
      <c r="C47"/>
      <c r="D47"/>
    </row>
    <row r="48" spans="1:5" x14ac:dyDescent="0.2">
      <c r="A48"/>
      <c r="B48"/>
      <c r="C48"/>
      <c r="D48"/>
    </row>
    <row r="49" spans="1:4" x14ac:dyDescent="0.2">
      <c r="A49"/>
      <c r="B49"/>
      <c r="C49"/>
      <c r="D49"/>
    </row>
    <row r="50" spans="1:4" x14ac:dyDescent="0.2">
      <c r="A50"/>
      <c r="B50"/>
      <c r="C50"/>
      <c r="D50"/>
    </row>
    <row r="51" spans="1:4" x14ac:dyDescent="0.2">
      <c r="A51"/>
      <c r="B51"/>
      <c r="C51"/>
      <c r="D51"/>
    </row>
    <row r="52" spans="1:4" x14ac:dyDescent="0.2">
      <c r="A52"/>
      <c r="B52"/>
      <c r="C52"/>
      <c r="D52"/>
    </row>
    <row r="53" spans="1:4" x14ac:dyDescent="0.2">
      <c r="A53"/>
      <c r="B53"/>
      <c r="C53"/>
      <c r="D53"/>
    </row>
    <row r="54" spans="1:4" x14ac:dyDescent="0.2">
      <c r="A54"/>
      <c r="B54"/>
      <c r="C54"/>
      <c r="D54"/>
    </row>
    <row r="55" spans="1:4" x14ac:dyDescent="0.2">
      <c r="B55" s="1"/>
      <c r="C55" s="1"/>
      <c r="D55" s="1"/>
    </row>
    <row r="56" spans="1:4" x14ac:dyDescent="0.2">
      <c r="B56" s="1"/>
      <c r="C56" s="1"/>
      <c r="D56" s="1"/>
    </row>
    <row r="57" spans="1:4" x14ac:dyDescent="0.2">
      <c r="B57" s="1"/>
      <c r="C57" s="1"/>
      <c r="D57" s="1"/>
    </row>
    <row r="58" spans="1:4" x14ac:dyDescent="0.2">
      <c r="B58" s="1"/>
      <c r="C58" s="1"/>
      <c r="D58" s="1"/>
    </row>
    <row r="59" spans="1:4" x14ac:dyDescent="0.2">
      <c r="B59" s="1"/>
      <c r="C59" s="1"/>
      <c r="D59" s="1"/>
    </row>
    <row r="60" spans="1:4" x14ac:dyDescent="0.2">
      <c r="B60" s="1"/>
      <c r="C60" s="1"/>
      <c r="D60" s="1"/>
    </row>
    <row r="61" spans="1:4" x14ac:dyDescent="0.2">
      <c r="B61" s="1"/>
      <c r="C61" s="1"/>
      <c r="D61" s="1"/>
    </row>
    <row r="62" spans="1:4" x14ac:dyDescent="0.2">
      <c r="B62" s="1"/>
      <c r="C62" s="1"/>
      <c r="D62" s="1"/>
    </row>
    <row r="63" spans="1:4" x14ac:dyDescent="0.2">
      <c r="B63" s="1"/>
      <c r="C63" s="1"/>
      <c r="D63" s="1"/>
    </row>
    <row r="64" spans="1:4" x14ac:dyDescent="0.2">
      <c r="B64" s="1"/>
      <c r="C64" s="1"/>
      <c r="D64" s="1"/>
    </row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</sheetData>
  <conditionalFormatting pivot="1" sqref="C4:C35">
    <cfRule type="expression" dxfId="5" priority="12">
      <formula>MOD($R4,2)=0</formula>
    </cfRule>
  </conditionalFormatting>
  <conditionalFormatting pivot="1" sqref="C4:C35">
    <cfRule type="cellIs" dxfId="4" priority="10" operator="lessThan">
      <formula>B4</formula>
    </cfRule>
    <cfRule type="cellIs" dxfId="3" priority="11" operator="greaterThan">
      <formula>B4</formula>
    </cfRule>
  </conditionalFormatting>
  <conditionalFormatting pivot="1" sqref="D4:D35">
    <cfRule type="expression" dxfId="2" priority="9">
      <formula>MOD($R4,2)=0</formula>
    </cfRule>
  </conditionalFormatting>
  <conditionalFormatting pivot="1" sqref="D4:D35">
    <cfRule type="cellIs" dxfId="1" priority="7" operator="lessThan">
      <formula>C4</formula>
    </cfRule>
    <cfRule type="cellIs" dxfId="0" priority="8" operator="greaterThan">
      <formula>C4</formula>
    </cfRule>
  </conditionalFormatting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2003 budget</vt:lpstr>
      <vt:lpstr>SummaryByType</vt:lpstr>
      <vt:lpstr>SummaryByGreensheet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2023-08-21T00:29:47Z</dcterms:modified>
  <cp:category/>
  <cp:contentStatus/>
</cp:coreProperties>
</file>