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2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<sst xmlns="http://schemas.openxmlformats.org/spreadsheetml/2006/main" count="783" uniqueCount="244">
  <si>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</si>
  <si>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</si>
  <si>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</si>
  <si>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</si>
  <si>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</si>
  <si>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</si>
  <si>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</si>
  <si>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</si>
  <si>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</si>
  <si>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</si>
  <si>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</si>
  <si>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</si>
  <si>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</si>
  <si>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</si>
  <si>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</si>
  <si>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</si>
  <si>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</si>
  <si>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</si>
  <si>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</si>
  <si>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</si>
  <si>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</si>
  <si>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</si>
  <si>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</si>
  <si>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</si>
  <si>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</si>
  <si>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</si>
  <si>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</si>
  <si>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</si>
  <si>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</si>
  <si>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</si>
  <si>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</si>
  <si>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</si>
  <si>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</si>
  <si>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</si>
  <si>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</si>
  <si>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</si>
  <si>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</si>
  <si>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</si>
  <si>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</si>
  <si>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</si>
  <si>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</si>
  <si>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</si>
  <si>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</si>
  <si>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</si>
  <si>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</si>
  <si>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</si>
  <si>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</si>
  <si>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</si>
  <si>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</si>
  <si>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</si>
  <si>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</si>
  <si>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</si>
  <si>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</si>
  <si>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</si>
  <si>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</si>
  <si>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</si>
  <si>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</si>
  <si>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</si>
  <si>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</si>
  <si>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</si>
  <si>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</si>
  <si>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</si>
  <si>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</si>
  <si>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</si>
  <si>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</si>
  <si>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</si>
  <si>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</si>
  <si>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</si>
  <si>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</si>
  <si>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</si>
  <si>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</si>
  <si>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</si>
  <si>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</si>
  <si>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</si>
  <si>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</si>
  <si>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</si>
  <si>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</si>
  <si>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</si>
  <si>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</si>
  <si>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</si>
  <si>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</si>
  <si>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</si>
  <si>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</si>
  <si>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</si>
  <si>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</si>
  <si>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</si>
  <si>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</si>
  <si>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</si>
  <si>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</si>
  <si>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</si>
  <si>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</si>
  <si>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</si>
  <si>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</si>
  <si>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</si>
  <si>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</si>
  <si>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</si>
  <si>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</si>
  <si>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</si>
  <si>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</si>
  <si>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</si>
  <si>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</si>
  <si>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</si>
  <si>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</si>
  <si>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</si>
  <si>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</si>
  <si>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</si>
  <si>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</si>
  <si>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</si>
  <si>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</si>
  <si>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</si>
  <si>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</si>
  <si>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</si>
  <si>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</si>
  <si>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</si>
  <si>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</si>
  <si>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</si>
  <si>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</si>
  <si>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</si>
  <si>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</si>
  <si>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</si>
  <si>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</si>
  <si>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</si>
  <si>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</si>
  <si>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</si>
  <si>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</si>
  <si>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</si>
  <si>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</si>
  <si>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</si>
  <si>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</si>
  <si>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</si>
  <si>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</si>
  <si>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</si>
  <si>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</si>
  <si>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</si>
  <si>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</si>
  <si>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</si>
  <si>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</si>
  <si>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</si>
  <si>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</si>
  <si>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</si>
  <si>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</si>
  <si>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</si>
  <si>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</si>
  <si>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</si>
  <si>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</si>
  <si>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</si>
  <si>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</si>
  <si>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</si>
  <si>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</si>
  <si>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</si>
  <si>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</si>
  <si>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</si>
  <si>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</si>
  <si>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</si>
  <si>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</si>
  <si>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</si>
  <si>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</si>
  <si>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</si>
  <si>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</si>
  <si>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</si>
  <si>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</si>
  <si>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</si>
  <si>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</si>
  <si>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</si>
  <si>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</si>
  <si>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</si>
  <si>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</si>
  <si>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</si>
  <si>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</si>
  <si>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</si>
  <si>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</si>
  <si>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</si>
  <si>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</si>
  <si>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</si>
  <si>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</si>
  <si>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</si>
  <si>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</si>
  <si>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</si>
  <si>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</si>
  <si>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</si>
  <si>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</si>
  <si>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</si>
  <si>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</si>
  <si>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</si>
  <si>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</si>
  <si>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</si>
  <si>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</si>
  <si>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</si>
  <si>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</si>
  <si>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</si>
  <si>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</si>
  <si>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</si>
  <si>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</si>
  <si>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</si>
  <si>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</si>
  <si>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</si>
  <si>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</si>
  <si>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</si>
  <si>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</si>
  <si>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</si>
  <si>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</si>
  <si>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</si>
  <si>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</si>
  <si>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</si>
  <si>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</si>
  <si>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</si>
  <si>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</si>
  <si>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</si>
  <si>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</si>
  <si>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</si>
  <si>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</si>
  <si>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</si>
  <si>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</si>
  <si>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</si>
  <si>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</si>
  <si>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</si>
  <si>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</si>
  <si>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</si>
  <si>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</si>
  <si>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</si>
  <si>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</si>
  <si>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</si>
  <si>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</si>
  <si>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</si>
  <si>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</si>
  <si>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</si>
  <si>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</si>
  <si>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</si>
  <si>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</si>
  <si>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</si>
  <si>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</si>
  <si>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</si>
  <si>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</si>
  <si>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</si>
  <si>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</si>
  <si>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</si>
  <si>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</si>
  <si>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</si>
  <si>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</si>
  <si>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</si>
  <si>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</si>
  <si>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Văn Ấn Bạn củaQuang</t>
  </si>
  <si>
    <t>Nguyễn Thị Xuân Quỳnh</t>
  </si>
  <si>
    <t>01282795251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</si>
</sst>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2</c:v>
                </c:pt>
                <c:pt idx="3">
                  <c:v>48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39.583333333333329</c:v>
                </c:pt>
                <c:pt idx="1">
                  <c:v>56.25</c:v>
                </c:pt>
                <c:pt idx="2">
                  <c:v>4.1666666666666661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036144"/>
        <c:axId val="964049744"/>
      </c:barChart>
      <c:catAx>
        <c:axId val="964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49744"/>
        <c:crosses val="autoZero"/>
        <c:auto val="1"/>
        <c:lblAlgn val="ctr"/>
        <c:lblOffset val="100"/>
        <c:noMultiLvlLbl val="0"/>
      </c:catAx>
      <c:valAx>
        <c:axId val="964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44.444444444444443</c:v>
                </c:pt>
                <c:pt idx="1">
                  <c:v>44.444444444444443</c:v>
                </c:pt>
                <c:pt idx="2">
                  <c:v>11.111111111111111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037776"/>
        <c:axId val="964038320"/>
      </c:barChart>
      <c:catAx>
        <c:axId val="9640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38320"/>
        <c:crosses val="autoZero"/>
        <c:auto val="1"/>
        <c:lblAlgn val="ctr"/>
        <c:lblOffset val="100"/>
        <c:noMultiLvlLbl val="0"/>
      </c:catAx>
      <c:valAx>
        <c:axId val="9640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72.222222222222214</c:v>
                </c:pt>
                <c:pt idx="1">
                  <c:v>27.777777777777779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568960"/>
        <c:axId val="1190582864"/>
      </c:barChart>
      <c:catAx>
        <c:axId val="11305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2864"/>
        <c:crosses val="autoZero"/>
        <c:auto val="1"/>
        <c:lblAlgn val="ctr"/>
        <c:lblOffset val="100"/>
        <c:noMultiLvlLbl val="0"/>
      </c:catAx>
      <c:valAx>
        <c:axId val="11905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646032"/>
        <c:axId val="1227636240"/>
      </c:barChart>
      <c:catAx>
        <c:axId val="12276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36240"/>
        <c:crosses val="autoZero"/>
        <c:auto val="1"/>
        <c:lblAlgn val="ctr"/>
        <c:lblOffset val="100"/>
        <c:noMultiLvlLbl val="0"/>
      </c:catAx>
      <c:valAx>
        <c:axId val="12276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638416"/>
        <c:axId val="1227637328"/>
      </c:barChart>
      <c:catAx>
        <c:axId val="12276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37328"/>
        <c:crosses val="autoZero"/>
        <c:auto val="1"/>
        <c:lblAlgn val="ctr"/>
        <c:lblOffset val="100"/>
        <c:noMultiLvlLbl val="0"/>
      </c:catAx>
      <c:valAx>
        <c:axId val="1227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631888"/>
        <c:axId val="1227636784"/>
      </c:barChart>
      <c:catAx>
        <c:axId val="12276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36784"/>
        <c:crosses val="autoZero"/>
        <c:auto val="1"/>
        <c:lblAlgn val="ctr"/>
        <c:lblOffset val="100"/>
        <c:noMultiLvlLbl val="0"/>
      </c:catAx>
      <c:valAx>
        <c:axId val="12276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49" workbookViewId="0">
      <selection activeCell="I63" sqref="I63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7" t="s">
        <v>136</v>
      </c>
      <c r="O1" s="47"/>
      <c r="P1" s="47"/>
      <c r="Q1" s="47"/>
      <c r="R1" s="48" t="s">
        <v>137</v>
      </c>
      <c r="S1" s="48"/>
      <c r="T1" s="48"/>
      <c r="U1" s="46" t="s">
        <v>138</v>
      </c>
      <c r="V1" s="46" t="s">
        <v>139</v>
      </c>
      <c r="W1" s="46" t="s">
        <v>140</v>
      </c>
      <c r="X1" s="46" t="s">
        <v>141</v>
      </c>
      <c r="Y1" s="46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6"/>
      <c r="V2" s="46"/>
      <c r="W2" s="46"/>
      <c r="X2" s="46"/>
      <c r="Y2" s="46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241</v>
      </c>
      <c r="C62" s="2"/>
      <c r="D62" s="3" t="s">
        <v>30</v>
      </c>
      <c r="E62" s="8" t="s">
        <v>240</v>
      </c>
      <c r="F62" s="2"/>
      <c r="G62" s="3"/>
      <c r="H62" s="3"/>
      <c r="I62" s="2" t="s">
        <v>1</v>
      </c>
      <c r="J62" s="2" t="s">
        <v>124</v>
      </c>
      <c r="K62" s="15">
        <v>43022</v>
      </c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3">
        <v>61</v>
      </c>
      <c r="B63" s="2" t="s">
        <v>242</v>
      </c>
      <c r="C63" s="2"/>
      <c r="D63" s="3" t="s">
        <v>26</v>
      </c>
      <c r="E63" s="8" t="s">
        <v>243</v>
      </c>
      <c r="F63" s="2"/>
      <c r="G63" s="3"/>
      <c r="H63" s="3"/>
      <c r="I63" s="2" t="s">
        <v>1</v>
      </c>
      <c r="J63" s="2" t="s">
        <v>124</v>
      </c>
      <c r="K63" s="15">
        <v>43024</v>
      </c>
      <c r="L63" s="3" t="s">
        <v>96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/>
      <c r="B64" s="2"/>
      <c r="C64" s="2"/>
      <c r="D64" s="3"/>
      <c r="E64" s="8"/>
      <c r="F64" s="2"/>
      <c r="G64" s="3"/>
      <c r="H64" s="3"/>
      <c r="I64" s="2"/>
      <c r="J64" s="2"/>
      <c r="K64" s="15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/>
      <c r="B65" s="2"/>
      <c r="C65" s="2"/>
      <c r="D65" s="3"/>
      <c r="E65" s="8"/>
      <c r="F65" s="2"/>
      <c r="G65" s="3"/>
      <c r="H65" s="3"/>
      <c r="I65" s="2"/>
      <c r="J65" s="2"/>
      <c r="K65" s="15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7" workbookViewId="0">
      <selection activeCell="N31" sqref="N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49" t="s">
        <v>238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3" spans="1:20" x14ac:dyDescent="0.25">
      <c r="B3" s="50" t="s">
        <v>228</v>
      </c>
      <c r="C3" s="50"/>
      <c r="D3" s="50"/>
      <c r="H3" s="51" t="s">
        <v>231</v>
      </c>
      <c r="I3" s="52"/>
      <c r="J3" s="53"/>
      <c r="O3" s="54" t="s">
        <v>236</v>
      </c>
      <c r="P3" s="55"/>
      <c r="Q3" s="56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7" t="s">
        <v>237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7" spans="1:20" x14ac:dyDescent="0.25">
      <c r="B27" s="50" t="s">
        <v>228</v>
      </c>
      <c r="C27" s="50"/>
      <c r="D27" s="50"/>
      <c r="H27" s="51" t="s">
        <v>231</v>
      </c>
      <c r="I27" s="52"/>
      <c r="J27" s="53"/>
      <c r="O27" s="54" t="s">
        <v>236</v>
      </c>
      <c r="P27" s="55"/>
      <c r="Q27" s="56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10'!I16:I65,"Tư vấn trực tiếp")</f>
        <v>19</v>
      </c>
      <c r="D29" s="43">
        <f>C29/C32*100</f>
        <v>39.583333333333329</v>
      </c>
      <c r="H29" s="2" t="s">
        <v>1</v>
      </c>
      <c r="I29" s="2">
        <f>COUNTIFS('Tháng 10'!I16:I65,"Tư Vấn trực tiếp",'Tháng 10'!H16:H65,"X")</f>
        <v>8</v>
      </c>
      <c r="J29" s="43">
        <f>I29/I32*100</f>
        <v>44.444444444444443</v>
      </c>
      <c r="O29" s="2" t="s">
        <v>232</v>
      </c>
      <c r="P29" s="2">
        <f>COUNTIFS('Tháng 10'!H16:H65,"X",'Tháng 10'!G16:G65,"300 - 500")</f>
        <v>13</v>
      </c>
      <c r="Q29" s="43">
        <f>P29/P31*100</f>
        <v>72.222222222222214</v>
      </c>
    </row>
    <row r="30" spans="1:20" x14ac:dyDescent="0.25">
      <c r="B30" s="2" t="s">
        <v>29</v>
      </c>
      <c r="C30" s="2">
        <f>COUNTIFS('Tháng 10'!I16:I65,"FB fanpage")</f>
        <v>27</v>
      </c>
      <c r="D30" s="43">
        <f>C30/C32*100</f>
        <v>56.25</v>
      </c>
      <c r="H30" s="2" t="s">
        <v>29</v>
      </c>
      <c r="I30" s="2">
        <f>COUNTIFS('Tháng 10'!I16:I65,"FB fanpage",'Tháng 10'!H16:H65,"X")</f>
        <v>8</v>
      </c>
      <c r="J30" s="43">
        <f>I30/I32*100</f>
        <v>44.444444444444443</v>
      </c>
      <c r="O30" s="2" t="s">
        <v>233</v>
      </c>
      <c r="P30" s="2">
        <f>COUNTIFS('Tháng 10'!H16:H65,"X",'Tháng 10'!G16:G65,"500 - 700")</f>
        <v>5</v>
      </c>
      <c r="Q30" s="43">
        <f>P30/P31*100</f>
        <v>27.777777777777779</v>
      </c>
    </row>
    <row r="31" spans="1:20" x14ac:dyDescent="0.25">
      <c r="B31" s="2" t="s">
        <v>114</v>
      </c>
      <c r="C31" s="2">
        <f>COUNTIFS('Tháng 10'!I16:I65,"Fb cá nhân")</f>
        <v>2</v>
      </c>
      <c r="D31" s="43">
        <f>C31/C32*100</f>
        <v>4.1666666666666661</v>
      </c>
      <c r="H31" s="2" t="s">
        <v>114</v>
      </c>
      <c r="I31" s="2">
        <f>COUNTIFS('Tháng 10'!I16:I65,"Fb cá nhân",'Tháng 10'!H16:H65,"X")</f>
        <v>2</v>
      </c>
      <c r="J31" s="43">
        <f>I31/I32*100</f>
        <v>11.111111111111111</v>
      </c>
      <c r="O31" s="2" t="s">
        <v>234</v>
      </c>
      <c r="P31" s="2">
        <f>SUM(P29:P30)</f>
        <v>18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48</v>
      </c>
      <c r="D32" s="2">
        <f>C32/C32*100</f>
        <v>100</v>
      </c>
      <c r="H32" s="2" t="s">
        <v>227</v>
      </c>
      <c r="I32" s="2">
        <f>SUM(I29:I31)</f>
        <v>18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2017-10-16T04:41:51Z</dcterms:modified>
</cp:coreProperties>
</file>