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uccess\SVN\Danh Sach Lop\"/>
    </mc:Choice>
  </mc:AlternateContent>
  <bookViews>
    <workbookView xWindow="0" yWindow="0" windowWidth="20490" windowHeight="7755" activeTab="2"/>
  </bookViews>
  <sheets>
    <sheet name="2016-TOEIC" sheetId="7" r:id="rId1"/>
    <sheet name="2016-Cambridge" sheetId="8" r:id="rId2"/>
    <sheet name="2017-TOEIC" sheetId="9" r:id="rId3"/>
    <sheet name="Sheet2" sheetId="13" r:id="rId4"/>
    <sheet name="2017-Cambridge" sheetId="11" r:id="rId5"/>
    <sheet name="Sheet1" sheetId="12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1" i="9" l="1"/>
  <c r="V12" i="9"/>
  <c r="V13" i="9"/>
  <c r="V14" i="9"/>
  <c r="V15" i="9"/>
  <c r="V16" i="9"/>
  <c r="S11" i="9"/>
  <c r="S12" i="9"/>
  <c r="S13" i="9"/>
  <c r="S14" i="9"/>
  <c r="S15" i="9"/>
  <c r="S16" i="9"/>
  <c r="R11" i="9"/>
  <c r="R12" i="9"/>
  <c r="R13" i="9"/>
  <c r="R14" i="9"/>
  <c r="R15" i="9"/>
  <c r="R16" i="9"/>
  <c r="V10" i="9"/>
  <c r="S10" i="9"/>
  <c r="R10" i="9"/>
  <c r="V5" i="9" l="1"/>
  <c r="V7" i="9" l="1"/>
  <c r="S7" i="9"/>
  <c r="R7" i="9"/>
  <c r="U27" i="7" l="1"/>
  <c r="R27" i="7"/>
  <c r="Q27" i="7"/>
  <c r="U26" i="7"/>
  <c r="R26" i="7"/>
  <c r="Q26" i="7"/>
  <c r="U25" i="7"/>
  <c r="R25" i="7"/>
  <c r="Q25" i="7"/>
  <c r="U24" i="7"/>
  <c r="R24" i="7"/>
  <c r="Q24" i="7"/>
  <c r="U23" i="7"/>
  <c r="R23" i="7"/>
  <c r="Q23" i="7"/>
  <c r="U22" i="7"/>
  <c r="R22" i="7"/>
  <c r="Q22" i="7"/>
  <c r="U21" i="7"/>
  <c r="R21" i="7"/>
  <c r="Q21" i="7"/>
  <c r="U20" i="7"/>
  <c r="R20" i="7"/>
  <c r="Q20" i="7"/>
  <c r="U19" i="7"/>
  <c r="R19" i="7"/>
  <c r="Q19" i="7"/>
  <c r="U18" i="7" l="1"/>
  <c r="R18" i="7"/>
  <c r="Q18" i="7"/>
  <c r="U15" i="7"/>
  <c r="R15" i="7"/>
  <c r="Q15" i="7"/>
  <c r="U11" i="7"/>
  <c r="R11" i="7"/>
  <c r="Q11" i="7"/>
  <c r="U10" i="7"/>
  <c r="R10" i="7"/>
  <c r="Q10" i="7"/>
  <c r="U9" i="7"/>
  <c r="R9" i="7"/>
  <c r="Q9" i="7"/>
  <c r="U8" i="7"/>
  <c r="R8" i="7"/>
  <c r="Q8" i="7"/>
  <c r="U5" i="7"/>
  <c r="R5" i="7"/>
  <c r="Q5" i="7"/>
  <c r="U4" i="7"/>
  <c r="R4" i="7"/>
  <c r="Q4" i="7"/>
  <c r="U3" i="7"/>
  <c r="R3" i="7"/>
  <c r="Q3" i="7"/>
</calcChain>
</file>

<file path=xl/sharedStrings.xml><?xml version="1.0" encoding="utf-8"?>
<sst xmlns="http://schemas.openxmlformats.org/spreadsheetml/2006/main" count="609" uniqueCount="333">
  <si>
    <t>Nguyễn Ngọc Anh</t>
  </si>
  <si>
    <t>0935812532</t>
  </si>
  <si>
    <t>0978099649</t>
  </si>
  <si>
    <t>Phan Thị Mỹ Hạnh</t>
  </si>
  <si>
    <t>01666308481</t>
  </si>
  <si>
    <t>01282671995</t>
  </si>
  <si>
    <t>THÁNG</t>
  </si>
  <si>
    <t xml:space="preserve">HỌ VÀ TÊN ĐÊM </t>
  </si>
  <si>
    <t>TÊN</t>
  </si>
  <si>
    <t>NĂM SINH</t>
  </si>
  <si>
    <t>GIỚI TÍNH</t>
  </si>
  <si>
    <t>ĐIỆN THOẠI</t>
  </si>
  <si>
    <t>FACEBOOK</t>
  </si>
  <si>
    <t>NGÀY THI</t>
  </si>
  <si>
    <t>GIỜ THI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</si>
  <si>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</si>
  <si>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</si>
  <si>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</si>
  <si>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</si>
  <si>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</si>
  <si>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</si>
  <si>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</si>
  <si>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KHUYẾN MÃI</t>
  </si>
  <si>
    <t>KÊNH</t>
  </si>
  <si>
    <t>GHI CHÚ</t>
  </si>
  <si>
    <t>Part 1</t>
  </si>
  <si>
    <t>Part 2</t>
  </si>
  <si>
    <t>Part 3</t>
  </si>
  <si>
    <t>Part 4</t>
  </si>
  <si>
    <t>Part 5</t>
  </si>
  <si>
    <t>Part 6</t>
  </si>
  <si>
    <t>Part 7</t>
  </si>
  <si>
    <t>Tháng 3</t>
  </si>
  <si>
    <t>Phùng Nguyễn Thùy</t>
  </si>
  <si>
    <t>Dương</t>
  </si>
  <si>
    <t>Nữ</t>
  </si>
  <si>
    <t>01222500554</t>
  </si>
  <si>
    <t>29/02/2016</t>
  </si>
  <si>
    <t>8AM</t>
  </si>
  <si>
    <t>Bạn Bè</t>
  </si>
  <si>
    <t>Đoàn Văn</t>
  </si>
  <si>
    <t>Toàn</t>
  </si>
  <si>
    <t>Nam</t>
  </si>
  <si>
    <t>01216572795</t>
  </si>
  <si>
    <t>22/03/2016</t>
  </si>
  <si>
    <t>2PM</t>
  </si>
  <si>
    <t>Nguyễn Xuân Nam</t>
  </si>
  <si>
    <t>Phương</t>
  </si>
  <si>
    <t>01213631411</t>
  </si>
  <si>
    <t>Tháng 7</t>
  </si>
  <si>
    <t>Giao</t>
  </si>
  <si>
    <t xml:space="preserve">Phương </t>
  </si>
  <si>
    <t>Linh</t>
  </si>
  <si>
    <t>01216525100</t>
  </si>
  <si>
    <t>Nguyễn Thị Kim</t>
  </si>
  <si>
    <t>Vân</t>
  </si>
  <si>
    <t>01676513568</t>
  </si>
  <si>
    <t>Facebook</t>
  </si>
  <si>
    <t>Thái Thị Ngọc</t>
  </si>
  <si>
    <t>Diệp</t>
  </si>
  <si>
    <t>Tháng 8</t>
  </si>
  <si>
    <t>Nguyễn Xuân</t>
  </si>
  <si>
    <t>Quỳnh</t>
  </si>
  <si>
    <t xml:space="preserve">Nữ </t>
  </si>
  <si>
    <t>xuanquynh.nguyen.7</t>
  </si>
  <si>
    <t>Tháng 9</t>
  </si>
  <si>
    <t>Tem Hoàng</t>
  </si>
  <si>
    <t>tem.hoang</t>
  </si>
  <si>
    <t>Hoàng Thị Ngọc</t>
  </si>
  <si>
    <t>Hiếu</t>
  </si>
  <si>
    <t>01662246044</t>
  </si>
  <si>
    <t>Thanh Tu</t>
  </si>
  <si>
    <t>3PM</t>
  </si>
  <si>
    <t>Nguyễn Vũ Lê</t>
  </si>
  <si>
    <t>Minh</t>
  </si>
  <si>
    <t>0905028225</t>
  </si>
  <si>
    <t>PR</t>
  </si>
  <si>
    <t>Trần Thị</t>
  </si>
  <si>
    <t>Ái</t>
  </si>
  <si>
    <t>01263663202</t>
  </si>
  <si>
    <t>Trần Thị Phương</t>
  </si>
  <si>
    <t>Hòa</t>
  </si>
  <si>
    <t>9:30AM</t>
  </si>
  <si>
    <t>Tháng 10</t>
  </si>
  <si>
    <t>Nguyễn Hoàng</t>
  </si>
  <si>
    <t>Phú</t>
  </si>
  <si>
    <t>0988509500</t>
  </si>
  <si>
    <t>2h30 PM</t>
  </si>
  <si>
    <t>Nguyễn Thị Như</t>
  </si>
  <si>
    <t>Đài</t>
  </si>
  <si>
    <t>Nguyễn Thị Kiều</t>
  </si>
  <si>
    <t>01645007993</t>
  </si>
  <si>
    <t>Kiều</t>
  </si>
  <si>
    <t>0905092415</t>
  </si>
  <si>
    <t>Hồ Minh</t>
  </si>
  <si>
    <t>Trang</t>
  </si>
  <si>
    <t>01662711759</t>
  </si>
  <si>
    <t xml:space="preserve">Quách Thị Mỹ </t>
  </si>
  <si>
    <t>0978437787</t>
  </si>
  <si>
    <t xml:space="preserve">Huỳnh Văn </t>
  </si>
  <si>
    <t>Tâm</t>
  </si>
  <si>
    <t>01222406932</t>
  </si>
  <si>
    <t>Huỳnh Thị Mộng</t>
  </si>
  <si>
    <t>Chúc</t>
  </si>
  <si>
    <t>Test online</t>
  </si>
  <si>
    <t xml:space="preserve">Trương Thị Thanh </t>
  </si>
  <si>
    <t>Hoài</t>
  </si>
  <si>
    <t>2h30PM</t>
  </si>
  <si>
    <t>Tháng 11</t>
  </si>
  <si>
    <t>KẾT QUẢ THI</t>
  </si>
  <si>
    <t>ĐĂNG KÝ</t>
  </si>
  <si>
    <t>Tháng 2</t>
  </si>
  <si>
    <t>Mẫn</t>
  </si>
  <si>
    <t>Grammar: Pre-Intermediate 3
Speaking: Pre-Intermediate</t>
  </si>
  <si>
    <t>Pre-Intermediate</t>
  </si>
  <si>
    <t>Trung tâm</t>
  </si>
  <si>
    <t>Trần Thị Ánh</t>
  </si>
  <si>
    <t>Nhung</t>
  </si>
  <si>
    <t>0974644135</t>
  </si>
  <si>
    <t>Grammar: Upper Intermediate 3
Speaking: Pre-Intermediate 3</t>
  </si>
  <si>
    <t>Nguyễn Thị Quỳnh</t>
  </si>
  <si>
    <t>Như</t>
  </si>
  <si>
    <t>01662895808</t>
  </si>
  <si>
    <t>Grammar: Pre-Intermediate 3
Speaking: Pre-Intermediate 1</t>
  </si>
  <si>
    <t>Nguyễn Thị Đài</t>
  </si>
  <si>
    <t>0961626868
0934933981</t>
  </si>
  <si>
    <t>24/02/2016</t>
  </si>
  <si>
    <t>6PM</t>
  </si>
  <si>
    <t>Tiến</t>
  </si>
  <si>
    <t>01673361315</t>
  </si>
  <si>
    <t>Elementary 1</t>
  </si>
  <si>
    <t>Đợi khóa 3PM</t>
  </si>
  <si>
    <t>Nguyễn Ngọc</t>
  </si>
  <si>
    <t>Tuấn</t>
  </si>
  <si>
    <t>01202494042</t>
  </si>
  <si>
    <t>Nguyễn Thị Thùy</t>
  </si>
  <si>
    <t>01226792192</t>
  </si>
  <si>
    <t>Boy</t>
  </si>
  <si>
    <t>Giới Thiệu</t>
  </si>
  <si>
    <t>Tập hợp nhóm mới 3-5-7</t>
  </si>
  <si>
    <t>Hoa</t>
  </si>
  <si>
    <t>Võ Thị Hương</t>
  </si>
  <si>
    <t>Lệ</t>
  </si>
  <si>
    <t>le.vohuong</t>
  </si>
  <si>
    <t>Học khóa tháng 10</t>
  </si>
  <si>
    <t>Lê Hồng Thu</t>
  </si>
  <si>
    <t>Uyên</t>
  </si>
  <si>
    <t>0981330388</t>
  </si>
  <si>
    <t>Bị tai nạn nên chưa đi học đc</t>
  </si>
  <si>
    <t>Nguyễn Hồ Nhật</t>
  </si>
  <si>
    <t>Hạ</t>
  </si>
  <si>
    <t>01266520699</t>
  </si>
  <si>
    <t>Mai gọi lại</t>
  </si>
  <si>
    <t>Phạm Thị Bích</t>
  </si>
  <si>
    <t>Thảo</t>
  </si>
  <si>
    <t>0944172688</t>
  </si>
  <si>
    <t>Khoa buoi toi</t>
  </si>
  <si>
    <t>Hoàng Thị Thanh</t>
  </si>
  <si>
    <t>01675054111</t>
  </si>
  <si>
    <t>5-7PM</t>
  </si>
  <si>
    <t>No Queen</t>
  </si>
  <si>
    <t>100004783039367</t>
  </si>
  <si>
    <t>Hoàng Thị Kiều</t>
  </si>
  <si>
    <t>Nga</t>
  </si>
  <si>
    <t>01214666715</t>
  </si>
  <si>
    <t>5-7pm</t>
  </si>
  <si>
    <t>Everlasting Ming Love</t>
  </si>
  <si>
    <t>hoangmarrid.vo</t>
  </si>
  <si>
    <t>01637323481</t>
  </si>
  <si>
    <t>Trần Anh</t>
  </si>
  <si>
    <t>100009303865631</t>
  </si>
  <si>
    <t>0973882400</t>
  </si>
  <si>
    <t>Học đi nc ngoài, KO phải SV</t>
  </si>
  <si>
    <t>Đặng Thanh Huyền</t>
  </si>
  <si>
    <t>co.heo.52</t>
  </si>
  <si>
    <t>01227404585</t>
  </si>
  <si>
    <t>Ngô Đình Triệu</t>
  </si>
  <si>
    <t>Vỹ</t>
  </si>
  <si>
    <t>01663831536</t>
  </si>
  <si>
    <t>Trung Tâm</t>
  </si>
  <si>
    <t>Lê Thị Thủy</t>
  </si>
  <si>
    <t>Tiên</t>
  </si>
  <si>
    <t>01202420403</t>
  </si>
  <si>
    <t>Sáng, Tối</t>
  </si>
  <si>
    <t>Nguyễn Trần Nguyên</t>
  </si>
  <si>
    <t>01224563954</t>
  </si>
  <si>
    <t>3,5,7 5h30-7h</t>
  </si>
  <si>
    <t>Phạm Lê Anh</t>
  </si>
  <si>
    <t>01214513779</t>
  </si>
  <si>
    <t>14h30</t>
  </si>
  <si>
    <t>Lê Thị Kim</t>
  </si>
  <si>
    <t>Loan</t>
  </si>
  <si>
    <t>0935350410</t>
  </si>
  <si>
    <t>Ngô Phan Như</t>
  </si>
  <si>
    <t>Ý</t>
  </si>
  <si>
    <t>01236942682</t>
  </si>
  <si>
    <t>LEVEL</t>
  </si>
  <si>
    <t>X</t>
  </si>
  <si>
    <t>Ellementary 2</t>
  </si>
  <si>
    <t>x</t>
  </si>
  <si>
    <t>Tháng 12</t>
  </si>
  <si>
    <t>Nguyễn Đỗ Bảo</t>
  </si>
  <si>
    <t>0905012112</t>
  </si>
  <si>
    <t>Tháng 01</t>
  </si>
  <si>
    <t>Nguyễn Thị Diệu</t>
  </si>
  <si>
    <t>Hạnh</t>
  </si>
  <si>
    <t>0905862521</t>
  </si>
  <si>
    <t>Tháng 02</t>
  </si>
  <si>
    <t>Nguyễn Thị Phương</t>
  </si>
  <si>
    <t>Nhi</t>
  </si>
  <si>
    <t>01664843835</t>
  </si>
  <si>
    <t>Facebook-quảng cáo</t>
  </si>
  <si>
    <t xml:space="preserve">Nguyễn Thị Diễm </t>
  </si>
  <si>
    <t>Hiền</t>
  </si>
  <si>
    <t>25/10/1995</t>
  </si>
  <si>
    <t>01234245255</t>
  </si>
  <si>
    <t>Toeic 300-500</t>
  </si>
  <si>
    <t>Giảm 10% học phí</t>
  </si>
  <si>
    <t>Hồ Hiệp Thủy</t>
  </si>
  <si>
    <t>0964464605</t>
  </si>
  <si>
    <t>Phạm Văn</t>
  </si>
  <si>
    <t>Cường</t>
  </si>
  <si>
    <t>0986525172</t>
  </si>
  <si>
    <t>Toeic 400-500</t>
  </si>
  <si>
    <t>18/2/2017</t>
  </si>
  <si>
    <t xml:space="preserve">Trần Duy Nhật </t>
  </si>
  <si>
    <t>0903510606</t>
  </si>
  <si>
    <t>Toeic 500-700</t>
  </si>
  <si>
    <t>Toeic 600-700</t>
  </si>
  <si>
    <t xml:space="preserve">Hoàng Thị Ngọc </t>
  </si>
  <si>
    <t>18/6/1995</t>
  </si>
  <si>
    <t>17h30-19h</t>
  </si>
  <si>
    <t>22/2/2017</t>
  </si>
  <si>
    <t>24/12/1997</t>
  </si>
  <si>
    <t>17/2/2017</t>
  </si>
  <si>
    <t>17h30</t>
  </si>
  <si>
    <t>Elementary 2</t>
  </si>
  <si>
    <t>Giảm 10%</t>
  </si>
  <si>
    <t>Trần Phương</t>
  </si>
  <si>
    <t>Vũ</t>
  </si>
  <si>
    <t>0931771248</t>
  </si>
  <si>
    <t>Bạn bè giới thiệu</t>
  </si>
  <si>
    <t>Đặng Như</t>
  </si>
  <si>
    <t>01225511845</t>
  </si>
  <si>
    <t>Thứ 2</t>
  </si>
  <si>
    <t>Thứ 3</t>
  </si>
  <si>
    <t>Thứ 4</t>
  </si>
  <si>
    <t>Thứ 5</t>
  </si>
  <si>
    <t>Thứ 6</t>
  </si>
  <si>
    <t>Thứ 7</t>
  </si>
  <si>
    <t>Chủ nhật</t>
  </si>
  <si>
    <t>7h30-9h</t>
  </si>
  <si>
    <t>Chị Chúc</t>
  </si>
  <si>
    <t>Kết thúc: 31/3</t>
  </si>
  <si>
    <t>9h30-11h</t>
  </si>
  <si>
    <t>Anh Đức</t>
  </si>
  <si>
    <t>13h30-15h</t>
  </si>
  <si>
    <t>15h30-17h</t>
  </si>
  <si>
    <t>Anh Thức</t>
  </si>
  <si>
    <t>Toeic 300-500 - K3</t>
  </si>
  <si>
    <t>6/3 - 4/6</t>
  </si>
  <si>
    <t>7/3 - 4-6</t>
  </si>
  <si>
    <t>19h30-21h</t>
  </si>
  <si>
    <t>Toeic 300-500 - K2</t>
  </si>
  <si>
    <t>MỤC TIÊU ĐẦU RA</t>
  </si>
  <si>
    <t>STT</t>
  </si>
  <si>
    <t>HỌ VÀ TÊN</t>
  </si>
  <si>
    <t>KHÓA HỌC</t>
  </si>
  <si>
    <t>SỐ ĐT</t>
  </si>
  <si>
    <t>THI THỬ</t>
  </si>
  <si>
    <t>HỌC</t>
  </si>
  <si>
    <t>Lê Nguyên</t>
  </si>
  <si>
    <t>Nguyễn Thị Thùy Hương</t>
  </si>
  <si>
    <t>Quách Thị Mỹ Linh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</si>
  <si>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</si>
  <si>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</si>
  <si>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</si>
  <si>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</si>
  <si>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</si>
  <si>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</si>
  <si>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</si>
  <si>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ĐTVT K36</t>
  </si>
  <si>
    <t>ĐTVT K37</t>
  </si>
  <si>
    <t>ĐTVT K38</t>
  </si>
  <si>
    <t>ĐTVT K39A</t>
  </si>
  <si>
    <t>ĐTVT K39B</t>
  </si>
  <si>
    <t>ĐTVT K40B</t>
  </si>
  <si>
    <t>090.5634124</t>
  </si>
  <si>
    <t>0167.3196168</t>
  </si>
  <si>
    <t>097.8437787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</si>
  <si>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</si>
  <si>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</si>
  <si>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</si>
  <si>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</si>
  <si>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</si>
  <si>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</si>
  <si>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</si>
  <si>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Ghi chú</t>
  </si>
  <si>
    <t>Thứ 2 bận, 4&amp;6 OK</t>
  </si>
  <si>
    <t>Trừ 2,4,6</t>
  </si>
  <si>
    <t>Báo lại sau</t>
  </si>
  <si>
    <t>Nguyễn Thị Diễm Hiền</t>
  </si>
  <si>
    <t>Phạm Văn Cường</t>
  </si>
  <si>
    <t>Đăng ký mua sách</t>
  </si>
  <si>
    <t>16/4/1998</t>
  </si>
  <si>
    <t>30/7/1997</t>
  </si>
  <si>
    <t>16/10/1996</t>
  </si>
  <si>
    <t>Ngày sinh</t>
  </si>
  <si>
    <t>600 từ Toeic</t>
  </si>
  <si>
    <t>Chiều mai 2-4h</t>
  </si>
  <si>
    <t>Mai Sỹ</t>
  </si>
  <si>
    <t>Lê Mai Uyên</t>
  </si>
  <si>
    <t>Khanh</t>
  </si>
  <si>
    <t>7/3/2017</t>
  </si>
  <si>
    <t>Nhận sách</t>
  </si>
  <si>
    <t>r</t>
  </si>
  <si>
    <t>Chiều T6 3-5h</t>
  </si>
  <si>
    <t>30/7/1995</t>
  </si>
  <si>
    <t>Lê Hồng Sơn</t>
  </si>
  <si>
    <t>0903257124</t>
  </si>
  <si>
    <t>Tháng 04</t>
  </si>
  <si>
    <t>Huỳnh Linh</t>
  </si>
  <si>
    <t>Đa</t>
  </si>
  <si>
    <t>01688204826</t>
  </si>
  <si>
    <t>Giảm 30.4% học phí</t>
  </si>
  <si>
    <t xml:space="preserve">Tú </t>
  </si>
  <si>
    <t>Anh</t>
  </si>
  <si>
    <t>Phạm Quang Anh</t>
  </si>
  <si>
    <t xml:space="preserve">Nguyễn Thị Phương </t>
  </si>
  <si>
    <t>0932053958</t>
  </si>
  <si>
    <t xml:space="preserve">Lê Xuân </t>
  </si>
  <si>
    <t>Đoàn Thành</t>
  </si>
  <si>
    <t>Lợi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</si>
</sst>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3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0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49" fontId="8" fillId="0" borderId="0" xfId="0" applyNumberFormat="1" applyFont="1"/>
    <xf numFmtId="0" fontId="8" fillId="4" borderId="0" xfId="3" applyFont="1" applyAlignment="1">
      <alignment horizontal="center"/>
    </xf>
    <xf numFmtId="0" fontId="8" fillId="5" borderId="0" xfId="4" applyFont="1" applyAlignment="1">
      <alignment horizontal="center"/>
    </xf>
    <xf numFmtId="0" fontId="7" fillId="6" borderId="0" xfId="5" applyFont="1" applyAlignment="1">
      <alignment horizontal="center"/>
    </xf>
    <xf numFmtId="0" fontId="8" fillId="3" borderId="0" xfId="2" applyFont="1" applyAlignment="1">
      <alignment horizontal="center"/>
    </xf>
    <xf numFmtId="0" fontId="8" fillId="9" borderId="0" xfId="8" applyFont="1" applyAlignment="1">
      <alignment horizontal="center"/>
    </xf>
    <xf numFmtId="0" fontId="8" fillId="10" borderId="0" xfId="9" applyFont="1" applyAlignment="1">
      <alignment horizontal="center"/>
    </xf>
    <xf numFmtId="0" fontId="7" fillId="11" borderId="0" xfId="10" applyFont="1" applyAlignment="1">
      <alignment horizontal="center"/>
    </xf>
    <xf numFmtId="49" fontId="8" fillId="0" borderId="0" xfId="0" applyNumberFormat="1" applyFont="1" applyAlignment="1">
      <alignment horizontal="left"/>
    </xf>
    <xf numFmtId="164" fontId="8" fillId="0" borderId="0" xfId="0" applyNumberFormat="1" applyFont="1" applyFill="1"/>
    <xf numFmtId="49" fontId="8" fillId="0" borderId="0" xfId="0" applyNumberFormat="1" applyFont="1" applyFill="1"/>
    <xf numFmtId="0" fontId="8" fillId="0" borderId="0" xfId="0" applyNumberFormat="1" applyFont="1" applyAlignment="1">
      <alignment horizontal="center"/>
    </xf>
    <xf numFmtId="0" fontId="8" fillId="12" borderId="0" xfId="0" applyNumberFormat="1" applyFont="1" applyFill="1" applyAlignment="1">
      <alignment horizontal="center"/>
    </xf>
    <xf numFmtId="9" fontId="8" fillId="0" borderId="0" xfId="0" applyNumberFormat="1" applyFont="1"/>
    <xf numFmtId="14" fontId="8" fillId="0" borderId="0" xfId="0" applyNumberFormat="1" applyFont="1" applyAlignment="1">
      <alignment horizontal="left"/>
    </xf>
    <xf numFmtId="14" fontId="8" fillId="0" borderId="0" xfId="0" applyNumberFormat="1" applyFont="1"/>
    <xf numFmtId="0" fontId="8" fillId="0" borderId="0" xfId="0" applyFont="1" applyAlignment="1">
      <alignment horizontal="center" vertical="center"/>
    </xf>
    <xf numFmtId="0" fontId="8" fillId="12" borderId="0" xfId="0" applyFont="1" applyFill="1" applyAlignment="1">
      <alignment horizontal="center"/>
    </xf>
    <xf numFmtId="14" fontId="8" fillId="0" borderId="0" xfId="0" applyNumberFormat="1" applyFont="1" applyFill="1"/>
    <xf numFmtId="0" fontId="8" fillId="0" borderId="0" xfId="0" applyFont="1" applyFill="1"/>
    <xf numFmtId="0" fontId="8" fillId="0" borderId="0" xfId="0" applyFont="1" applyAlignment="1">
      <alignment wrapText="1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49" fontId="9" fillId="0" borderId="0" xfId="0" applyNumberFormat="1" applyFont="1"/>
    <xf numFmtId="49" fontId="9" fillId="0" borderId="0" xfId="0" applyNumberFormat="1" applyFont="1" applyAlignment="1">
      <alignment wrapText="1"/>
    </xf>
    <xf numFmtId="49" fontId="9" fillId="0" borderId="0" xfId="0" applyNumberFormat="1" applyFont="1" applyFill="1" applyAlignment="1">
      <alignment wrapText="1"/>
    </xf>
    <xf numFmtId="49" fontId="9" fillId="0" borderId="0" xfId="0" applyNumberFormat="1" applyFont="1" applyFill="1"/>
    <xf numFmtId="9" fontId="9" fillId="0" borderId="0" xfId="0" applyNumberFormat="1" applyFont="1"/>
    <xf numFmtId="164" fontId="9" fillId="0" borderId="0" xfId="0" applyNumberFormat="1" applyFont="1"/>
    <xf numFmtId="0" fontId="9" fillId="0" borderId="0" xfId="0" applyFont="1" applyFill="1"/>
    <xf numFmtId="0" fontId="9" fillId="0" borderId="0" xfId="0" applyFont="1" applyFill="1" applyAlignment="1">
      <alignment horizontal="center"/>
    </xf>
    <xf numFmtId="164" fontId="9" fillId="0" borderId="0" xfId="0" applyNumberFormat="1" applyFont="1" applyFill="1"/>
    <xf numFmtId="9" fontId="9" fillId="0" borderId="0" xfId="0" applyNumberFormat="1" applyFont="1" applyFill="1"/>
    <xf numFmtId="14" fontId="9" fillId="0" borderId="0" xfId="0" applyNumberFormat="1" applyFont="1" applyFill="1"/>
    <xf numFmtId="14" fontId="9" fillId="0" borderId="0" xfId="0" applyNumberFormat="1" applyFont="1"/>
    <xf numFmtId="49" fontId="4" fillId="0" borderId="0" xfId="0" applyNumberFormat="1" applyFont="1" applyFill="1" applyAlignment="1">
      <alignment horizontal="center"/>
    </xf>
    <xf numFmtId="49" fontId="9" fillId="0" borderId="0" xfId="0" applyNumberFormat="1" applyFont="1" applyAlignment="1">
      <alignment horizontal="center"/>
    </xf>
    <xf numFmtId="9" fontId="9" fillId="0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/>
    </xf>
    <xf numFmtId="49" fontId="8" fillId="0" borderId="0" xfId="0" quotePrefix="1" applyNumberFormat="1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8" fillId="12" borderId="0" xfId="0" applyFont="1" applyFill="1"/>
    <xf numFmtId="0" fontId="8" fillId="12" borderId="0" xfId="0" applyFont="1" applyFill="1" applyAlignment="1">
      <alignment horizontal="left"/>
    </xf>
    <xf numFmtId="49" fontId="8" fillId="12" borderId="0" xfId="0" quotePrefix="1" applyNumberFormat="1" applyFont="1" applyFill="1" applyAlignment="1">
      <alignment horizontal="center"/>
    </xf>
    <xf numFmtId="18" fontId="8" fillId="0" borderId="0" xfId="0" applyNumberFormat="1" applyFont="1"/>
    <xf numFmtId="14" fontId="9" fillId="0" borderId="0" xfId="0" applyNumberFormat="1" applyFont="1" applyAlignment="1">
      <alignment horizontal="center"/>
    </xf>
    <xf numFmtId="49" fontId="9" fillId="0" borderId="0" xfId="0" quotePrefix="1" applyNumberFormat="1" applyFont="1"/>
    <xf numFmtId="0" fontId="10" fillId="0" borderId="0" xfId="0" quotePrefix="1" applyFont="1"/>
    <xf numFmtId="0" fontId="8" fillId="0" borderId="0" xfId="0" quotePrefix="1" applyFont="1"/>
    <xf numFmtId="0" fontId="9" fillId="12" borderId="0" xfId="0" applyFont="1" applyFill="1"/>
    <xf numFmtId="0" fontId="9" fillId="12" borderId="0" xfId="0" applyFont="1" applyFill="1" applyAlignment="1">
      <alignment horizontal="center"/>
    </xf>
    <xf numFmtId="49" fontId="8" fillId="0" borderId="0" xfId="0" quotePrefix="1" applyNumberFormat="1" applyFont="1" applyFill="1" applyAlignment="1">
      <alignment horizontal="center"/>
    </xf>
    <xf numFmtId="0" fontId="8" fillId="12" borderId="0" xfId="0" quotePrefix="1" applyFont="1" applyFill="1"/>
    <xf numFmtId="0" fontId="7" fillId="8" borderId="0" xfId="7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2" borderId="0" xfId="1" applyFont="1" applyAlignment="1">
      <alignment horizontal="center"/>
    </xf>
    <xf numFmtId="0" fontId="7" fillId="7" borderId="0" xfId="6" applyFont="1" applyAlignment="1">
      <alignment horizontal="center"/>
    </xf>
    <xf numFmtId="0" fontId="9" fillId="0" borderId="0" xfId="0" applyFont="1" applyAlignment="1">
      <alignment horizontal="center" vertical="center"/>
    </xf>
    <xf numFmtId="20" fontId="8" fillId="0" borderId="0" xfId="0" applyNumberFormat="1" applyFont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34"/>
  <sheetViews>
    <sheetView workbookViewId="0">
      <pane xSplit="3" ySplit="2" topLeftCell="D18" activePane="bottomRight" state="frozen"/>
      <selection pane="topRight" activeCell="D1" sqref="D1"/>
      <selection pane="bottomLeft" activeCell="A3" sqref="A3"/>
      <selection pane="bottomRight" activeCell="F35" sqref="F35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1.85546875" style="5" bestFit="1" customWidth="1"/>
    <col min="9" max="9" width="11.28515625" style="5" bestFit="1" customWidth="1"/>
    <col min="10" max="16" width="6.42578125" style="7" bestFit="1" customWidth="1"/>
    <col min="17" max="17" width="16" style="7" bestFit="1" customWidth="1"/>
    <col min="18" max="18" width="16.28515625" style="7" bestFit="1" customWidth="1"/>
    <col min="19" max="20" width="9.140625" style="7"/>
    <col min="21" max="21" width="10.7109375" style="7" bestFit="1" customWidth="1"/>
    <col min="22" max="22" width="14.5703125" style="5" bestFit="1" customWidth="1"/>
    <col min="23" max="23" width="10.85546875" style="5" bestFit="1" customWidth="1"/>
    <col min="24" max="24" width="11.28515625" style="7" customWidth="1"/>
    <col min="25" max="25" width="12.42578125" style="5" customWidth="1"/>
    <col min="26" max="16384" width="9.140625" style="5"/>
  </cols>
  <sheetData>
    <row r="1" spans="1:25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12</v>
      </c>
      <c r="H1" s="4" t="s">
        <v>13</v>
      </c>
      <c r="I1" s="3" t="s">
        <v>14</v>
      </c>
      <c r="J1" s="66" t="s">
        <v>15</v>
      </c>
      <c r="K1" s="66"/>
      <c r="L1" s="66"/>
      <c r="M1" s="66"/>
      <c r="N1" s="67" t="s">
        <v>16</v>
      </c>
      <c r="O1" s="67"/>
      <c r="P1" s="67"/>
      <c r="Q1" s="64" t="s">
        <v>17</v>
      </c>
      <c r="R1" s="64" t="s">
        <v>18</v>
      </c>
      <c r="S1" s="64" t="s">
        <v>19</v>
      </c>
      <c r="T1" s="64" t="s">
        <v>20</v>
      </c>
      <c r="U1" s="64" t="s">
        <v>21</v>
      </c>
      <c r="V1" s="3" t="s">
        <v>22</v>
      </c>
      <c r="W1" s="3" t="s">
        <v>23</v>
      </c>
      <c r="X1" s="2" t="s">
        <v>110</v>
      </c>
      <c r="Y1" s="2" t="s">
        <v>24</v>
      </c>
    </row>
    <row r="2" spans="1:25" x14ac:dyDescent="0.25">
      <c r="J2" s="9" t="s">
        <v>25</v>
      </c>
      <c r="K2" s="10" t="s">
        <v>26</v>
      </c>
      <c r="L2" s="11" t="s">
        <v>27</v>
      </c>
      <c r="M2" s="12" t="s">
        <v>28</v>
      </c>
      <c r="N2" s="13" t="s">
        <v>29</v>
      </c>
      <c r="O2" s="14" t="s">
        <v>30</v>
      </c>
      <c r="P2" s="15" t="s">
        <v>31</v>
      </c>
      <c r="Q2" s="64"/>
      <c r="R2" s="64"/>
      <c r="S2" s="64"/>
      <c r="T2" s="64"/>
      <c r="U2" s="64"/>
    </row>
    <row r="3" spans="1:25" x14ac:dyDescent="0.25">
      <c r="A3" s="65" t="s">
        <v>32</v>
      </c>
      <c r="B3" s="5" t="s">
        <v>33</v>
      </c>
      <c r="C3" s="6" t="s">
        <v>34</v>
      </c>
      <c r="D3" s="7">
        <v>1994</v>
      </c>
      <c r="E3" s="7" t="s">
        <v>35</v>
      </c>
      <c r="F3" s="49" t="s">
        <v>36</v>
      </c>
      <c r="G3" s="16"/>
      <c r="H3" s="17" t="s">
        <v>37</v>
      </c>
      <c r="I3" s="18" t="s">
        <v>38</v>
      </c>
      <c r="J3" s="19">
        <v>5</v>
      </c>
      <c r="K3" s="19">
        <v>16</v>
      </c>
      <c r="L3" s="19">
        <v>9</v>
      </c>
      <c r="M3" s="19">
        <v>4</v>
      </c>
      <c r="N3" s="19">
        <v>26</v>
      </c>
      <c r="O3" s="19">
        <v>4</v>
      </c>
      <c r="P3" s="19">
        <v>23</v>
      </c>
      <c r="Q3" s="19">
        <f>SUM(J3:M3)</f>
        <v>34</v>
      </c>
      <c r="R3" s="19">
        <f>SUM(N3:P3)</f>
        <v>53</v>
      </c>
      <c r="S3" s="19">
        <v>150</v>
      </c>
      <c r="T3" s="19">
        <v>270</v>
      </c>
      <c r="U3" s="20">
        <f>S3+T3</f>
        <v>420</v>
      </c>
      <c r="V3" s="21">
        <v>0.1</v>
      </c>
      <c r="W3" s="5" t="s">
        <v>39</v>
      </c>
    </row>
    <row r="4" spans="1:25" x14ac:dyDescent="0.25">
      <c r="A4" s="65"/>
      <c r="B4" s="5" t="s">
        <v>40</v>
      </c>
      <c r="C4" s="6" t="s">
        <v>41</v>
      </c>
      <c r="E4" s="7" t="s">
        <v>42</v>
      </c>
      <c r="F4" s="49" t="s">
        <v>43</v>
      </c>
      <c r="G4" s="16"/>
      <c r="H4" s="5" t="s">
        <v>44</v>
      </c>
      <c r="I4" s="5" t="s">
        <v>45</v>
      </c>
      <c r="J4" s="7">
        <v>2</v>
      </c>
      <c r="K4" s="7">
        <v>12</v>
      </c>
      <c r="L4" s="7">
        <v>5</v>
      </c>
      <c r="M4" s="7">
        <v>5</v>
      </c>
      <c r="N4" s="7">
        <v>17</v>
      </c>
      <c r="O4" s="7">
        <v>2</v>
      </c>
      <c r="P4" s="7">
        <v>13</v>
      </c>
      <c r="Q4" s="19">
        <f>SUM(J4:M4)</f>
        <v>24</v>
      </c>
      <c r="R4" s="19">
        <f>SUM(N4:P4)</f>
        <v>32</v>
      </c>
      <c r="S4" s="19">
        <v>95</v>
      </c>
      <c r="T4" s="19">
        <v>100</v>
      </c>
      <c r="U4" s="20">
        <f>S4+T4</f>
        <v>195</v>
      </c>
      <c r="V4" s="21">
        <v>0.1</v>
      </c>
    </row>
    <row r="5" spans="1:25" x14ac:dyDescent="0.25">
      <c r="A5" s="65"/>
      <c r="B5" s="5" t="s">
        <v>46</v>
      </c>
      <c r="C5" s="6" t="s">
        <v>47</v>
      </c>
      <c r="D5" s="7">
        <v>1993</v>
      </c>
      <c r="E5" s="7" t="s">
        <v>42</v>
      </c>
      <c r="F5" s="49" t="s">
        <v>48</v>
      </c>
      <c r="G5" s="16"/>
      <c r="H5" s="22">
        <v>42456</v>
      </c>
      <c r="I5" s="5" t="s">
        <v>45</v>
      </c>
      <c r="J5" s="7">
        <v>4</v>
      </c>
      <c r="K5" s="7">
        <v>12</v>
      </c>
      <c r="L5" s="7">
        <v>9</v>
      </c>
      <c r="M5" s="7">
        <v>11</v>
      </c>
      <c r="N5" s="7">
        <v>18</v>
      </c>
      <c r="O5" s="7">
        <v>2</v>
      </c>
      <c r="P5" s="7">
        <v>21</v>
      </c>
      <c r="Q5" s="19">
        <f>SUM(J5:M5)</f>
        <v>36</v>
      </c>
      <c r="R5" s="19">
        <f>SUM(N5:P5)</f>
        <v>41</v>
      </c>
      <c r="S5" s="19">
        <v>165</v>
      </c>
      <c r="T5" s="19">
        <v>160</v>
      </c>
      <c r="U5" s="20">
        <f>S5+T5</f>
        <v>325</v>
      </c>
      <c r="V5" s="21">
        <v>0.1</v>
      </c>
      <c r="W5" s="5" t="s">
        <v>39</v>
      </c>
    </row>
    <row r="6" spans="1:25" x14ac:dyDescent="0.25">
      <c r="A6" s="65" t="s">
        <v>49</v>
      </c>
      <c r="B6" s="5" t="s">
        <v>47</v>
      </c>
      <c r="C6" s="6" t="s">
        <v>50</v>
      </c>
      <c r="D6" s="7">
        <v>1998</v>
      </c>
      <c r="E6" s="7" t="s">
        <v>35</v>
      </c>
      <c r="H6" s="23">
        <v>42583</v>
      </c>
      <c r="I6" s="18" t="s">
        <v>38</v>
      </c>
    </row>
    <row r="7" spans="1:25" x14ac:dyDescent="0.25">
      <c r="A7" s="65"/>
      <c r="B7" s="5" t="s">
        <v>51</v>
      </c>
      <c r="C7" s="6" t="s">
        <v>52</v>
      </c>
      <c r="D7" s="7">
        <v>1995</v>
      </c>
      <c r="E7" s="7" t="s">
        <v>35</v>
      </c>
      <c r="F7" s="49" t="s">
        <v>53</v>
      </c>
      <c r="H7" s="23">
        <v>42583</v>
      </c>
      <c r="I7" s="18" t="s">
        <v>38</v>
      </c>
    </row>
    <row r="8" spans="1:25" x14ac:dyDescent="0.25">
      <c r="A8" s="65"/>
      <c r="B8" s="5" t="s">
        <v>54</v>
      </c>
      <c r="C8" s="6" t="s">
        <v>55</v>
      </c>
      <c r="D8" s="7">
        <v>1993</v>
      </c>
      <c r="E8" s="7" t="s">
        <v>35</v>
      </c>
      <c r="F8" s="49" t="s">
        <v>56</v>
      </c>
      <c r="H8" s="23">
        <v>42585</v>
      </c>
      <c r="I8" s="18" t="s">
        <v>38</v>
      </c>
      <c r="J8" s="7">
        <v>7</v>
      </c>
      <c r="K8" s="7">
        <v>13</v>
      </c>
      <c r="L8" s="7">
        <v>10</v>
      </c>
      <c r="M8" s="7">
        <v>9</v>
      </c>
      <c r="N8" s="7">
        <v>21</v>
      </c>
      <c r="O8" s="7">
        <v>3</v>
      </c>
      <c r="P8" s="7">
        <v>11</v>
      </c>
      <c r="Q8" s="19">
        <f>SUM(J8:M8)</f>
        <v>39</v>
      </c>
      <c r="R8" s="19">
        <f>SUM(N8:P8)</f>
        <v>35</v>
      </c>
      <c r="S8" s="7">
        <v>180</v>
      </c>
      <c r="T8" s="7">
        <v>120</v>
      </c>
      <c r="U8" s="20">
        <f>S8+T8</f>
        <v>300</v>
      </c>
      <c r="V8" s="21">
        <v>0.15</v>
      </c>
      <c r="W8" s="5" t="s">
        <v>57</v>
      </c>
    </row>
    <row r="9" spans="1:25" x14ac:dyDescent="0.25">
      <c r="A9" s="65"/>
      <c r="H9" s="23"/>
      <c r="I9" s="18"/>
      <c r="J9" s="7">
        <v>8</v>
      </c>
      <c r="K9" s="7">
        <v>22</v>
      </c>
      <c r="L9" s="7">
        <v>14</v>
      </c>
      <c r="M9" s="7">
        <v>18</v>
      </c>
      <c r="N9" s="7">
        <v>30</v>
      </c>
      <c r="O9" s="7">
        <v>8</v>
      </c>
      <c r="P9" s="7">
        <v>28</v>
      </c>
      <c r="Q9" s="19">
        <f>SUM(J9:M9)</f>
        <v>62</v>
      </c>
      <c r="R9" s="19">
        <f>SUM(N9:P9)</f>
        <v>66</v>
      </c>
      <c r="S9" s="7">
        <v>325</v>
      </c>
      <c r="T9" s="7">
        <v>310</v>
      </c>
      <c r="U9" s="20">
        <f>S9+T9</f>
        <v>635</v>
      </c>
      <c r="V9" s="21"/>
    </row>
    <row r="10" spans="1:25" x14ac:dyDescent="0.25">
      <c r="A10" s="65"/>
      <c r="B10" s="5" t="s">
        <v>58</v>
      </c>
      <c r="C10" s="6" t="s">
        <v>59</v>
      </c>
      <c r="D10" s="7">
        <v>1994</v>
      </c>
      <c r="E10" s="7" t="s">
        <v>35</v>
      </c>
      <c r="H10" s="23">
        <v>42585</v>
      </c>
      <c r="I10" s="18" t="s">
        <v>38</v>
      </c>
      <c r="J10" s="7">
        <v>1</v>
      </c>
      <c r="K10" s="7">
        <v>17</v>
      </c>
      <c r="L10" s="7">
        <v>4</v>
      </c>
      <c r="M10" s="7">
        <v>10</v>
      </c>
      <c r="N10" s="7">
        <v>19</v>
      </c>
      <c r="O10" s="7">
        <v>1</v>
      </c>
      <c r="P10" s="7">
        <v>16</v>
      </c>
      <c r="Q10" s="19">
        <f>SUM(J10:M10)</f>
        <v>32</v>
      </c>
      <c r="R10" s="19">
        <f>SUM(N10:P10)</f>
        <v>36</v>
      </c>
      <c r="S10" s="7">
        <v>140</v>
      </c>
      <c r="T10" s="7">
        <v>125</v>
      </c>
      <c r="U10" s="20">
        <f>S10+T10</f>
        <v>265</v>
      </c>
      <c r="V10" s="21">
        <v>0.15</v>
      </c>
      <c r="W10" s="5" t="s">
        <v>57</v>
      </c>
    </row>
    <row r="11" spans="1:25" x14ac:dyDescent="0.25">
      <c r="A11" s="24"/>
      <c r="H11" s="23"/>
      <c r="I11" s="18"/>
      <c r="J11" s="7">
        <v>10</v>
      </c>
      <c r="K11" s="7">
        <v>29</v>
      </c>
      <c r="L11" s="7">
        <v>14</v>
      </c>
      <c r="M11" s="7">
        <v>13</v>
      </c>
      <c r="N11" s="7">
        <v>31</v>
      </c>
      <c r="O11" s="7">
        <v>7</v>
      </c>
      <c r="P11" s="7">
        <v>28</v>
      </c>
      <c r="Q11" s="19">
        <f>SUM(J11:M11)</f>
        <v>66</v>
      </c>
      <c r="R11" s="19">
        <f>SUM(N11:P11)</f>
        <v>66</v>
      </c>
      <c r="S11" s="7">
        <v>350</v>
      </c>
      <c r="T11" s="7">
        <v>310</v>
      </c>
      <c r="U11" s="20">
        <f>S11+T11</f>
        <v>660</v>
      </c>
      <c r="V11" s="21"/>
    </row>
    <row r="12" spans="1:25" x14ac:dyDescent="0.25">
      <c r="A12" s="5" t="s">
        <v>60</v>
      </c>
      <c r="B12" s="5" t="s">
        <v>61</v>
      </c>
      <c r="C12" s="6" t="s">
        <v>62</v>
      </c>
      <c r="E12" s="7" t="s">
        <v>63</v>
      </c>
      <c r="G12" s="8" t="s">
        <v>64</v>
      </c>
    </row>
    <row r="13" spans="1:25" x14ac:dyDescent="0.25">
      <c r="A13" s="5" t="s">
        <v>65</v>
      </c>
      <c r="B13" s="5" t="s">
        <v>66</v>
      </c>
      <c r="E13" s="7" t="s">
        <v>35</v>
      </c>
      <c r="G13" s="8" t="s">
        <v>67</v>
      </c>
    </row>
    <row r="14" spans="1:25" x14ac:dyDescent="0.25">
      <c r="B14" s="5" t="s">
        <v>68</v>
      </c>
      <c r="C14" s="6" t="s">
        <v>69</v>
      </c>
      <c r="D14" s="7">
        <v>1995</v>
      </c>
      <c r="E14" s="7" t="s">
        <v>35</v>
      </c>
      <c r="F14" s="49" t="s">
        <v>70</v>
      </c>
      <c r="U14" s="25">
        <v>530</v>
      </c>
      <c r="V14" s="21">
        <v>0.1</v>
      </c>
      <c r="W14" s="5" t="s">
        <v>57</v>
      </c>
    </row>
    <row r="15" spans="1:25" x14ac:dyDescent="0.25">
      <c r="B15" s="5" t="s">
        <v>71</v>
      </c>
      <c r="H15" s="23">
        <v>42639</v>
      </c>
      <c r="I15" s="5" t="s">
        <v>72</v>
      </c>
      <c r="J15" s="7">
        <v>8</v>
      </c>
      <c r="K15" s="7">
        <v>19</v>
      </c>
      <c r="L15" s="7">
        <v>15</v>
      </c>
      <c r="M15" s="7">
        <v>15</v>
      </c>
      <c r="N15" s="7">
        <v>35</v>
      </c>
      <c r="O15" s="7">
        <v>8</v>
      </c>
      <c r="P15" s="7">
        <v>39</v>
      </c>
      <c r="Q15" s="19">
        <f>SUM(J15:M15)</f>
        <v>57</v>
      </c>
      <c r="R15" s="19">
        <f>SUM(N15:P15)</f>
        <v>82</v>
      </c>
      <c r="S15" s="7">
        <v>295</v>
      </c>
      <c r="T15" s="7">
        <v>405</v>
      </c>
      <c r="U15" s="20">
        <f>S15+T15</f>
        <v>700</v>
      </c>
    </row>
    <row r="16" spans="1:25" x14ac:dyDescent="0.25">
      <c r="B16" s="5" t="s">
        <v>73</v>
      </c>
      <c r="C16" s="6" t="s">
        <v>74</v>
      </c>
      <c r="D16" s="7">
        <v>1994</v>
      </c>
      <c r="E16" s="7" t="s">
        <v>42</v>
      </c>
      <c r="F16" s="49" t="s">
        <v>75</v>
      </c>
      <c r="W16" s="5" t="s">
        <v>76</v>
      </c>
    </row>
    <row r="17" spans="1:25" x14ac:dyDescent="0.25">
      <c r="B17" s="5" t="s">
        <v>77</v>
      </c>
      <c r="C17" s="6" t="s">
        <v>78</v>
      </c>
      <c r="D17" s="7">
        <v>1996</v>
      </c>
      <c r="E17" s="7" t="s">
        <v>35</v>
      </c>
      <c r="F17" s="49" t="s">
        <v>79</v>
      </c>
      <c r="W17" s="5" t="s">
        <v>76</v>
      </c>
    </row>
    <row r="18" spans="1:25" x14ac:dyDescent="0.25">
      <c r="B18" s="5" t="s">
        <v>80</v>
      </c>
      <c r="C18" s="6" t="s">
        <v>81</v>
      </c>
      <c r="D18" s="7">
        <v>1995</v>
      </c>
      <c r="E18" s="7" t="s">
        <v>35</v>
      </c>
      <c r="F18" s="49" t="s">
        <v>5</v>
      </c>
      <c r="H18" s="26">
        <v>42649</v>
      </c>
      <c r="I18" s="27" t="s">
        <v>82</v>
      </c>
      <c r="J18" s="7">
        <v>3</v>
      </c>
      <c r="K18" s="7">
        <v>9</v>
      </c>
      <c r="L18" s="7">
        <v>14</v>
      </c>
      <c r="M18" s="7">
        <v>9</v>
      </c>
      <c r="N18" s="7">
        <v>15</v>
      </c>
      <c r="O18" s="7">
        <v>1</v>
      </c>
      <c r="P18" s="7">
        <v>6</v>
      </c>
      <c r="Q18" s="19">
        <f>SUM(J18:M18)</f>
        <v>35</v>
      </c>
      <c r="R18" s="19">
        <f>SUM(N18:P18)</f>
        <v>22</v>
      </c>
      <c r="S18" s="7">
        <v>160</v>
      </c>
      <c r="T18" s="7">
        <v>40</v>
      </c>
      <c r="U18" s="20">
        <f>S18+T18</f>
        <v>200</v>
      </c>
      <c r="W18" s="5" t="s">
        <v>39</v>
      </c>
      <c r="Y18" s="28"/>
    </row>
    <row r="19" spans="1:25" x14ac:dyDescent="0.25">
      <c r="A19" s="5" t="s">
        <v>83</v>
      </c>
      <c r="B19" s="5" t="s">
        <v>84</v>
      </c>
      <c r="C19" s="6" t="s">
        <v>85</v>
      </c>
      <c r="D19" s="7">
        <v>1993</v>
      </c>
      <c r="E19" s="7" t="s">
        <v>42</v>
      </c>
      <c r="F19" s="49" t="s">
        <v>86</v>
      </c>
      <c r="H19" s="23">
        <v>42439</v>
      </c>
      <c r="I19" s="5" t="s">
        <v>87</v>
      </c>
      <c r="J19" s="7">
        <v>4</v>
      </c>
      <c r="K19" s="7">
        <v>14</v>
      </c>
      <c r="L19" s="7">
        <v>8</v>
      </c>
      <c r="M19" s="7">
        <v>9</v>
      </c>
      <c r="N19" s="7">
        <v>23</v>
      </c>
      <c r="O19" s="7">
        <v>5</v>
      </c>
      <c r="P19" s="7">
        <v>7</v>
      </c>
      <c r="Q19" s="7">
        <f>SUM(J19:M19)</f>
        <v>35</v>
      </c>
      <c r="R19" s="7">
        <f>SUM(N19:P19)</f>
        <v>35</v>
      </c>
      <c r="S19" s="7">
        <v>160</v>
      </c>
      <c r="T19" s="7">
        <v>120</v>
      </c>
      <c r="U19" s="25">
        <f>S19+T19</f>
        <v>280</v>
      </c>
    </row>
    <row r="20" spans="1:25" x14ac:dyDescent="0.25">
      <c r="B20" s="5" t="s">
        <v>88</v>
      </c>
      <c r="C20" s="6" t="s">
        <v>89</v>
      </c>
      <c r="D20" s="7">
        <v>1993</v>
      </c>
      <c r="E20" s="7" t="s">
        <v>35</v>
      </c>
      <c r="F20" s="49" t="s">
        <v>86</v>
      </c>
      <c r="H20" s="23">
        <v>42439</v>
      </c>
      <c r="I20" s="5" t="s">
        <v>87</v>
      </c>
      <c r="J20" s="7">
        <v>7</v>
      </c>
      <c r="K20" s="7">
        <v>16</v>
      </c>
      <c r="L20" s="7">
        <v>9</v>
      </c>
      <c r="M20" s="7">
        <v>13</v>
      </c>
      <c r="N20" s="7">
        <v>25</v>
      </c>
      <c r="O20" s="7">
        <v>2</v>
      </c>
      <c r="P20" s="7">
        <v>3</v>
      </c>
      <c r="Q20" s="7">
        <f>SUM(J20:M20)</f>
        <v>45</v>
      </c>
      <c r="R20" s="7">
        <f t="shared" ref="R20:R27" si="0">SUM(N20:P20)</f>
        <v>30</v>
      </c>
      <c r="S20" s="7">
        <v>215</v>
      </c>
      <c r="T20" s="7">
        <v>90</v>
      </c>
      <c r="U20" s="25">
        <f t="shared" ref="U20:U26" si="1">S20+T20</f>
        <v>305</v>
      </c>
    </row>
    <row r="21" spans="1:25" x14ac:dyDescent="0.25">
      <c r="B21" s="5" t="s">
        <v>90</v>
      </c>
      <c r="C21" s="6" t="s">
        <v>47</v>
      </c>
      <c r="D21" s="7">
        <v>1994</v>
      </c>
      <c r="E21" s="7" t="s">
        <v>35</v>
      </c>
      <c r="F21" s="49" t="s">
        <v>91</v>
      </c>
      <c r="H21" s="23">
        <v>42439</v>
      </c>
      <c r="I21" s="5" t="s">
        <v>87</v>
      </c>
      <c r="J21" s="7">
        <v>0</v>
      </c>
      <c r="K21" s="7">
        <v>8</v>
      </c>
      <c r="L21" s="7">
        <v>11</v>
      </c>
      <c r="M21" s="7">
        <v>7</v>
      </c>
      <c r="N21" s="7">
        <v>17</v>
      </c>
      <c r="O21" s="7">
        <v>2</v>
      </c>
      <c r="P21" s="7">
        <v>14</v>
      </c>
      <c r="Q21" s="7">
        <f>SUM(J21:M21)</f>
        <v>26</v>
      </c>
      <c r="R21" s="7">
        <f t="shared" si="0"/>
        <v>33</v>
      </c>
      <c r="S21" s="7">
        <v>110</v>
      </c>
      <c r="T21" s="7">
        <v>110</v>
      </c>
      <c r="U21" s="25">
        <f t="shared" si="1"/>
        <v>220</v>
      </c>
    </row>
    <row r="22" spans="1:25" x14ac:dyDescent="0.25">
      <c r="B22" s="5" t="s">
        <v>77</v>
      </c>
      <c r="C22" s="6" t="s">
        <v>92</v>
      </c>
      <c r="D22" s="7">
        <v>1992</v>
      </c>
      <c r="E22" s="7" t="s">
        <v>35</v>
      </c>
      <c r="F22" s="49" t="s">
        <v>93</v>
      </c>
      <c r="H22" s="23">
        <v>42439</v>
      </c>
      <c r="I22" s="5" t="s">
        <v>87</v>
      </c>
      <c r="J22" s="7">
        <v>2</v>
      </c>
      <c r="K22" s="7">
        <v>8</v>
      </c>
      <c r="L22" s="7">
        <v>9</v>
      </c>
      <c r="M22" s="7">
        <v>12</v>
      </c>
      <c r="N22" s="7">
        <v>18</v>
      </c>
      <c r="O22" s="7">
        <v>6</v>
      </c>
      <c r="P22" s="7">
        <v>7</v>
      </c>
      <c r="Q22" s="7">
        <f t="shared" ref="Q22:Q27" si="2">SUM(J22:M22)</f>
        <v>31</v>
      </c>
      <c r="R22" s="7">
        <f t="shared" si="0"/>
        <v>31</v>
      </c>
      <c r="S22" s="7">
        <v>135</v>
      </c>
      <c r="T22" s="7">
        <v>95</v>
      </c>
      <c r="U22" s="25">
        <f t="shared" si="1"/>
        <v>230</v>
      </c>
    </row>
    <row r="23" spans="1:25" x14ac:dyDescent="0.25">
      <c r="B23" s="5" t="s">
        <v>94</v>
      </c>
      <c r="C23" s="6" t="s">
        <v>95</v>
      </c>
      <c r="D23" s="7">
        <v>1993</v>
      </c>
      <c r="E23" s="7" t="s">
        <v>35</v>
      </c>
      <c r="F23" s="49" t="s">
        <v>96</v>
      </c>
      <c r="H23" s="23">
        <v>42439</v>
      </c>
      <c r="I23" s="5" t="s">
        <v>87</v>
      </c>
      <c r="J23" s="7">
        <v>3</v>
      </c>
      <c r="K23" s="7">
        <v>9</v>
      </c>
      <c r="L23" s="7">
        <v>11</v>
      </c>
      <c r="M23" s="7">
        <v>11</v>
      </c>
      <c r="N23" s="7">
        <v>12</v>
      </c>
      <c r="O23" s="7">
        <v>2</v>
      </c>
      <c r="P23" s="7">
        <v>15</v>
      </c>
      <c r="Q23" s="7">
        <f t="shared" si="2"/>
        <v>34</v>
      </c>
      <c r="R23" s="7">
        <f t="shared" si="0"/>
        <v>29</v>
      </c>
      <c r="S23" s="7">
        <v>150</v>
      </c>
      <c r="T23" s="7">
        <v>85</v>
      </c>
      <c r="U23" s="25">
        <f t="shared" si="1"/>
        <v>235</v>
      </c>
    </row>
    <row r="24" spans="1:25" x14ac:dyDescent="0.25">
      <c r="B24" s="5" t="s">
        <v>97</v>
      </c>
      <c r="C24" s="6" t="s">
        <v>52</v>
      </c>
      <c r="D24" s="7">
        <v>1994</v>
      </c>
      <c r="E24" s="7" t="s">
        <v>35</v>
      </c>
      <c r="F24" s="49" t="s">
        <v>98</v>
      </c>
      <c r="H24" s="23">
        <v>42439</v>
      </c>
      <c r="I24" s="5" t="s">
        <v>87</v>
      </c>
      <c r="J24" s="7">
        <v>7</v>
      </c>
      <c r="K24" s="7">
        <v>17</v>
      </c>
      <c r="L24" s="7">
        <v>9</v>
      </c>
      <c r="M24" s="7">
        <v>9</v>
      </c>
      <c r="N24" s="7">
        <v>23</v>
      </c>
      <c r="O24" s="7">
        <v>3</v>
      </c>
      <c r="P24" s="7">
        <v>9</v>
      </c>
      <c r="Q24" s="7">
        <f t="shared" si="2"/>
        <v>42</v>
      </c>
      <c r="R24" s="7">
        <f t="shared" si="0"/>
        <v>35</v>
      </c>
      <c r="S24" s="7">
        <v>195</v>
      </c>
      <c r="T24" s="7">
        <v>120</v>
      </c>
      <c r="U24" s="25">
        <f t="shared" si="1"/>
        <v>315</v>
      </c>
    </row>
    <row r="25" spans="1:25" x14ac:dyDescent="0.25">
      <c r="B25" s="5" t="s">
        <v>99</v>
      </c>
      <c r="C25" s="6" t="s">
        <v>100</v>
      </c>
      <c r="D25" s="7">
        <v>1994</v>
      </c>
      <c r="E25" s="7" t="s">
        <v>42</v>
      </c>
      <c r="F25" s="49" t="s">
        <v>101</v>
      </c>
      <c r="H25" s="23">
        <v>42439</v>
      </c>
      <c r="I25" s="5" t="s">
        <v>87</v>
      </c>
      <c r="J25" s="7">
        <v>2</v>
      </c>
      <c r="K25" s="7">
        <v>12</v>
      </c>
      <c r="L25" s="7">
        <v>10</v>
      </c>
      <c r="M25" s="7">
        <v>8</v>
      </c>
      <c r="N25" s="7">
        <v>9</v>
      </c>
      <c r="O25" s="7">
        <v>5</v>
      </c>
      <c r="P25" s="7">
        <v>0</v>
      </c>
      <c r="Q25" s="7">
        <f t="shared" si="2"/>
        <v>32</v>
      </c>
      <c r="R25" s="7">
        <f t="shared" si="0"/>
        <v>14</v>
      </c>
      <c r="S25" s="7">
        <v>140</v>
      </c>
      <c r="T25" s="7">
        <v>45</v>
      </c>
      <c r="U25" s="25">
        <f t="shared" si="1"/>
        <v>185</v>
      </c>
    </row>
    <row r="26" spans="1:25" x14ac:dyDescent="0.25">
      <c r="B26" s="5" t="s">
        <v>102</v>
      </c>
      <c r="C26" s="6" t="s">
        <v>103</v>
      </c>
      <c r="E26" s="7" t="s">
        <v>35</v>
      </c>
      <c r="H26" s="23">
        <v>42653</v>
      </c>
      <c r="I26" s="5" t="s">
        <v>104</v>
      </c>
      <c r="J26" s="7">
        <v>6</v>
      </c>
      <c r="K26" s="7">
        <v>13</v>
      </c>
      <c r="L26" s="7">
        <v>8</v>
      </c>
      <c r="M26" s="7">
        <v>11</v>
      </c>
      <c r="N26" s="7">
        <v>25</v>
      </c>
      <c r="O26" s="7">
        <v>6</v>
      </c>
      <c r="P26" s="7">
        <v>28</v>
      </c>
      <c r="Q26" s="7">
        <f t="shared" si="2"/>
        <v>38</v>
      </c>
      <c r="R26" s="7">
        <f t="shared" si="0"/>
        <v>59</v>
      </c>
      <c r="S26" s="7">
        <v>175</v>
      </c>
      <c r="T26" s="7">
        <v>265</v>
      </c>
      <c r="U26" s="25">
        <f t="shared" si="1"/>
        <v>440</v>
      </c>
      <c r="X26" s="7" t="s">
        <v>199</v>
      </c>
    </row>
    <row r="27" spans="1:25" x14ac:dyDescent="0.25">
      <c r="B27" s="5" t="s">
        <v>105</v>
      </c>
      <c r="C27" s="6" t="s">
        <v>106</v>
      </c>
      <c r="D27" s="7">
        <v>1994</v>
      </c>
      <c r="E27" s="7" t="s">
        <v>35</v>
      </c>
      <c r="F27" s="50" t="s">
        <v>2</v>
      </c>
      <c r="H27" s="23">
        <v>42714</v>
      </c>
      <c r="I27" s="5" t="s">
        <v>107</v>
      </c>
      <c r="J27" s="7">
        <v>5</v>
      </c>
      <c r="K27" s="7">
        <v>17</v>
      </c>
      <c r="L27" s="7">
        <v>14</v>
      </c>
      <c r="M27" s="7">
        <v>17</v>
      </c>
      <c r="N27" s="7">
        <v>24</v>
      </c>
      <c r="O27" s="7">
        <v>2</v>
      </c>
      <c r="P27" s="7">
        <v>18</v>
      </c>
      <c r="Q27" s="7">
        <f t="shared" si="2"/>
        <v>53</v>
      </c>
      <c r="R27" s="7">
        <f t="shared" si="0"/>
        <v>44</v>
      </c>
      <c r="S27" s="7">
        <v>270</v>
      </c>
      <c r="T27" s="7">
        <v>175</v>
      </c>
      <c r="U27" s="25">
        <f>S27+T27</f>
        <v>445</v>
      </c>
    </row>
    <row r="28" spans="1:25" x14ac:dyDescent="0.25">
      <c r="B28" s="5" t="s">
        <v>0</v>
      </c>
      <c r="C28" s="5"/>
      <c r="D28" s="5"/>
      <c r="F28" s="50" t="s">
        <v>1</v>
      </c>
      <c r="W28" s="5" t="s">
        <v>39</v>
      </c>
      <c r="X28" s="7" t="s">
        <v>199</v>
      </c>
    </row>
    <row r="29" spans="1:25" x14ac:dyDescent="0.25">
      <c r="B29" s="5" t="s">
        <v>3</v>
      </c>
      <c r="C29" s="5"/>
      <c r="D29" s="5"/>
      <c r="F29" s="50" t="s">
        <v>4</v>
      </c>
    </row>
    <row r="30" spans="1:25" x14ac:dyDescent="0.25">
      <c r="A30" s="5" t="s">
        <v>108</v>
      </c>
    </row>
    <row r="31" spans="1:25" x14ac:dyDescent="0.25">
      <c r="A31" s="5" t="s">
        <v>200</v>
      </c>
    </row>
    <row r="32" spans="1:25" x14ac:dyDescent="0.25">
      <c r="B32" s="5" t="s">
        <v>201</v>
      </c>
      <c r="C32" s="6" t="s">
        <v>146</v>
      </c>
      <c r="D32" s="7">
        <v>1994</v>
      </c>
      <c r="E32" s="7" t="s">
        <v>35</v>
      </c>
      <c r="F32" s="48" t="s">
        <v>202</v>
      </c>
      <c r="W32" s="5" t="s">
        <v>179</v>
      </c>
      <c r="X32" s="7" t="s">
        <v>199</v>
      </c>
    </row>
    <row r="34" spans="4:4" x14ac:dyDescent="0.25">
      <c r="D34" s="51"/>
    </row>
  </sheetData>
  <mergeCells count="9">
    <mergeCell ref="U1:U2"/>
    <mergeCell ref="A3:A5"/>
    <mergeCell ref="A6:A10"/>
    <mergeCell ref="J1:M1"/>
    <mergeCell ref="N1:P1"/>
    <mergeCell ref="Q1:Q2"/>
    <mergeCell ref="R1:R2"/>
    <mergeCell ref="S1:S2"/>
    <mergeCell ref="T1:T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P26"/>
  <sheetViews>
    <sheetView workbookViewId="0">
      <pane xSplit="3" ySplit="1" topLeftCell="J2" activePane="bottomRight" state="frozen"/>
      <selection pane="topRight" activeCell="D1" sqref="D1"/>
      <selection pane="bottomLeft" activeCell="A2" sqref="A2"/>
      <selection pane="bottomRight" activeCell="N25" sqref="N25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6" s="1" customFormat="1" ht="15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6" ht="30.75" customHeight="1" x14ac:dyDescent="0.2">
      <c r="A2" s="68" t="s">
        <v>111</v>
      </c>
      <c r="C2" s="32" t="s">
        <v>112</v>
      </c>
      <c r="F2" s="32" t="s">
        <v>42</v>
      </c>
      <c r="H2" s="34"/>
      <c r="I2" s="33"/>
      <c r="J2" s="35" t="s">
        <v>113</v>
      </c>
      <c r="K2" s="36" t="s">
        <v>114</v>
      </c>
      <c r="L2" s="37">
        <v>0.15</v>
      </c>
      <c r="M2" s="31" t="s">
        <v>115</v>
      </c>
    </row>
    <row r="3" spans="1:16" ht="32.25" customHeight="1" x14ac:dyDescent="0.2">
      <c r="A3" s="68"/>
      <c r="B3" s="31" t="s">
        <v>116</v>
      </c>
      <c r="C3" s="32" t="s">
        <v>117</v>
      </c>
      <c r="F3" s="32" t="s">
        <v>35</v>
      </c>
      <c r="G3" s="33" t="s">
        <v>118</v>
      </c>
      <c r="I3" s="38"/>
      <c r="J3" s="35" t="s">
        <v>119</v>
      </c>
      <c r="K3" s="36" t="s">
        <v>114</v>
      </c>
      <c r="L3" s="37">
        <v>0.15</v>
      </c>
      <c r="M3" s="33" t="s">
        <v>57</v>
      </c>
      <c r="N3" s="46"/>
    </row>
    <row r="4" spans="1:16" ht="32.25" customHeight="1" x14ac:dyDescent="0.2">
      <c r="A4" s="68"/>
      <c r="B4" s="31" t="s">
        <v>120</v>
      </c>
      <c r="C4" s="32" t="s">
        <v>121</v>
      </c>
      <c r="F4" s="32" t="s">
        <v>35</v>
      </c>
      <c r="G4" s="33" t="s">
        <v>122</v>
      </c>
      <c r="I4" s="38"/>
      <c r="J4" s="35" t="s">
        <v>123</v>
      </c>
      <c r="K4" s="36" t="s">
        <v>114</v>
      </c>
      <c r="L4" s="37">
        <v>0.15</v>
      </c>
      <c r="M4" s="33" t="s">
        <v>57</v>
      </c>
      <c r="N4" s="46"/>
    </row>
    <row r="5" spans="1:16" ht="28.5" x14ac:dyDescent="0.2">
      <c r="A5" s="68"/>
      <c r="B5" s="39" t="s">
        <v>124</v>
      </c>
      <c r="C5" s="40" t="s">
        <v>95</v>
      </c>
      <c r="D5" s="40"/>
      <c r="E5" s="35"/>
      <c r="F5" s="40" t="s">
        <v>35</v>
      </c>
      <c r="G5" s="35" t="s">
        <v>125</v>
      </c>
      <c r="H5" s="41" t="s">
        <v>126</v>
      </c>
      <c r="I5" s="36" t="s">
        <v>127</v>
      </c>
      <c r="J5" s="35" t="s">
        <v>113</v>
      </c>
      <c r="K5" s="36" t="s">
        <v>114</v>
      </c>
      <c r="L5" s="42">
        <v>0.1</v>
      </c>
      <c r="M5" s="42" t="s">
        <v>57</v>
      </c>
      <c r="N5" s="47"/>
      <c r="O5" s="39"/>
      <c r="P5" s="39"/>
    </row>
    <row r="6" spans="1:16" x14ac:dyDescent="0.2">
      <c r="A6" s="68" t="s">
        <v>49</v>
      </c>
      <c r="B6" s="31" t="s">
        <v>128</v>
      </c>
      <c r="C6" s="32" t="s">
        <v>112</v>
      </c>
      <c r="F6" s="32" t="s">
        <v>42</v>
      </c>
      <c r="G6" s="33" t="s">
        <v>129</v>
      </c>
      <c r="K6" s="39" t="s">
        <v>130</v>
      </c>
      <c r="M6" s="31" t="s">
        <v>57</v>
      </c>
      <c r="O6" s="31" t="s">
        <v>131</v>
      </c>
    </row>
    <row r="7" spans="1:16" x14ac:dyDescent="0.2">
      <c r="A7" s="68"/>
      <c r="B7" s="31" t="s">
        <v>132</v>
      </c>
      <c r="C7" s="32" t="s">
        <v>133</v>
      </c>
      <c r="F7" s="32" t="s">
        <v>42</v>
      </c>
      <c r="G7" s="33" t="s">
        <v>134</v>
      </c>
      <c r="K7" s="39" t="s">
        <v>130</v>
      </c>
      <c r="M7" s="31" t="s">
        <v>57</v>
      </c>
      <c r="O7" s="31" t="s">
        <v>131</v>
      </c>
    </row>
    <row r="8" spans="1:16" x14ac:dyDescent="0.2">
      <c r="A8" s="68"/>
      <c r="B8" s="31" t="s">
        <v>135</v>
      </c>
      <c r="C8" s="32" t="s">
        <v>95</v>
      </c>
      <c r="F8" s="32" t="s">
        <v>35</v>
      </c>
      <c r="G8" s="33" t="s">
        <v>136</v>
      </c>
      <c r="K8" s="39" t="s">
        <v>130</v>
      </c>
      <c r="M8" s="31" t="s">
        <v>57</v>
      </c>
      <c r="O8" s="31" t="s">
        <v>131</v>
      </c>
    </row>
    <row r="9" spans="1:16" x14ac:dyDescent="0.2">
      <c r="A9" s="68"/>
      <c r="C9" s="32" t="s">
        <v>137</v>
      </c>
      <c r="K9" s="39" t="s">
        <v>130</v>
      </c>
      <c r="M9" s="31" t="s">
        <v>138</v>
      </c>
      <c r="O9" s="31" t="s">
        <v>139</v>
      </c>
    </row>
    <row r="10" spans="1:16" x14ac:dyDescent="0.2">
      <c r="A10" s="68"/>
      <c r="C10" s="32" t="s">
        <v>140</v>
      </c>
      <c r="F10" s="32" t="s">
        <v>35</v>
      </c>
      <c r="K10" s="39" t="s">
        <v>130</v>
      </c>
      <c r="O10" s="31" t="s">
        <v>131</v>
      </c>
    </row>
    <row r="11" spans="1:16" x14ac:dyDescent="0.2">
      <c r="A11" s="68"/>
      <c r="B11" s="31" t="s">
        <v>141</v>
      </c>
      <c r="C11" s="32" t="s">
        <v>142</v>
      </c>
      <c r="E11" s="33" t="s">
        <v>143</v>
      </c>
      <c r="F11" s="32" t="s">
        <v>35</v>
      </c>
      <c r="K11" s="39" t="s">
        <v>130</v>
      </c>
      <c r="M11" s="31" t="s">
        <v>57</v>
      </c>
      <c r="O11" s="39" t="s">
        <v>144</v>
      </c>
    </row>
    <row r="12" spans="1:16" x14ac:dyDescent="0.2">
      <c r="A12" s="68"/>
      <c r="B12" s="31" t="s">
        <v>145</v>
      </c>
      <c r="C12" s="32" t="s">
        <v>146</v>
      </c>
      <c r="F12" s="32" t="s">
        <v>35</v>
      </c>
      <c r="G12" s="33" t="s">
        <v>147</v>
      </c>
      <c r="H12" s="43"/>
      <c r="I12" s="39"/>
      <c r="M12" s="31" t="s">
        <v>57</v>
      </c>
      <c r="O12" s="31" t="s">
        <v>148</v>
      </c>
    </row>
    <row r="13" spans="1:16" x14ac:dyDescent="0.2">
      <c r="A13" s="68"/>
      <c r="B13" s="31" t="s">
        <v>149</v>
      </c>
      <c r="C13" s="32" t="s">
        <v>150</v>
      </c>
      <c r="F13" s="32" t="s">
        <v>35</v>
      </c>
      <c r="G13" s="33" t="s">
        <v>151</v>
      </c>
      <c r="M13" s="31" t="s">
        <v>57</v>
      </c>
      <c r="O13" s="31" t="s">
        <v>152</v>
      </c>
    </row>
    <row r="14" spans="1:16" x14ac:dyDescent="0.2">
      <c r="A14" s="68" t="s">
        <v>60</v>
      </c>
      <c r="B14" s="31" t="s">
        <v>153</v>
      </c>
      <c r="C14" s="32" t="s">
        <v>154</v>
      </c>
      <c r="F14" s="32" t="s">
        <v>35</v>
      </c>
      <c r="G14" s="33" t="s">
        <v>155</v>
      </c>
      <c r="K14" s="36" t="s">
        <v>114</v>
      </c>
      <c r="O14" s="31" t="s">
        <v>156</v>
      </c>
    </row>
    <row r="15" spans="1:16" x14ac:dyDescent="0.2">
      <c r="A15" s="68"/>
      <c r="B15" s="31" t="s">
        <v>157</v>
      </c>
      <c r="C15" s="32" t="s">
        <v>92</v>
      </c>
      <c r="F15" s="32" t="s">
        <v>35</v>
      </c>
      <c r="G15" s="33" t="s">
        <v>158</v>
      </c>
      <c r="K15" s="39" t="s">
        <v>114</v>
      </c>
      <c r="M15" s="31" t="s">
        <v>138</v>
      </c>
      <c r="O15" s="31" t="s">
        <v>159</v>
      </c>
    </row>
    <row r="16" spans="1:16" x14ac:dyDescent="0.2">
      <c r="A16" s="31" t="s">
        <v>65</v>
      </c>
      <c r="C16" s="32" t="s">
        <v>160</v>
      </c>
      <c r="E16" s="33" t="s">
        <v>161</v>
      </c>
    </row>
    <row r="17" spans="1:15" x14ac:dyDescent="0.2">
      <c r="B17" s="31" t="s">
        <v>162</v>
      </c>
      <c r="C17" s="32" t="s">
        <v>163</v>
      </c>
      <c r="F17" s="32" t="s">
        <v>35</v>
      </c>
      <c r="G17" s="33" t="s">
        <v>164</v>
      </c>
      <c r="K17" s="39" t="s">
        <v>130</v>
      </c>
      <c r="M17" s="31" t="s">
        <v>115</v>
      </c>
      <c r="O17" s="31" t="s">
        <v>165</v>
      </c>
    </row>
    <row r="18" spans="1:15" x14ac:dyDescent="0.2">
      <c r="C18" s="31" t="s">
        <v>166</v>
      </c>
      <c r="E18" s="33" t="s">
        <v>167</v>
      </c>
      <c r="G18" s="33" t="s">
        <v>168</v>
      </c>
      <c r="K18" s="39" t="s">
        <v>130</v>
      </c>
      <c r="M18" s="31" t="s">
        <v>57</v>
      </c>
    </row>
    <row r="19" spans="1:15" x14ac:dyDescent="0.2">
      <c r="B19" s="31" t="s">
        <v>169</v>
      </c>
      <c r="C19" s="32" t="s">
        <v>133</v>
      </c>
      <c r="D19" s="32">
        <v>1996</v>
      </c>
      <c r="E19" s="33" t="s">
        <v>170</v>
      </c>
      <c r="F19" s="32" t="s">
        <v>42</v>
      </c>
      <c r="G19" s="33" t="s">
        <v>171</v>
      </c>
      <c r="K19" s="39" t="s">
        <v>130</v>
      </c>
      <c r="M19" s="31" t="s">
        <v>57</v>
      </c>
      <c r="O19" s="31" t="s">
        <v>172</v>
      </c>
    </row>
    <row r="20" spans="1:15" x14ac:dyDescent="0.2">
      <c r="C20" s="32" t="s">
        <v>173</v>
      </c>
      <c r="E20" s="33" t="s">
        <v>174</v>
      </c>
      <c r="G20" s="33" t="s">
        <v>175</v>
      </c>
    </row>
    <row r="21" spans="1:15" x14ac:dyDescent="0.2">
      <c r="B21" s="31" t="s">
        <v>176</v>
      </c>
      <c r="C21" s="32" t="s">
        <v>177</v>
      </c>
      <c r="D21" s="32">
        <v>1995</v>
      </c>
      <c r="F21" s="32" t="s">
        <v>42</v>
      </c>
      <c r="G21" s="33" t="s">
        <v>178</v>
      </c>
      <c r="K21" s="39" t="s">
        <v>130</v>
      </c>
      <c r="L21" s="37">
        <v>0.1</v>
      </c>
      <c r="M21" s="31" t="s">
        <v>179</v>
      </c>
      <c r="O21" s="44">
        <v>39146</v>
      </c>
    </row>
    <row r="22" spans="1:15" x14ac:dyDescent="0.2">
      <c r="B22" s="31" t="s">
        <v>180</v>
      </c>
      <c r="C22" s="32" t="s">
        <v>181</v>
      </c>
      <c r="D22" s="32">
        <v>1996</v>
      </c>
      <c r="F22" s="32" t="s">
        <v>35</v>
      </c>
      <c r="G22" s="33" t="s">
        <v>182</v>
      </c>
      <c r="K22" s="39" t="s">
        <v>114</v>
      </c>
      <c r="L22" s="37">
        <v>0.1</v>
      </c>
      <c r="M22" s="31" t="s">
        <v>57</v>
      </c>
      <c r="O22" s="31" t="s">
        <v>183</v>
      </c>
    </row>
    <row r="23" spans="1:15" x14ac:dyDescent="0.2">
      <c r="B23" s="31" t="s">
        <v>184</v>
      </c>
      <c r="C23" s="32" t="s">
        <v>74</v>
      </c>
      <c r="D23" s="32">
        <v>1995</v>
      </c>
      <c r="F23" s="32" t="s">
        <v>42</v>
      </c>
      <c r="G23" s="33" t="s">
        <v>185</v>
      </c>
      <c r="K23" s="39" t="s">
        <v>130</v>
      </c>
      <c r="L23" s="37">
        <v>0.1</v>
      </c>
      <c r="M23" s="31" t="s">
        <v>57</v>
      </c>
      <c r="O23" s="31" t="s">
        <v>186</v>
      </c>
    </row>
    <row r="24" spans="1:15" x14ac:dyDescent="0.2">
      <c r="A24" s="31" t="s">
        <v>83</v>
      </c>
      <c r="B24" s="39" t="s">
        <v>187</v>
      </c>
      <c r="C24" s="32" t="s">
        <v>154</v>
      </c>
      <c r="D24" s="32">
        <v>1993</v>
      </c>
      <c r="F24" s="32" t="s">
        <v>35</v>
      </c>
      <c r="G24" s="33" t="s">
        <v>188</v>
      </c>
      <c r="H24" s="43">
        <v>42648</v>
      </c>
      <c r="I24" s="39" t="s">
        <v>189</v>
      </c>
      <c r="K24" s="39" t="s">
        <v>198</v>
      </c>
      <c r="M24" s="31" t="s">
        <v>57</v>
      </c>
      <c r="N24" s="32" t="s">
        <v>197</v>
      </c>
    </row>
    <row r="25" spans="1:15" x14ac:dyDescent="0.2">
      <c r="B25" s="39" t="s">
        <v>190</v>
      </c>
      <c r="C25" s="32" t="s">
        <v>191</v>
      </c>
      <c r="D25" s="32">
        <v>1993</v>
      </c>
      <c r="F25" s="32" t="s">
        <v>35</v>
      </c>
      <c r="G25" s="33" t="s">
        <v>192</v>
      </c>
      <c r="H25" s="43">
        <v>42648</v>
      </c>
      <c r="I25" s="39" t="s">
        <v>189</v>
      </c>
      <c r="K25" s="39" t="s">
        <v>198</v>
      </c>
      <c r="M25" s="31" t="s">
        <v>57</v>
      </c>
      <c r="N25" s="32" t="s">
        <v>197</v>
      </c>
    </row>
    <row r="26" spans="1:15" x14ac:dyDescent="0.2">
      <c r="B26" s="39" t="s">
        <v>193</v>
      </c>
      <c r="C26" s="32" t="s">
        <v>194</v>
      </c>
      <c r="D26" s="32">
        <v>1993</v>
      </c>
      <c r="F26" s="32" t="s">
        <v>35</v>
      </c>
      <c r="G26" s="33" t="s">
        <v>195</v>
      </c>
      <c r="H26" s="43">
        <v>42648</v>
      </c>
      <c r="I26" s="39" t="s">
        <v>189</v>
      </c>
      <c r="K26" s="39" t="s">
        <v>198</v>
      </c>
      <c r="M26" s="31" t="s">
        <v>57</v>
      </c>
      <c r="N26" s="32" t="s">
        <v>197</v>
      </c>
    </row>
  </sheetData>
  <mergeCells count="3">
    <mergeCell ref="A2:A5"/>
    <mergeCell ref="A6:A13"/>
    <mergeCell ref="A14:A15"/>
  </mergeCells>
  <pageMargins left="0.7" right="0.7" top="0.75" bottom="0.75" header="0.3" footer="0.3"/>
  <pageSetup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pane xSplit="3" ySplit="2" topLeftCell="H3" activePane="bottomRight" state="frozen"/>
      <selection pane="topRight" activeCell="D1" sqref="D1"/>
      <selection pane="bottomLeft" activeCell="A3" sqref="A3"/>
      <selection pane="bottomRight" activeCell="A16" sqref="A16"/>
    </sheetView>
  </sheetViews>
  <sheetFormatPr defaultColWidth="9.140625" defaultRowHeight="15.75" x14ac:dyDescent="0.25"/>
  <cols>
    <col min="1" max="1" width="9.140625" style="5"/>
    <col min="2" max="2" width="20.85546875" style="5" bestFit="1" customWidth="1"/>
    <col min="3" max="3" width="10.7109375" style="6" customWidth="1"/>
    <col min="4" max="4" width="11.28515625" style="7" bestFit="1" customWidth="1"/>
    <col min="5" max="5" width="10.42578125" style="7" bestFit="1" customWidth="1"/>
    <col min="6" max="6" width="16.42578125" style="49" customWidth="1"/>
    <col min="7" max="7" width="20.28515625" style="8" bestFit="1" customWidth="1"/>
    <col min="8" max="8" width="18.85546875" style="5" bestFit="1" customWidth="1"/>
    <col min="9" max="9" width="11.28515625" style="5" bestFit="1" customWidth="1"/>
    <col min="10" max="10" width="11.28515625" style="5" customWidth="1"/>
    <col min="11" max="17" width="6.42578125" style="7" bestFit="1" customWidth="1"/>
    <col min="18" max="18" width="16" style="7" bestFit="1" customWidth="1"/>
    <col min="19" max="19" width="16.28515625" style="7" bestFit="1" customWidth="1"/>
    <col min="20" max="21" width="9.140625" style="7"/>
    <col min="22" max="22" width="10.7109375" style="7" bestFit="1" customWidth="1"/>
    <col min="23" max="23" width="14.5703125" style="5" bestFit="1" customWidth="1"/>
    <col min="24" max="24" width="10.85546875" style="5" bestFit="1" customWidth="1"/>
    <col min="25" max="25" width="11.28515625" style="7" customWidth="1"/>
    <col min="26" max="26" width="12.42578125" style="5" customWidth="1"/>
    <col min="27" max="16384" width="9.140625" style="5"/>
  </cols>
  <sheetData>
    <row r="1" spans="1:27" x14ac:dyDescent="0.25">
      <c r="A1" s="1" t="s">
        <v>6</v>
      </c>
      <c r="B1" s="1" t="s">
        <v>7</v>
      </c>
      <c r="C1" s="1" t="s">
        <v>8</v>
      </c>
      <c r="D1" s="2" t="s">
        <v>9</v>
      </c>
      <c r="E1" s="2" t="s">
        <v>10</v>
      </c>
      <c r="F1" s="3" t="s">
        <v>11</v>
      </c>
      <c r="G1" s="3" t="s">
        <v>110</v>
      </c>
      <c r="H1" s="4" t="s">
        <v>264</v>
      </c>
      <c r="I1" s="3" t="s">
        <v>13</v>
      </c>
      <c r="J1" s="3" t="s">
        <v>14</v>
      </c>
      <c r="K1" s="66" t="s">
        <v>15</v>
      </c>
      <c r="L1" s="66"/>
      <c r="M1" s="66"/>
      <c r="N1" s="66"/>
      <c r="O1" s="67" t="s">
        <v>16</v>
      </c>
      <c r="P1" s="67"/>
      <c r="Q1" s="67"/>
      <c r="R1" s="64" t="s">
        <v>17</v>
      </c>
      <c r="S1" s="64" t="s">
        <v>18</v>
      </c>
      <c r="T1" s="64" t="s">
        <v>19</v>
      </c>
      <c r="U1" s="64" t="s">
        <v>20</v>
      </c>
      <c r="V1" s="64" t="s">
        <v>21</v>
      </c>
      <c r="W1" s="3" t="s">
        <v>22</v>
      </c>
      <c r="X1" s="3" t="s">
        <v>23</v>
      </c>
      <c r="Y1" s="2" t="s">
        <v>110</v>
      </c>
      <c r="Z1" s="2" t="s">
        <v>24</v>
      </c>
    </row>
    <row r="2" spans="1:27" x14ac:dyDescent="0.25">
      <c r="K2" s="9" t="s">
        <v>25</v>
      </c>
      <c r="L2" s="10" t="s">
        <v>26</v>
      </c>
      <c r="M2" s="11" t="s">
        <v>27</v>
      </c>
      <c r="N2" s="12" t="s">
        <v>28</v>
      </c>
      <c r="O2" s="13" t="s">
        <v>29</v>
      </c>
      <c r="P2" s="14" t="s">
        <v>30</v>
      </c>
      <c r="Q2" s="15" t="s">
        <v>31</v>
      </c>
      <c r="R2" s="64"/>
      <c r="S2" s="64"/>
      <c r="T2" s="64"/>
      <c r="U2" s="64"/>
      <c r="V2" s="64"/>
    </row>
    <row r="3" spans="1:27" s="8" customFormat="1" x14ac:dyDescent="0.25">
      <c r="A3" s="5" t="s">
        <v>203</v>
      </c>
      <c r="B3" s="5"/>
      <c r="C3" s="6"/>
      <c r="D3" s="7"/>
      <c r="E3" s="7"/>
      <c r="F3" s="49"/>
      <c r="H3" s="5"/>
      <c r="I3" s="5"/>
      <c r="J3" s="55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5"/>
      <c r="X3" s="5"/>
      <c r="Y3" s="7"/>
      <c r="Z3" s="5"/>
    </row>
    <row r="4" spans="1:27" s="8" customFormat="1" x14ac:dyDescent="0.25">
      <c r="A4" s="5"/>
      <c r="B4" s="5" t="s">
        <v>204</v>
      </c>
      <c r="C4" s="6" t="s">
        <v>205</v>
      </c>
      <c r="D4" s="51">
        <v>39120</v>
      </c>
      <c r="E4" s="7" t="s">
        <v>35</v>
      </c>
      <c r="F4" s="49" t="s">
        <v>206</v>
      </c>
      <c r="H4" s="5"/>
      <c r="I4" s="5"/>
      <c r="J4" s="55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5"/>
      <c r="X4" s="5"/>
      <c r="Y4" s="7"/>
      <c r="Z4" s="5"/>
    </row>
    <row r="5" spans="1:27" x14ac:dyDescent="0.25">
      <c r="A5" s="5" t="s">
        <v>207</v>
      </c>
      <c r="B5" s="52" t="s">
        <v>212</v>
      </c>
      <c r="C5" s="53" t="s">
        <v>213</v>
      </c>
      <c r="D5" s="25" t="s">
        <v>214</v>
      </c>
      <c r="E5" s="25" t="s">
        <v>35</v>
      </c>
      <c r="F5" s="54" t="s">
        <v>215</v>
      </c>
      <c r="G5" s="54" t="s">
        <v>216</v>
      </c>
      <c r="H5" s="50"/>
      <c r="I5" s="8" t="s">
        <v>313</v>
      </c>
      <c r="J5" s="55">
        <v>0.625</v>
      </c>
      <c r="K5" s="7">
        <v>2</v>
      </c>
      <c r="L5" s="7">
        <v>9</v>
      </c>
      <c r="M5" s="7">
        <v>12</v>
      </c>
      <c r="N5" s="7">
        <v>11</v>
      </c>
      <c r="O5" s="7">
        <v>14</v>
      </c>
      <c r="P5" s="7">
        <v>0</v>
      </c>
      <c r="Q5" s="7">
        <v>19</v>
      </c>
      <c r="R5" s="7">
        <v>34</v>
      </c>
      <c r="S5" s="7">
        <v>33</v>
      </c>
      <c r="T5" s="7">
        <v>150</v>
      </c>
      <c r="U5" s="7">
        <v>110</v>
      </c>
      <c r="V5" s="7">
        <f>T5+U5</f>
        <v>260</v>
      </c>
      <c r="W5" s="7"/>
      <c r="X5" s="7"/>
      <c r="Y5" s="5" t="s">
        <v>217</v>
      </c>
      <c r="AA5" s="7"/>
    </row>
    <row r="6" spans="1:27" x14ac:dyDescent="0.25">
      <c r="B6" s="5" t="s">
        <v>218</v>
      </c>
      <c r="C6" s="6" t="s">
        <v>181</v>
      </c>
      <c r="E6" s="7" t="s">
        <v>35</v>
      </c>
      <c r="F6" s="50" t="s">
        <v>219</v>
      </c>
      <c r="G6" s="50" t="s">
        <v>216</v>
      </c>
      <c r="H6" s="50"/>
      <c r="I6" s="8"/>
      <c r="J6" s="55"/>
      <c r="K6" s="5"/>
      <c r="L6" s="5"/>
      <c r="W6" s="7"/>
      <c r="X6" s="7"/>
      <c r="Y6" s="5"/>
      <c r="AA6" s="7"/>
    </row>
    <row r="7" spans="1:27" x14ac:dyDescent="0.25">
      <c r="B7" s="52" t="s">
        <v>220</v>
      </c>
      <c r="C7" s="53" t="s">
        <v>221</v>
      </c>
      <c r="D7" s="25"/>
      <c r="E7" s="25" t="s">
        <v>42</v>
      </c>
      <c r="F7" s="54" t="s">
        <v>222</v>
      </c>
      <c r="G7" s="54" t="s">
        <v>216</v>
      </c>
      <c r="H7" s="49" t="s">
        <v>223</v>
      </c>
      <c r="I7" s="5" t="s">
        <v>224</v>
      </c>
      <c r="J7" s="55">
        <v>0.375</v>
      </c>
      <c r="K7" s="7">
        <v>4</v>
      </c>
      <c r="L7" s="7">
        <v>9</v>
      </c>
      <c r="M7" s="7">
        <v>15</v>
      </c>
      <c r="N7" s="7">
        <v>11</v>
      </c>
      <c r="O7" s="7">
        <v>17</v>
      </c>
      <c r="P7" s="7">
        <v>4</v>
      </c>
      <c r="Q7" s="7">
        <v>14</v>
      </c>
      <c r="R7" s="7">
        <f>K7+L7+M7+N7</f>
        <v>39</v>
      </c>
      <c r="S7" s="7">
        <f>O7+P7+Q7</f>
        <v>35</v>
      </c>
      <c r="T7" s="7">
        <v>180</v>
      </c>
      <c r="U7" s="7">
        <v>120</v>
      </c>
      <c r="V7" s="7">
        <f>T7+U7</f>
        <v>300</v>
      </c>
      <c r="Y7" s="5" t="s">
        <v>217</v>
      </c>
      <c r="AA7" s="7"/>
    </row>
    <row r="8" spans="1:27" x14ac:dyDescent="0.25">
      <c r="B8" s="5" t="s">
        <v>225</v>
      </c>
      <c r="C8" s="6" t="s">
        <v>74</v>
      </c>
      <c r="E8" s="7" t="s">
        <v>42</v>
      </c>
      <c r="F8" s="50" t="s">
        <v>226</v>
      </c>
      <c r="G8" s="49" t="s">
        <v>227</v>
      </c>
      <c r="H8" s="49" t="s">
        <v>228</v>
      </c>
      <c r="K8" s="5"/>
      <c r="L8" s="5"/>
      <c r="W8" s="7"/>
      <c r="X8" s="7"/>
      <c r="Y8" s="5"/>
      <c r="AA8" s="7"/>
    </row>
    <row r="9" spans="1:27" x14ac:dyDescent="0.25">
      <c r="B9" s="5" t="s">
        <v>229</v>
      </c>
      <c r="C9" s="6" t="s">
        <v>69</v>
      </c>
      <c r="D9" s="7" t="s">
        <v>230</v>
      </c>
      <c r="E9" s="7" t="s">
        <v>35</v>
      </c>
      <c r="F9" s="50" t="s">
        <v>70</v>
      </c>
      <c r="G9" s="49" t="s">
        <v>227</v>
      </c>
      <c r="H9" s="49" t="s">
        <v>228</v>
      </c>
      <c r="I9" s="5" t="s">
        <v>232</v>
      </c>
      <c r="J9" s="55">
        <v>0.625</v>
      </c>
      <c r="K9" s="5"/>
      <c r="L9" s="55"/>
      <c r="W9" s="7"/>
      <c r="X9" s="7"/>
      <c r="Y9" s="5"/>
      <c r="AA9" s="7"/>
    </row>
    <row r="10" spans="1:27" x14ac:dyDescent="0.25">
      <c r="A10" s="5" t="s">
        <v>320</v>
      </c>
      <c r="B10" s="5" t="s">
        <v>321</v>
      </c>
      <c r="C10" s="6" t="s">
        <v>322</v>
      </c>
      <c r="E10" s="7" t="s">
        <v>35</v>
      </c>
      <c r="F10" s="50" t="s">
        <v>323</v>
      </c>
      <c r="G10" s="8" t="s">
        <v>227</v>
      </c>
      <c r="I10" s="51">
        <v>43043</v>
      </c>
      <c r="J10" s="55">
        <v>0.625</v>
      </c>
      <c r="K10" s="7">
        <v>7</v>
      </c>
      <c r="L10" s="7">
        <v>11</v>
      </c>
      <c r="M10" s="7">
        <v>13</v>
      </c>
      <c r="N10" s="7">
        <v>9</v>
      </c>
      <c r="O10" s="7">
        <v>22</v>
      </c>
      <c r="P10" s="7">
        <v>6</v>
      </c>
      <c r="Q10" s="7">
        <v>31</v>
      </c>
      <c r="R10" s="7">
        <f>SUM(K10:N10)</f>
        <v>40</v>
      </c>
      <c r="S10" s="7">
        <f>SUM(O10:Q10)</f>
        <v>59</v>
      </c>
      <c r="T10" s="7">
        <v>185</v>
      </c>
      <c r="U10" s="7">
        <v>265</v>
      </c>
      <c r="V10" s="7">
        <f>T10+U10</f>
        <v>450</v>
      </c>
      <c r="Y10" s="7" t="s">
        <v>324</v>
      </c>
    </row>
    <row r="11" spans="1:27" x14ac:dyDescent="0.25">
      <c r="B11" s="5" t="s">
        <v>325</v>
      </c>
      <c r="C11" s="6" t="s">
        <v>326</v>
      </c>
      <c r="E11" s="7" t="s">
        <v>35</v>
      </c>
      <c r="G11" s="8" t="s">
        <v>216</v>
      </c>
      <c r="I11" s="23">
        <v>43012</v>
      </c>
      <c r="J11" s="55">
        <v>0.625</v>
      </c>
      <c r="K11" s="7">
        <v>4</v>
      </c>
      <c r="L11" s="7">
        <v>15</v>
      </c>
      <c r="M11" s="7">
        <v>6</v>
      </c>
      <c r="N11" s="7">
        <v>8</v>
      </c>
      <c r="O11" s="7">
        <v>25</v>
      </c>
      <c r="P11" s="7">
        <v>5</v>
      </c>
      <c r="Q11" s="7">
        <v>17</v>
      </c>
      <c r="R11" s="7">
        <f t="shared" ref="R11:R16" si="0">SUM(K11:N11)</f>
        <v>33</v>
      </c>
      <c r="S11" s="7">
        <f t="shared" ref="S11:S16" si="1">SUM(O11:Q11)</f>
        <v>47</v>
      </c>
      <c r="T11" s="7">
        <v>145</v>
      </c>
      <c r="U11" s="7">
        <v>195</v>
      </c>
      <c r="V11" s="7">
        <f t="shared" ref="V11:V16" si="2">T11+U11</f>
        <v>340</v>
      </c>
    </row>
    <row r="12" spans="1:27" x14ac:dyDescent="0.25">
      <c r="B12" s="5" t="s">
        <v>327</v>
      </c>
      <c r="C12" s="6" t="s">
        <v>239</v>
      </c>
      <c r="E12" s="7" t="s">
        <v>42</v>
      </c>
      <c r="G12" s="8" t="s">
        <v>216</v>
      </c>
      <c r="I12" s="23">
        <v>42829</v>
      </c>
      <c r="J12" s="69">
        <v>0.72916666666666663</v>
      </c>
      <c r="K12" s="7">
        <v>3</v>
      </c>
      <c r="L12" s="7">
        <v>10</v>
      </c>
      <c r="M12" s="7">
        <v>9</v>
      </c>
      <c r="N12" s="7">
        <v>7</v>
      </c>
      <c r="O12" s="7">
        <v>20</v>
      </c>
      <c r="P12" s="7">
        <v>1</v>
      </c>
      <c r="Q12" s="7">
        <v>10</v>
      </c>
      <c r="R12" s="7">
        <f t="shared" si="0"/>
        <v>29</v>
      </c>
      <c r="S12" s="7">
        <f t="shared" si="1"/>
        <v>31</v>
      </c>
      <c r="T12" s="7">
        <v>125</v>
      </c>
      <c r="U12" s="7">
        <v>95</v>
      </c>
      <c r="V12" s="7">
        <f t="shared" si="2"/>
        <v>220</v>
      </c>
    </row>
    <row r="13" spans="1:27" x14ac:dyDescent="0.25">
      <c r="B13" s="5" t="s">
        <v>328</v>
      </c>
      <c r="C13" s="6" t="s">
        <v>191</v>
      </c>
      <c r="E13" s="7" t="s">
        <v>35</v>
      </c>
      <c r="F13" s="50" t="s">
        <v>329</v>
      </c>
      <c r="G13" s="8" t="s">
        <v>227</v>
      </c>
      <c r="H13" s="5" t="s">
        <v>228</v>
      </c>
      <c r="I13" s="23">
        <v>42829</v>
      </c>
      <c r="J13" s="69">
        <v>0.72916666666666663</v>
      </c>
      <c r="K13" s="7">
        <v>3</v>
      </c>
      <c r="L13" s="7">
        <v>13</v>
      </c>
      <c r="M13" s="7">
        <v>14</v>
      </c>
      <c r="N13" s="7">
        <v>4</v>
      </c>
      <c r="O13" s="7">
        <v>17</v>
      </c>
      <c r="P13" s="7">
        <v>3</v>
      </c>
      <c r="Q13" s="7">
        <v>19</v>
      </c>
      <c r="R13" s="7">
        <f t="shared" si="0"/>
        <v>34</v>
      </c>
      <c r="S13" s="7">
        <f t="shared" si="1"/>
        <v>39</v>
      </c>
      <c r="T13" s="7">
        <v>150</v>
      </c>
      <c r="U13" s="7">
        <v>145</v>
      </c>
      <c r="V13" s="7">
        <f t="shared" si="2"/>
        <v>295</v>
      </c>
    </row>
    <row r="14" spans="1:27" x14ac:dyDescent="0.25">
      <c r="B14" s="5" t="s">
        <v>330</v>
      </c>
      <c r="C14" s="6" t="s">
        <v>74</v>
      </c>
      <c r="E14" s="7" t="s">
        <v>42</v>
      </c>
      <c r="I14" s="23">
        <v>42829</v>
      </c>
      <c r="J14" s="69">
        <v>0.72916666666666663</v>
      </c>
      <c r="K14" s="7">
        <v>6</v>
      </c>
      <c r="L14" s="7">
        <v>11</v>
      </c>
      <c r="M14" s="7">
        <v>13</v>
      </c>
      <c r="N14" s="7">
        <v>4</v>
      </c>
      <c r="O14" s="7">
        <v>18</v>
      </c>
      <c r="P14" s="7">
        <v>5</v>
      </c>
      <c r="Q14" s="7">
        <v>16</v>
      </c>
      <c r="R14" s="7">
        <f t="shared" si="0"/>
        <v>34</v>
      </c>
      <c r="S14" s="7">
        <f t="shared" si="1"/>
        <v>39</v>
      </c>
      <c r="T14" s="7">
        <v>150</v>
      </c>
      <c r="U14" s="7">
        <v>145</v>
      </c>
      <c r="V14" s="7">
        <f t="shared" si="2"/>
        <v>295</v>
      </c>
    </row>
    <row r="15" spans="1:27" x14ac:dyDescent="0.25">
      <c r="B15" s="5" t="s">
        <v>331</v>
      </c>
      <c r="C15" s="6" t="s">
        <v>332</v>
      </c>
      <c r="E15" s="7" t="s">
        <v>42</v>
      </c>
      <c r="G15" s="8" t="s">
        <v>227</v>
      </c>
      <c r="H15" s="5" t="s">
        <v>228</v>
      </c>
      <c r="I15" s="23">
        <v>42829</v>
      </c>
      <c r="J15" s="69">
        <v>0.72916666666666663</v>
      </c>
      <c r="K15" s="7">
        <v>2</v>
      </c>
      <c r="L15" s="7">
        <v>15</v>
      </c>
      <c r="M15" s="7">
        <v>10</v>
      </c>
      <c r="N15" s="7">
        <v>10</v>
      </c>
      <c r="O15" s="7">
        <v>20</v>
      </c>
      <c r="P15" s="7">
        <v>1</v>
      </c>
      <c r="Q15" s="7">
        <v>15</v>
      </c>
      <c r="R15" s="7">
        <f t="shared" si="0"/>
        <v>37</v>
      </c>
      <c r="S15" s="7">
        <f t="shared" si="1"/>
        <v>36</v>
      </c>
      <c r="T15" s="7">
        <v>170</v>
      </c>
      <c r="U15" s="7">
        <v>125</v>
      </c>
      <c r="V15" s="7">
        <f t="shared" si="2"/>
        <v>295</v>
      </c>
    </row>
    <row r="16" spans="1:27" x14ac:dyDescent="0.25">
      <c r="R16" s="7">
        <f t="shared" si="0"/>
        <v>0</v>
      </c>
      <c r="S16" s="7">
        <f t="shared" si="1"/>
        <v>0</v>
      </c>
      <c r="V16" s="7">
        <f t="shared" si="2"/>
        <v>0</v>
      </c>
    </row>
  </sheetData>
  <mergeCells count="7">
    <mergeCell ref="V1:V2"/>
    <mergeCell ref="K1:N1"/>
    <mergeCell ref="O1:Q1"/>
    <mergeCell ref="R1:R2"/>
    <mergeCell ref="S1:S2"/>
    <mergeCell ref="T1:T2"/>
    <mergeCell ref="U1:U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opLeftCell="A10" workbookViewId="0">
      <selection activeCell="F17" sqref="F17"/>
    </sheetView>
  </sheetViews>
  <sheetFormatPr defaultRowHeight="15.75" x14ac:dyDescent="0.25"/>
  <cols>
    <col min="1" max="1" width="5.7109375" style="5" customWidth="1"/>
    <col min="2" max="2" width="27.7109375" style="5" customWidth="1"/>
    <col min="3" max="3" width="18.140625" style="5" customWidth="1"/>
    <col min="4" max="4" width="18" style="5" customWidth="1"/>
    <col min="5" max="5" width="20" style="5" customWidth="1"/>
    <col min="6" max="6" width="9.42578125" style="5" customWidth="1"/>
    <col min="7" max="7" width="22" style="5" customWidth="1"/>
    <col min="8" max="8" width="18.28515625" style="5" customWidth="1"/>
    <col min="9" max="9" width="18.42578125" style="5" customWidth="1"/>
    <col min="10" max="10" width="13.28515625" style="5" customWidth="1"/>
    <col min="11" max="16384" width="9.140625" style="5"/>
  </cols>
  <sheetData>
    <row r="1" spans="1:10" ht="30" customHeight="1" x14ac:dyDescent="0.25">
      <c r="A1" s="7" t="s">
        <v>265</v>
      </c>
      <c r="B1" s="7" t="s">
        <v>266</v>
      </c>
      <c r="C1" s="7" t="s">
        <v>267</v>
      </c>
      <c r="D1" s="7" t="s">
        <v>268</v>
      </c>
      <c r="E1" s="7" t="s">
        <v>269</v>
      </c>
      <c r="F1" s="7" t="s">
        <v>270</v>
      </c>
      <c r="G1" s="7" t="s">
        <v>297</v>
      </c>
      <c r="H1" s="5" t="s">
        <v>303</v>
      </c>
      <c r="I1" s="5" t="s">
        <v>307</v>
      </c>
      <c r="J1" s="5" t="s">
        <v>314</v>
      </c>
    </row>
    <row r="2" spans="1:10" ht="30" customHeight="1" x14ac:dyDescent="0.25">
      <c r="A2" s="7">
        <v>1</v>
      </c>
      <c r="B2" s="5" t="s">
        <v>271</v>
      </c>
      <c r="C2" s="5" t="s">
        <v>281</v>
      </c>
      <c r="D2" s="58" t="s">
        <v>287</v>
      </c>
      <c r="F2" s="7"/>
      <c r="G2" s="5" t="s">
        <v>300</v>
      </c>
    </row>
    <row r="3" spans="1:10" ht="30" customHeight="1" x14ac:dyDescent="0.25">
      <c r="A3" s="7">
        <v>2</v>
      </c>
      <c r="B3" s="5" t="s">
        <v>272</v>
      </c>
      <c r="C3" s="5" t="s">
        <v>281</v>
      </c>
      <c r="D3" s="58" t="s">
        <v>288</v>
      </c>
      <c r="E3" s="5" t="s">
        <v>316</v>
      </c>
      <c r="F3" s="7" t="s">
        <v>199</v>
      </c>
      <c r="H3" s="5" t="s">
        <v>199</v>
      </c>
      <c r="I3" s="23">
        <v>34554</v>
      </c>
      <c r="J3" s="5" t="s">
        <v>315</v>
      </c>
    </row>
    <row r="4" spans="1:10" ht="30" customHeight="1" x14ac:dyDescent="0.25">
      <c r="A4" s="7">
        <v>3</v>
      </c>
      <c r="B4" s="5" t="s">
        <v>273</v>
      </c>
      <c r="C4" s="5" t="s">
        <v>281</v>
      </c>
      <c r="D4" s="58" t="s">
        <v>289</v>
      </c>
      <c r="F4" s="7">
        <v>0</v>
      </c>
      <c r="G4" s="5" t="s">
        <v>299</v>
      </c>
      <c r="H4" s="5" t="s">
        <v>308</v>
      </c>
      <c r="I4" s="23">
        <v>34579</v>
      </c>
    </row>
    <row r="5" spans="1:10" ht="30" customHeight="1" x14ac:dyDescent="0.25">
      <c r="A5" s="7">
        <v>4</v>
      </c>
      <c r="B5" s="5" t="s">
        <v>274</v>
      </c>
      <c r="C5" s="5" t="s">
        <v>281</v>
      </c>
      <c r="D5" s="58" t="s">
        <v>290</v>
      </c>
      <c r="F5" s="7" t="s">
        <v>199</v>
      </c>
      <c r="G5" s="5" t="s">
        <v>298</v>
      </c>
      <c r="H5" s="5" t="s">
        <v>199</v>
      </c>
    </row>
    <row r="6" spans="1:10" ht="30" customHeight="1" x14ac:dyDescent="0.25">
      <c r="A6" s="7">
        <v>5</v>
      </c>
      <c r="B6" s="5" t="s">
        <v>275</v>
      </c>
      <c r="C6" s="5" t="s">
        <v>282</v>
      </c>
      <c r="D6" s="58" t="s">
        <v>291</v>
      </c>
      <c r="F6" s="7" t="s">
        <v>199</v>
      </c>
      <c r="I6" s="5" t="s">
        <v>317</v>
      </c>
    </row>
    <row r="7" spans="1:10" ht="30" customHeight="1" x14ac:dyDescent="0.25">
      <c r="A7" s="7">
        <v>6</v>
      </c>
      <c r="B7" s="5" t="s">
        <v>276</v>
      </c>
      <c r="C7" s="5" t="s">
        <v>282</v>
      </c>
      <c r="D7" s="59" t="s">
        <v>292</v>
      </c>
      <c r="F7" s="7" t="s">
        <v>199</v>
      </c>
      <c r="G7" s="5" t="s">
        <v>300</v>
      </c>
      <c r="H7" s="5" t="s">
        <v>199</v>
      </c>
      <c r="J7" s="5" t="s">
        <v>315</v>
      </c>
    </row>
    <row r="8" spans="1:10" ht="30" customHeight="1" x14ac:dyDescent="0.25">
      <c r="A8" s="7">
        <v>7</v>
      </c>
      <c r="B8" s="5" t="s">
        <v>277</v>
      </c>
      <c r="C8" s="5" t="s">
        <v>283</v>
      </c>
      <c r="D8" s="58" t="s">
        <v>293</v>
      </c>
      <c r="F8" s="7" t="s">
        <v>199</v>
      </c>
      <c r="H8" s="5" t="s">
        <v>199</v>
      </c>
      <c r="I8" s="5" t="s">
        <v>306</v>
      </c>
      <c r="J8" s="5" t="s">
        <v>315</v>
      </c>
    </row>
    <row r="9" spans="1:10" ht="30" customHeight="1" x14ac:dyDescent="0.25">
      <c r="A9" s="7">
        <v>8</v>
      </c>
      <c r="B9" s="5" t="s">
        <v>278</v>
      </c>
      <c r="C9" s="5" t="s">
        <v>284</v>
      </c>
      <c r="D9" s="58" t="s">
        <v>294</v>
      </c>
      <c r="F9" s="7" t="s">
        <v>199</v>
      </c>
      <c r="H9" s="5" t="s">
        <v>199</v>
      </c>
      <c r="I9" s="5" t="s">
        <v>305</v>
      </c>
      <c r="J9" s="5" t="s">
        <v>315</v>
      </c>
    </row>
    <row r="10" spans="1:10" ht="30" customHeight="1" x14ac:dyDescent="0.25">
      <c r="A10" s="7">
        <v>9</v>
      </c>
      <c r="B10" s="5" t="s">
        <v>279</v>
      </c>
      <c r="C10" s="5" t="s">
        <v>285</v>
      </c>
      <c r="D10" s="58" t="s">
        <v>295</v>
      </c>
      <c r="F10" s="7" t="s">
        <v>199</v>
      </c>
      <c r="G10" s="5" t="s">
        <v>298</v>
      </c>
      <c r="H10" s="5" t="s">
        <v>199</v>
      </c>
      <c r="I10" s="23">
        <v>35773</v>
      </c>
      <c r="J10" s="5" t="s">
        <v>315</v>
      </c>
    </row>
    <row r="11" spans="1:10" ht="30" customHeight="1" x14ac:dyDescent="0.25">
      <c r="A11" s="7">
        <v>10</v>
      </c>
      <c r="B11" s="5" t="s">
        <v>280</v>
      </c>
      <c r="C11" s="5" t="s">
        <v>286</v>
      </c>
      <c r="D11" s="58" t="s">
        <v>296</v>
      </c>
      <c r="F11" s="7" t="s">
        <v>199</v>
      </c>
      <c r="H11" s="5" t="s">
        <v>199</v>
      </c>
      <c r="I11" s="5" t="s">
        <v>304</v>
      </c>
      <c r="J11" s="5" t="s">
        <v>315</v>
      </c>
    </row>
    <row r="12" spans="1:10" ht="30" customHeight="1" x14ac:dyDescent="0.25">
      <c r="A12" s="7">
        <v>11</v>
      </c>
      <c r="B12" s="5" t="s">
        <v>301</v>
      </c>
      <c r="D12" s="62" t="s">
        <v>215</v>
      </c>
      <c r="E12" s="5" t="s">
        <v>309</v>
      </c>
      <c r="H12" s="5" t="s">
        <v>199</v>
      </c>
      <c r="J12" s="5" t="s">
        <v>315</v>
      </c>
    </row>
    <row r="13" spans="1:10" ht="30" customHeight="1" x14ac:dyDescent="0.25">
      <c r="A13" s="7">
        <v>12</v>
      </c>
      <c r="B13" s="5" t="s">
        <v>302</v>
      </c>
      <c r="D13" s="62" t="s">
        <v>222</v>
      </c>
      <c r="H13" s="5" t="s">
        <v>199</v>
      </c>
      <c r="J13" s="5" t="s">
        <v>315</v>
      </c>
    </row>
    <row r="14" spans="1:10" ht="30" customHeight="1" x14ac:dyDescent="0.25">
      <c r="B14" s="52" t="s">
        <v>318</v>
      </c>
      <c r="C14" s="52"/>
      <c r="D14" s="63" t="s">
        <v>319</v>
      </c>
    </row>
    <row r="15" spans="1:10" ht="30" customHeight="1" x14ac:dyDescent="0.25"/>
    <row r="16" spans="1:10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O2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G2" sqref="G2"/>
    </sheetView>
  </sheetViews>
  <sheetFormatPr defaultColWidth="9.140625" defaultRowHeight="14.25" x14ac:dyDescent="0.2"/>
  <cols>
    <col min="1" max="1" width="9.7109375" style="31" bestFit="1" customWidth="1"/>
    <col min="2" max="2" width="23.5703125" style="31" customWidth="1"/>
    <col min="3" max="3" width="25.5703125" style="32" customWidth="1"/>
    <col min="4" max="4" width="11.42578125" style="32" customWidth="1"/>
    <col min="5" max="5" width="18.28515625" style="33" customWidth="1"/>
    <col min="6" max="6" width="14.5703125" style="32" customWidth="1"/>
    <col min="7" max="7" width="15.5703125" style="33" customWidth="1"/>
    <col min="8" max="8" width="11.140625" style="31" customWidth="1"/>
    <col min="9" max="9" width="9.28515625" style="31" customWidth="1"/>
    <col min="10" max="10" width="31.5703125" style="31" customWidth="1"/>
    <col min="11" max="11" width="16.5703125" style="39" bestFit="1" customWidth="1"/>
    <col min="12" max="13" width="15.28515625" style="31" customWidth="1"/>
    <col min="14" max="14" width="11.42578125" style="32" customWidth="1"/>
    <col min="15" max="15" width="24.28515625" style="31" customWidth="1"/>
    <col min="16" max="16384" width="9.140625" style="31"/>
  </cols>
  <sheetData>
    <row r="1" spans="1:15" s="1" customFormat="1" ht="21.75" customHeight="1" x14ac:dyDescent="0.25">
      <c r="A1" s="1" t="s">
        <v>6</v>
      </c>
      <c r="B1" s="1" t="s">
        <v>7</v>
      </c>
      <c r="C1" s="1" t="s">
        <v>8</v>
      </c>
      <c r="D1" s="1" t="s">
        <v>9</v>
      </c>
      <c r="E1" s="29" t="s">
        <v>12</v>
      </c>
      <c r="F1" s="1" t="s">
        <v>10</v>
      </c>
      <c r="G1" s="29" t="s">
        <v>11</v>
      </c>
      <c r="H1" s="30" t="s">
        <v>13</v>
      </c>
      <c r="I1" s="29" t="s">
        <v>14</v>
      </c>
      <c r="J1" s="29" t="s">
        <v>109</v>
      </c>
      <c r="K1" s="45" t="s">
        <v>196</v>
      </c>
      <c r="L1" s="29" t="s">
        <v>22</v>
      </c>
      <c r="M1" s="29" t="s">
        <v>23</v>
      </c>
      <c r="N1" s="29" t="s">
        <v>110</v>
      </c>
      <c r="O1" s="1" t="s">
        <v>24</v>
      </c>
    </row>
    <row r="2" spans="1:15" ht="21.75" customHeight="1" x14ac:dyDescent="0.25">
      <c r="A2" s="31" t="s">
        <v>207</v>
      </c>
      <c r="B2" s="52" t="s">
        <v>208</v>
      </c>
      <c r="C2" s="25" t="s">
        <v>209</v>
      </c>
      <c r="D2" s="32" t="s">
        <v>233</v>
      </c>
      <c r="F2" s="32" t="s">
        <v>35</v>
      </c>
      <c r="G2" s="50" t="s">
        <v>210</v>
      </c>
      <c r="H2" s="31" t="s">
        <v>234</v>
      </c>
      <c r="I2" s="31" t="s">
        <v>235</v>
      </c>
      <c r="J2" s="31" t="s">
        <v>236</v>
      </c>
      <c r="L2" s="31" t="s">
        <v>237</v>
      </c>
      <c r="M2" s="31" t="s">
        <v>211</v>
      </c>
      <c r="N2" s="32" t="s">
        <v>199</v>
      </c>
    </row>
    <row r="3" spans="1:15" ht="21.75" customHeight="1" x14ac:dyDescent="0.2">
      <c r="B3" s="31" t="s">
        <v>238</v>
      </c>
      <c r="C3" s="32" t="s">
        <v>239</v>
      </c>
      <c r="D3" s="56">
        <v>33299</v>
      </c>
      <c r="F3" s="32" t="s">
        <v>42</v>
      </c>
      <c r="G3" s="57" t="s">
        <v>240</v>
      </c>
      <c r="M3" s="31" t="s">
        <v>241</v>
      </c>
    </row>
    <row r="4" spans="1:15" ht="21.75" customHeight="1" x14ac:dyDescent="0.2">
      <c r="B4" s="31" t="s">
        <v>242</v>
      </c>
      <c r="C4" s="32" t="s">
        <v>239</v>
      </c>
      <c r="D4" s="56">
        <v>33545</v>
      </c>
      <c r="F4" s="32" t="s">
        <v>42</v>
      </c>
      <c r="G4" s="57" t="s">
        <v>243</v>
      </c>
      <c r="M4" s="31" t="s">
        <v>241</v>
      </c>
    </row>
    <row r="5" spans="1:15" ht="21.75" customHeight="1" x14ac:dyDescent="0.2">
      <c r="B5" s="60" t="s">
        <v>68</v>
      </c>
      <c r="C5" s="61" t="s">
        <v>69</v>
      </c>
      <c r="D5" s="32" t="s">
        <v>230</v>
      </c>
      <c r="F5" s="32" t="s">
        <v>35</v>
      </c>
      <c r="G5" s="57" t="s">
        <v>70</v>
      </c>
    </row>
    <row r="6" spans="1:15" ht="21.75" customHeight="1" x14ac:dyDescent="0.2">
      <c r="B6" s="31" t="s">
        <v>310</v>
      </c>
      <c r="C6" s="32" t="s">
        <v>85</v>
      </c>
    </row>
    <row r="7" spans="1:15" ht="21.75" customHeight="1" x14ac:dyDescent="0.2">
      <c r="B7" s="31" t="s">
        <v>311</v>
      </c>
      <c r="C7" s="32" t="s">
        <v>312</v>
      </c>
    </row>
    <row r="8" spans="1:15" ht="21.75" customHeight="1" x14ac:dyDescent="0.2">
      <c r="C8" s="32" t="s">
        <v>133</v>
      </c>
    </row>
    <row r="9" spans="1:15" ht="21.75" customHeight="1" x14ac:dyDescent="0.2"/>
    <row r="10" spans="1:15" ht="21.75" customHeight="1" x14ac:dyDescent="0.2"/>
    <row r="11" spans="1:15" ht="21.75" customHeight="1" x14ac:dyDescent="0.2"/>
    <row r="12" spans="1:15" ht="21.75" customHeight="1" x14ac:dyDescent="0.2"/>
    <row r="13" spans="1:15" ht="21.75" customHeight="1" x14ac:dyDescent="0.2"/>
    <row r="14" spans="1:15" ht="21.75" customHeight="1" x14ac:dyDescent="0.2"/>
    <row r="15" spans="1:15" ht="21.75" customHeight="1" x14ac:dyDescent="0.2"/>
    <row r="16" spans="1:15" ht="21.75" customHeight="1" x14ac:dyDescent="0.2"/>
    <row r="17" ht="21.75" customHeight="1" x14ac:dyDescent="0.2"/>
    <row r="18" ht="21.75" customHeight="1" x14ac:dyDescent="0.2"/>
    <row r="19" ht="21.75" customHeight="1" x14ac:dyDescent="0.2"/>
    <row r="20" ht="21.75" customHeight="1" x14ac:dyDescent="0.2"/>
    <row r="21" ht="21.75" customHeight="1" x14ac:dyDescent="0.2"/>
    <row r="22" ht="21.75" customHeight="1" x14ac:dyDescent="0.2"/>
  </sheetData>
  <pageMargins left="0.7" right="0.7" top="0.75" bottom="0.75" header="0.3" footer="0.3"/>
  <pageSetup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F17" sqref="F17"/>
    </sheetView>
  </sheetViews>
  <sheetFormatPr defaultRowHeight="15" x14ac:dyDescent="0.25"/>
  <cols>
    <col min="1" max="8" width="18.140625" customWidth="1"/>
  </cols>
  <sheetData>
    <row r="1" spans="1:8" ht="30.75" customHeight="1" x14ac:dyDescent="0.25">
      <c r="B1" t="s">
        <v>244</v>
      </c>
      <c r="C1" t="s">
        <v>245</v>
      </c>
      <c r="D1" t="s">
        <v>246</v>
      </c>
      <c r="E1" t="s">
        <v>247</v>
      </c>
      <c r="F1" t="s">
        <v>248</v>
      </c>
      <c r="G1" t="s">
        <v>249</v>
      </c>
      <c r="H1" t="s">
        <v>250</v>
      </c>
    </row>
    <row r="2" spans="1:8" ht="30.75" customHeight="1" x14ac:dyDescent="0.25">
      <c r="A2" t="s">
        <v>251</v>
      </c>
      <c r="C2" t="s">
        <v>227</v>
      </c>
      <c r="E2" t="s">
        <v>227</v>
      </c>
      <c r="G2" t="s">
        <v>227</v>
      </c>
      <c r="H2" t="s">
        <v>252</v>
      </c>
    </row>
    <row r="3" spans="1:8" ht="30.75" customHeight="1" x14ac:dyDescent="0.25">
      <c r="C3" t="s">
        <v>253</v>
      </c>
      <c r="E3" t="s">
        <v>253</v>
      </c>
      <c r="G3" t="s">
        <v>253</v>
      </c>
    </row>
    <row r="4" spans="1:8" ht="30.75" customHeight="1" x14ac:dyDescent="0.25">
      <c r="A4" t="s">
        <v>254</v>
      </c>
      <c r="G4" t="s">
        <v>252</v>
      </c>
      <c r="H4" t="s">
        <v>255</v>
      </c>
    </row>
    <row r="5" spans="1:8" ht="30.75" customHeight="1" x14ac:dyDescent="0.25">
      <c r="A5" t="s">
        <v>256</v>
      </c>
      <c r="H5" t="s">
        <v>255</v>
      </c>
    </row>
    <row r="6" spans="1:8" ht="30.75" customHeight="1" x14ac:dyDescent="0.25">
      <c r="A6" t="s">
        <v>257</v>
      </c>
      <c r="G6" t="s">
        <v>258</v>
      </c>
      <c r="H6" t="s">
        <v>258</v>
      </c>
    </row>
    <row r="7" spans="1:8" ht="30.75" customHeight="1" x14ac:dyDescent="0.25">
      <c r="A7" t="s">
        <v>231</v>
      </c>
      <c r="B7" t="s">
        <v>259</v>
      </c>
      <c r="C7" t="s">
        <v>236</v>
      </c>
      <c r="D7" t="s">
        <v>259</v>
      </c>
      <c r="E7" t="s">
        <v>236</v>
      </c>
      <c r="F7" t="s">
        <v>259</v>
      </c>
      <c r="G7" t="s">
        <v>236</v>
      </c>
    </row>
    <row r="8" spans="1:8" ht="30.75" customHeight="1" x14ac:dyDescent="0.25">
      <c r="B8" t="s">
        <v>260</v>
      </c>
      <c r="C8" t="s">
        <v>261</v>
      </c>
      <c r="D8" t="s">
        <v>260</v>
      </c>
      <c r="E8" t="s">
        <v>261</v>
      </c>
      <c r="F8" t="s">
        <v>260</v>
      </c>
      <c r="G8" t="s">
        <v>261</v>
      </c>
    </row>
    <row r="9" spans="1:8" ht="30.75" customHeight="1" x14ac:dyDescent="0.25">
      <c r="A9" t="s">
        <v>262</v>
      </c>
      <c r="B9" t="s">
        <v>263</v>
      </c>
      <c r="D9" t="s">
        <v>263</v>
      </c>
      <c r="F9" t="s">
        <v>263</v>
      </c>
    </row>
    <row r="10" spans="1:8" ht="30.75" customHeight="1" x14ac:dyDescent="0.25">
      <c r="B10" t="s">
        <v>253</v>
      </c>
      <c r="D10" t="s">
        <v>253</v>
      </c>
      <c r="F10" t="s">
        <v>253</v>
      </c>
    </row>
    <row r="11" spans="1:8" ht="30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2016-TOEIC</vt:lpstr>
      <vt:lpstr>2016-Cambridge</vt:lpstr>
      <vt:lpstr>2017-TOEIC</vt:lpstr>
      <vt:lpstr>Sheet2</vt:lpstr>
      <vt:lpstr>2017-Cambridge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Khanh Linh</cp:lastModifiedBy>
  <dcterms:created xsi:type="dcterms:W3CDTF">2016-10-12T08:34:22Z</dcterms:created>
  <dcterms:modified xsi:type="dcterms:W3CDTF">2017-04-12T03:55:04Z</dcterms:modified>
</cp:coreProperties>
</file>