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5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  <sheet name="Thang 11" sheetId="13" r:id="rId6"/>
  </sheets>
  <definedNames>
    <definedName name="_xlnm._FilterDatabase" localSheetId="2" hidden="1">'Thang 8'!$A$1:$H$48</definedName>
    <definedName name="_xlnm._FilterDatabase" localSheetId="3" hidden="1">'Thang 9'!$A$1:$H$41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3" l="1"/>
  <c r="E21" i="13"/>
  <c r="F52" i="12"/>
  <c r="E52" i="12"/>
  <c r="E40" i="11" l="1"/>
  <c r="F40" i="1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0" i="11"/>
  <c r="G40" i="11" s="1"/>
  <c r="D2" i="12" s="1"/>
  <c r="D52" i="12" s="1"/>
  <c r="G52" i="12" s="1"/>
  <c r="D2" i="13" s="1"/>
  <c r="G2" i="13" l="1"/>
  <c r="D21" i="13"/>
  <c r="G21" i="13" s="1"/>
  <c r="G2" i="12"/>
</calcChain>
</file>

<file path=xl/sharedStrings.xml><?xml version="1.0" encoding="utf-8"?>
<sst xmlns="http://schemas.openxmlformats.org/spreadsheetml/2006/main" count="345" uniqueCount="198">
  <si>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</si>
  <si>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</si>
  <si>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</si>
  <si>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</si>
  <si>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</si>
  <si>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</si>
  <si>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</si>
  <si>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</si>
  <si>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</si>
  <si>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</si>
  <si>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</si>
  <si>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</si>
  <si>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</si>
  <si>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</si>
  <si>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</si>
  <si>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</si>
  <si>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</si>
  <si>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</si>
  <si>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</si>
  <si>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</si>
  <si>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</si>
  <si>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</si>
  <si>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</si>
  <si>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</si>
  <si>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</si>
  <si>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</si>
  <si>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</si>
  <si>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</si>
  <si>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</si>
  <si>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</si>
  <si>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</si>
  <si>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</si>
  <si>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</si>
  <si>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</si>
  <si>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</si>
  <si>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</si>
  <si>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</si>
  <si>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</si>
  <si>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</si>
  <si>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</si>
  <si>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</si>
  <si>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</si>
  <si>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</si>
  <si>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</si>
  <si>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</si>
  <si>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</si>
  <si>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</si>
  <si>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</si>
  <si>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</si>
  <si>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</si>
  <si>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</si>
  <si>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</si>
  <si>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</si>
  <si>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</si>
  <si>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</si>
  <si>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</si>
  <si>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</si>
  <si>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</si>
  <si>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</si>
  <si>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</si>
  <si>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</si>
  <si>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</si>
  <si>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</si>
  <si>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</si>
  <si>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</si>
  <si>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</si>
  <si>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</si>
  <si>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</si>
  <si>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</si>
  <si>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</si>
  <si>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</si>
  <si>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</si>
  <si>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</si>
  <si>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</si>
  <si>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</si>
  <si>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</si>
  <si>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</si>
  <si>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</si>
  <si>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</si>
  <si>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</si>
  <si>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</si>
  <si>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</si>
  <si>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</si>
  <si>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</si>
  <si>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</si>
  <si>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</si>
  <si>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</si>
  <si>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</si>
  <si>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</si>
  <si>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</si>
  <si>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</si>
  <si>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</si>
  <si>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</si>
  <si>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</si>
  <si>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</si>
  <si>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</si>
  <si>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</si>
  <si>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</si>
  <si>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</si>
  <si>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</si>
  <si>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</si>
  <si>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</si>
  <si>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</si>
  <si>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</si>
  <si>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</si>
  <si>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</si>
  <si>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</si>
  <si>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</si>
  <si>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</si>
  <si>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</si>
  <si>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</si>
  <si>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</si>
  <si>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</si>
  <si>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</si>
  <si>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</si>
  <si>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</si>
  <si>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</si>
  <si>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</si>
  <si>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</si>
  <si>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</si>
  <si>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</si>
  <si>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</si>
  <si>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</si>
  <si>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</si>
  <si>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</si>
  <si>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</si>
  <si>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</si>
  <si>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</si>
  <si>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</si>
  <si>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</si>
  <si>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</si>
  <si>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</si>
  <si>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</si>
  <si>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</si>
  <si>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</si>
  <si>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</si>
  <si>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</si>
  <si>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</si>
  <si>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</si>
  <si>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</si>
  <si>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</si>
  <si>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</si>
  <si>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</si>
  <si>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</si>
  <si>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</si>
  <si>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</si>
  <si>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</si>
  <si>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</si>
  <si>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</si>
  <si>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</si>
  <si>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</si>
  <si>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</si>
  <si>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</si>
  <si>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</si>
  <si>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</si>
  <si>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</si>
  <si>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</si>
  <si>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</si>
  <si>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</si>
  <si>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</si>
  <si>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</si>
  <si>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</si>
  <si>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</si>
  <si>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</si>
  <si>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</si>
  <si>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</si>
  <si>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</si>
  <si>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</si>
  <si>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</si>
  <si>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</si>
  <si>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</si>
  <si>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</si>
  <si>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</si>
  <si>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</si>
  <si>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</si>
  <si>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</si>
  <si>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</si>
  <si>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</si>
  <si>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</si>
  <si>
    <t>Sách Longman 5th</t>
  </si>
  <si>
    <t>Photo ETS 2015  Test 5 - Part 5,6</t>
  </si>
  <si>
    <t>Photo ETS 2016 Test 2 - Part 5,6</t>
  </si>
  <si>
    <t>Trần Việt Bắc</t>
  </si>
  <si>
    <t>TOEIC B K4</t>
  </si>
  <si>
    <t>Tiền scan sách</t>
  </si>
  <si>
    <t>Tiền nộp tài khoàn ngân hàng</t>
  </si>
  <si>
    <t>2/6 tháng</t>
  </si>
  <si>
    <t>Photo Test 3 Part 5-6</t>
  </si>
  <si>
    <t>Quỹ còn: 1431000 VNĐ</t>
  </si>
  <si>
    <t>(1,000,000 trong 1,850,000)</t>
  </si>
  <si>
    <t>(850,000 trong 1,850,000)</t>
  </si>
  <si>
    <t xml:space="preserve">Tiền wifi </t>
  </si>
  <si>
    <t>Photo ETS 2015 Test 5 Part 3</t>
  </si>
  <si>
    <t>Photo ETS 2016 Test 2 Part 3</t>
  </si>
  <si>
    <t>Photo ETS 2015 Test 6 Part 5,6 + Anwsersheet</t>
  </si>
  <si>
    <t>TOEIC B K5</t>
  </si>
  <si>
    <t>Photo ETS 2016 Test 10 Part 1 + Test 8 Part 1</t>
  </si>
  <si>
    <t>Photo ETS 2016 test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</si>
</sst>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7" fillId="0" borderId="4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2" fillId="0" borderId="9" xfId="1" applyNumberFormat="1" applyFont="1" applyFill="1" applyBorder="1"/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0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7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7" t="s">
        <v>12</v>
      </c>
      <c r="B47" s="38"/>
      <c r="C47" s="39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ySplit="1" topLeftCell="A32" activePane="bottomLeft" state="frozen"/>
      <selection pane="bottomLeft" activeCell="G41" sqref="G41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thickBot="1" x14ac:dyDescent="0.3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30"/>
      <c r="C40" s="31"/>
      <c r="D40" s="27">
        <f>SUM(D2:D19)</f>
        <v>47971500</v>
      </c>
      <c r="E40" s="27">
        <f>SUM(E2:E39)</f>
        <v>23220000</v>
      </c>
      <c r="F40" s="27">
        <f>SUM(F2:F39)</f>
        <v>4293000</v>
      </c>
      <c r="G40" s="28">
        <f>D40+E40-F40</f>
        <v>66898500</v>
      </c>
      <c r="H40" s="26"/>
    </row>
    <row r="41" spans="1:8" ht="21.75" customHeight="1" thickBot="1" x14ac:dyDescent="0.3">
      <c r="A41" s="29" t="s">
        <v>12</v>
      </c>
    </row>
    <row r="42" spans="1:8" ht="21.75" customHeight="1" x14ac:dyDescent="0.25"/>
    <row r="43" spans="1:8" ht="21.75" customHeight="1" x14ac:dyDescent="0.25"/>
    <row r="44" spans="1:8" s="3" customFormat="1" ht="21.75" customHeight="1" x14ac:dyDescent="0.25">
      <c r="C44" s="1"/>
      <c r="D44" s="1"/>
      <c r="E44" s="2"/>
      <c r="F44" s="2"/>
      <c r="G44" s="2"/>
      <c r="H44" s="1"/>
    </row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</sheetData>
  <autoFilter ref="A1:H4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B34" zoomScale="98" zoomScaleNormal="98" workbookViewId="0">
      <selection activeCell="F49" sqref="F49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9'!G40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173</v>
      </c>
      <c r="D34" s="24"/>
      <c r="E34" s="25"/>
      <c r="F34" s="25">
        <v>1000000</v>
      </c>
      <c r="G34" s="25"/>
      <c r="H34" s="24" t="s">
        <v>189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174</v>
      </c>
      <c r="D37" s="24"/>
      <c r="E37" s="25"/>
      <c r="F37" s="25">
        <v>850000</v>
      </c>
      <c r="G37" s="25"/>
      <c r="H37" s="24" t="s">
        <v>190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172</v>
      </c>
    </row>
    <row r="39" spans="1:8" ht="15.75" x14ac:dyDescent="0.25">
      <c r="A39" s="22">
        <v>38</v>
      </c>
      <c r="B39" s="23">
        <v>43027</v>
      </c>
      <c r="C39" s="24" t="s">
        <v>175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176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177</v>
      </c>
    </row>
    <row r="42" spans="1:8" ht="15.75" x14ac:dyDescent="0.25">
      <c r="A42" s="22">
        <v>41</v>
      </c>
      <c r="B42" s="23">
        <v>43028</v>
      </c>
      <c r="C42" s="24" t="s">
        <v>178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>
        <v>43032</v>
      </c>
      <c r="C43" s="24" t="s">
        <v>179</v>
      </c>
      <c r="D43" s="24"/>
      <c r="E43" s="25"/>
      <c r="F43" s="25">
        <v>345000</v>
      </c>
      <c r="G43" s="25"/>
      <c r="H43" s="36"/>
    </row>
    <row r="44" spans="1:8" ht="15.75" x14ac:dyDescent="0.25">
      <c r="A44" s="22">
        <v>43</v>
      </c>
      <c r="B44" s="23">
        <v>43033</v>
      </c>
      <c r="C44" s="24" t="s">
        <v>176</v>
      </c>
      <c r="D44" s="24"/>
      <c r="E44" s="25"/>
      <c r="F44" s="25">
        <v>129000</v>
      </c>
      <c r="G44" s="25"/>
      <c r="H44" s="24"/>
    </row>
    <row r="45" spans="1:8" ht="15.75" x14ac:dyDescent="0.25">
      <c r="A45" s="22">
        <v>44</v>
      </c>
      <c r="B45" s="23">
        <v>43034</v>
      </c>
      <c r="C45" s="13" t="s">
        <v>180</v>
      </c>
      <c r="D45" s="24"/>
      <c r="E45" s="25"/>
      <c r="F45" s="25">
        <v>15000</v>
      </c>
      <c r="G45" s="25"/>
      <c r="H45" s="24" t="s">
        <v>170</v>
      </c>
    </row>
    <row r="46" spans="1:8" ht="15.75" x14ac:dyDescent="0.25">
      <c r="A46" s="22">
        <v>45</v>
      </c>
      <c r="B46" s="23">
        <v>43035</v>
      </c>
      <c r="C46" s="24" t="s">
        <v>181</v>
      </c>
      <c r="D46" s="24"/>
      <c r="E46" s="25"/>
      <c r="F46" s="25">
        <v>10000</v>
      </c>
      <c r="G46" s="25"/>
      <c r="H46" s="24" t="s">
        <v>183</v>
      </c>
    </row>
    <row r="47" spans="1:8" ht="15.75" x14ac:dyDescent="0.25">
      <c r="A47" s="22">
        <v>46</v>
      </c>
      <c r="B47" s="23">
        <v>43035</v>
      </c>
      <c r="C47" s="24" t="s">
        <v>118</v>
      </c>
      <c r="D47" s="24"/>
      <c r="E47" s="25">
        <v>1680000</v>
      </c>
      <c r="F47" s="25"/>
      <c r="G47" s="25"/>
      <c r="H47" s="24" t="s">
        <v>182</v>
      </c>
    </row>
    <row r="48" spans="1:8" ht="15.75" x14ac:dyDescent="0.25">
      <c r="A48" s="22">
        <v>47</v>
      </c>
      <c r="B48" s="23">
        <v>43038</v>
      </c>
      <c r="C48" s="24" t="s">
        <v>184</v>
      </c>
      <c r="D48" s="24"/>
      <c r="E48" s="25"/>
      <c r="F48" s="25">
        <v>150000</v>
      </c>
      <c r="G48" s="25"/>
      <c r="H48" s="36"/>
    </row>
    <row r="49" spans="1:8" ht="15.75" x14ac:dyDescent="0.25">
      <c r="A49" s="22">
        <v>48</v>
      </c>
      <c r="B49" s="23">
        <v>43038</v>
      </c>
      <c r="C49" s="24" t="s">
        <v>185</v>
      </c>
      <c r="D49" s="24"/>
      <c r="E49" s="25"/>
      <c r="F49" s="25">
        <v>7000000</v>
      </c>
      <c r="G49" s="25"/>
      <c r="H49" s="24"/>
    </row>
    <row r="50" spans="1:8" ht="15.75" x14ac:dyDescent="0.25">
      <c r="A50" s="22">
        <v>49</v>
      </c>
      <c r="B50" s="23">
        <v>43039</v>
      </c>
      <c r="C50" s="24" t="s">
        <v>142</v>
      </c>
      <c r="D50" s="24"/>
      <c r="E50" s="25"/>
      <c r="F50" s="25">
        <v>1231000</v>
      </c>
      <c r="G50" s="25"/>
      <c r="H50" s="24" t="s">
        <v>186</v>
      </c>
    </row>
    <row r="51" spans="1:8" ht="16.5" thickBot="1" x14ac:dyDescent="0.3">
      <c r="A51" s="22"/>
      <c r="B51" s="23"/>
      <c r="C51" s="24"/>
      <c r="D51" s="24"/>
      <c r="E51" s="25"/>
      <c r="F51" s="25"/>
      <c r="G51" s="25"/>
      <c r="H51" s="24"/>
    </row>
    <row r="52" spans="1:8" ht="16.5" thickBot="1" x14ac:dyDescent="0.3">
      <c r="A52" s="37" t="s">
        <v>12</v>
      </c>
      <c r="B52" s="38"/>
      <c r="C52" s="39"/>
      <c r="D52" s="27">
        <f>SUM(D2:D12)</f>
        <v>66898500</v>
      </c>
      <c r="E52" s="27">
        <f>SUM(E2:E51)</f>
        <v>31320000</v>
      </c>
      <c r="F52" s="27">
        <f>SUM(F2:F51)</f>
        <v>26563510</v>
      </c>
      <c r="G52" s="28">
        <f>D52+E52-F52</f>
        <v>71654990</v>
      </c>
      <c r="H52" s="26" t="s">
        <v>188</v>
      </c>
    </row>
    <row r="53" spans="1:8" ht="15.75" x14ac:dyDescent="0.25">
      <c r="A53" s="32"/>
      <c r="B53" s="3"/>
      <c r="C53" s="1"/>
      <c r="D53" s="1"/>
      <c r="E53" s="2"/>
      <c r="F53" s="2"/>
      <c r="G53" s="2"/>
      <c r="H53" s="1"/>
    </row>
    <row r="54" spans="1:8" x14ac:dyDescent="0.25">
      <c r="A54" s="33"/>
    </row>
  </sheetData>
  <mergeCells count="1">
    <mergeCell ref="A52:C5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B15" sqref="B15"/>
    </sheetView>
  </sheetViews>
  <sheetFormatPr defaultRowHeight="15" x14ac:dyDescent="0.25"/>
  <cols>
    <col min="1" max="1" width="9.28515625" customWidth="1"/>
    <col min="2" max="2" width="14.42578125" customWidth="1"/>
    <col min="3" max="3" width="46.85546875" customWidth="1"/>
    <col min="4" max="4" width="15.42578125" customWidth="1"/>
    <col min="5" max="5" width="14.85546875" customWidth="1"/>
    <col min="6" max="6" width="16.85546875" customWidth="1"/>
    <col min="7" max="7" width="16.5703125" customWidth="1"/>
    <col min="8" max="8" width="37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43040</v>
      </c>
      <c r="C2" s="18" t="s">
        <v>17</v>
      </c>
      <c r="D2" s="19">
        <f>'Thang 10'!G52</f>
        <v>71654990</v>
      </c>
      <c r="E2" s="19"/>
      <c r="F2" s="19"/>
      <c r="G2" s="19">
        <f>D2+E2-F2</f>
        <v>71654990</v>
      </c>
      <c r="H2" s="18"/>
    </row>
    <row r="3" spans="1:8" ht="15.75" x14ac:dyDescent="0.25">
      <c r="A3" s="16">
        <v>2</v>
      </c>
      <c r="B3" s="12">
        <v>43040</v>
      </c>
      <c r="C3" s="13" t="s">
        <v>187</v>
      </c>
      <c r="D3" s="19"/>
      <c r="E3" s="19"/>
      <c r="F3" s="14">
        <v>6000</v>
      </c>
      <c r="G3" s="19"/>
      <c r="H3" s="18" t="s">
        <v>183</v>
      </c>
    </row>
    <row r="4" spans="1:8" ht="15.75" x14ac:dyDescent="0.25">
      <c r="A4" s="11">
        <v>3</v>
      </c>
      <c r="B4" s="12">
        <v>43041</v>
      </c>
      <c r="C4" s="13" t="s">
        <v>191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43041</v>
      </c>
      <c r="C5" s="13" t="s">
        <v>192</v>
      </c>
      <c r="D5" s="13"/>
      <c r="E5" s="14"/>
      <c r="F5" s="14">
        <v>10000</v>
      </c>
      <c r="G5" s="14"/>
      <c r="H5" s="13" t="s">
        <v>170</v>
      </c>
    </row>
    <row r="6" spans="1:8" ht="15.75" x14ac:dyDescent="0.25">
      <c r="A6" s="11">
        <v>5</v>
      </c>
      <c r="B6" s="12">
        <v>43042</v>
      </c>
      <c r="C6" s="13" t="s">
        <v>193</v>
      </c>
      <c r="D6" s="13"/>
      <c r="E6" s="14"/>
      <c r="F6" s="14">
        <v>5000</v>
      </c>
      <c r="G6" s="14"/>
      <c r="H6" s="13" t="s">
        <v>183</v>
      </c>
    </row>
    <row r="7" spans="1:8" ht="15.75" x14ac:dyDescent="0.25">
      <c r="A7" s="11">
        <v>6</v>
      </c>
      <c r="B7" s="12">
        <v>43048</v>
      </c>
      <c r="C7" s="13" t="s">
        <v>194</v>
      </c>
      <c r="D7" s="13"/>
      <c r="E7" s="14"/>
      <c r="F7" s="14">
        <v>22000</v>
      </c>
      <c r="G7" s="14"/>
      <c r="H7" s="13" t="s">
        <v>170</v>
      </c>
    </row>
    <row r="8" spans="1:8" ht="15.75" x14ac:dyDescent="0.25">
      <c r="A8" s="11">
        <v>7</v>
      </c>
      <c r="B8" s="12">
        <v>43048</v>
      </c>
      <c r="C8" s="13" t="s">
        <v>196</v>
      </c>
      <c r="D8" s="13"/>
      <c r="E8" s="14"/>
      <c r="F8" s="14">
        <v>15000</v>
      </c>
      <c r="G8" s="14"/>
      <c r="H8" s="18" t="s">
        <v>195</v>
      </c>
    </row>
    <row r="9" spans="1:8" ht="15.75" x14ac:dyDescent="0.25">
      <c r="A9" s="11">
        <v>8</v>
      </c>
      <c r="B9" s="12">
        <v>43048</v>
      </c>
      <c r="C9" s="13" t="s">
        <v>146</v>
      </c>
      <c r="D9" s="13"/>
      <c r="E9" s="14"/>
      <c r="F9" s="14">
        <v>2500000</v>
      </c>
      <c r="G9" s="14"/>
      <c r="H9" s="18"/>
    </row>
    <row r="10" spans="1:8" ht="15.75" x14ac:dyDescent="0.25">
      <c r="A10" s="11">
        <v>9</v>
      </c>
      <c r="B10" s="12">
        <v>43048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43049</v>
      </c>
      <c r="C11" t="s">
        <v>197</v>
      </c>
      <c r="D11" s="13"/>
      <c r="E11" s="14"/>
      <c r="F11" s="40">
        <v>7000</v>
      </c>
      <c r="G11" s="14"/>
      <c r="H11" s="13" t="s">
        <v>183</v>
      </c>
    </row>
    <row r="12" spans="1:8" ht="15.75" x14ac:dyDescent="0.25">
      <c r="A12" s="11">
        <v>11</v>
      </c>
      <c r="B12" s="12"/>
      <c r="C12" s="13"/>
      <c r="D12" s="13"/>
      <c r="E12" s="14"/>
      <c r="F12" s="14"/>
      <c r="G12" s="14"/>
      <c r="H12" s="13"/>
    </row>
    <row r="13" spans="1:8" ht="15.75" x14ac:dyDescent="0.25">
      <c r="A13" s="22">
        <v>12</v>
      </c>
      <c r="B13" s="23"/>
      <c r="C13" s="13"/>
      <c r="D13" s="24"/>
      <c r="E13" s="25"/>
      <c r="F13" s="25"/>
      <c r="G13" s="25"/>
      <c r="H13" s="24"/>
    </row>
    <row r="14" spans="1:8" ht="15.75" x14ac:dyDescent="0.25">
      <c r="A14" s="22"/>
      <c r="B14" s="23"/>
      <c r="C14" s="24"/>
      <c r="D14" s="24"/>
      <c r="E14" s="25"/>
      <c r="F14" s="25"/>
      <c r="G14" s="25"/>
      <c r="H14" s="24"/>
    </row>
    <row r="15" spans="1:8" ht="15.75" x14ac:dyDescent="0.25">
      <c r="A15" s="22"/>
      <c r="B15" s="23"/>
      <c r="C15" s="24"/>
      <c r="D15" s="24"/>
      <c r="E15" s="25"/>
      <c r="F15" s="25"/>
      <c r="G15" s="25"/>
      <c r="H15" s="24"/>
    </row>
    <row r="16" spans="1:8" ht="15.75" x14ac:dyDescent="0.25">
      <c r="A16" s="22"/>
      <c r="B16" s="23"/>
      <c r="C16" s="24"/>
      <c r="D16" s="24"/>
      <c r="E16" s="25"/>
      <c r="F16" s="25"/>
      <c r="G16" s="25"/>
      <c r="H16" s="24"/>
    </row>
    <row r="17" spans="1:8" ht="15.75" x14ac:dyDescent="0.25">
      <c r="A17" s="22"/>
      <c r="B17" s="23"/>
      <c r="C17" s="24"/>
      <c r="D17" s="24"/>
      <c r="E17" s="25"/>
      <c r="F17" s="25"/>
      <c r="G17" s="25"/>
      <c r="H17" s="24"/>
    </row>
    <row r="18" spans="1:8" ht="15.75" x14ac:dyDescent="0.25">
      <c r="A18" s="22"/>
      <c r="B18" s="23"/>
      <c r="C18" s="24"/>
      <c r="D18" s="24"/>
      <c r="E18" s="25"/>
      <c r="F18" s="25"/>
      <c r="G18" s="25"/>
      <c r="H18" s="24"/>
    </row>
    <row r="19" spans="1:8" ht="15.75" x14ac:dyDescent="0.25">
      <c r="A19" s="22"/>
      <c r="B19" s="23"/>
      <c r="C19" s="24"/>
      <c r="D19" s="24"/>
      <c r="E19" s="25"/>
      <c r="F19" s="25"/>
      <c r="G19" s="25"/>
      <c r="H19" s="24"/>
    </row>
    <row r="20" spans="1:8" ht="16.5" thickBot="1" x14ac:dyDescent="0.3">
      <c r="A20" s="22"/>
      <c r="B20" s="23"/>
      <c r="C20" s="24"/>
      <c r="D20" s="24"/>
      <c r="E20" s="25"/>
      <c r="F20" s="25"/>
      <c r="G20" s="25"/>
      <c r="H20" s="24"/>
    </row>
    <row r="21" spans="1:8" ht="16.5" thickBot="1" x14ac:dyDescent="0.3">
      <c r="A21" s="37" t="s">
        <v>12</v>
      </c>
      <c r="B21" s="38"/>
      <c r="C21" s="39"/>
      <c r="D21" s="27">
        <f>SUM(D2:D12)</f>
        <v>71654990</v>
      </c>
      <c r="E21" s="27">
        <f>SUM(E2:E20)</f>
        <v>0</v>
      </c>
      <c r="F21" s="27">
        <f>SUM(F2:F20)</f>
        <v>3313000</v>
      </c>
      <c r="G21" s="28">
        <f>D21+E21-F21</f>
        <v>68341990</v>
      </c>
      <c r="H21" s="26"/>
    </row>
  </sheetData>
  <mergeCells count="1">
    <mergeCell ref="A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 phi tong</vt:lpstr>
      <vt:lpstr>Thang 6</vt:lpstr>
      <vt:lpstr>Thang 8</vt:lpstr>
      <vt:lpstr>Thang 9</vt:lpstr>
      <vt:lpstr>Thang 10</vt:lpstr>
      <vt:lpstr>Thang 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2017-11-10T11:54:49Z</dcterms:modified>
</cp:coreProperties>
</file>