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3"/>
  </bookViews>
  <sheets>
    <sheet name="Tháng 8" sheetId="1" r:id="rId1"/>
    <sheet name="Tháng 10" sheetId="2" r:id="rId2"/>
    <sheet name="Thống kê Tháng 10" sheetId="3" r:id="rId3"/>
    <sheet name="TOEIC Tháng 12" sheetId="5" r:id="rId4"/>
  </sheets>
  <definedNames>
    <definedName name="_xlnm._FilterDatabase" localSheetId="1" hidden="1">'Tháng 10'!$A$1:$M$14</definedName>
    <definedName name="_xlnm._FilterDatabase" localSheetId="0" hidden="1">'Tháng 8'!$A$1:$M$40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P29" i="3"/>
  <c r="I31" i="3"/>
  <c r="I30" i="3"/>
  <c r="I29" i="3"/>
  <c r="C30" i="3"/>
  <c r="C31" i="3"/>
  <c r="C29" i="3"/>
  <c r="P6" i="3" l="1"/>
  <c r="P5" i="3"/>
  <c r="I7" i="3"/>
  <c r="I6" i="3"/>
  <c r="I5" i="3"/>
  <c r="C7" i="3"/>
  <c r="C6" i="3"/>
  <c r="C5" i="3"/>
  <c r="C8" i="3" l="1"/>
  <c r="D8" i="3" s="1"/>
  <c r="P7" i="3"/>
  <c r="Q7" i="3" s="1"/>
  <c r="I8" i="3"/>
  <c r="J8" i="3" s="1"/>
  <c r="I32" i="3"/>
  <c r="J32" i="3" s="1"/>
  <c r="P31" i="3"/>
  <c r="Q31" i="3" s="1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<sst xmlns="http://schemas.openxmlformats.org/spreadsheetml/2006/main" count="991" uniqueCount="291">
  <si>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</si>
  <si>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</si>
  <si>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</si>
  <si>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</si>
  <si>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</si>
  <si>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</si>
  <si>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</si>
  <si>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</si>
  <si>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</si>
  <si>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</si>
  <si>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</si>
  <si>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</si>
  <si>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</si>
  <si>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</si>
  <si>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</si>
  <si>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</si>
  <si>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</si>
  <si>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</si>
  <si>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</si>
  <si>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</si>
  <si>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</si>
  <si>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</si>
  <si>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</si>
  <si>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</si>
  <si>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</si>
  <si>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</si>
  <si>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</si>
  <si>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</si>
  <si>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</si>
  <si>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</si>
  <si>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</si>
  <si>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</si>
  <si>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</si>
  <si>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</si>
  <si>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</si>
  <si>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</si>
  <si>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</si>
  <si>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</si>
  <si>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</si>
  <si>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</si>
  <si>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</si>
  <si>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</si>
  <si>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</si>
  <si>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</si>
  <si>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</si>
  <si>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</si>
  <si>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</si>
  <si>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</si>
  <si>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</si>
  <si>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</si>
  <si>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</si>
  <si>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</si>
  <si>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</si>
  <si>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</si>
  <si>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</si>
  <si>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</si>
  <si>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</si>
  <si>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</si>
  <si>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</si>
  <si>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</si>
  <si>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</si>
  <si>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</si>
  <si>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</si>
  <si>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</si>
  <si>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</si>
  <si>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</si>
  <si>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</si>
  <si>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</si>
  <si>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</si>
  <si>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</si>
  <si>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</si>
  <si>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</si>
  <si>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</si>
  <si>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</si>
  <si>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</si>
  <si>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</si>
  <si>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</si>
  <si>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</si>
  <si>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</si>
  <si>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</si>
  <si>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</si>
  <si>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</si>
  <si>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</si>
  <si>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</si>
  <si>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</si>
  <si>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</si>
  <si>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</si>
  <si>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</si>
  <si>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</si>
  <si>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</si>
  <si>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</si>
  <si>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</si>
  <si>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</si>
  <si>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</si>
  <si>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</si>
  <si>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</si>
  <si>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</si>
  <si>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</si>
  <si>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</si>
  <si>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</si>
  <si>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</si>
  <si>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</si>
  <si>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</si>
  <si>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</si>
  <si>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</si>
  <si>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</si>
  <si>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</si>
  <si>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</si>
  <si>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</si>
  <si>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</si>
  <si>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</si>
  <si>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</si>
  <si>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</si>
  <si>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</si>
  <si>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</si>
  <si>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</si>
  <si>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</si>
  <si>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</si>
  <si>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</si>
  <si>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</si>
  <si>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</si>
  <si>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</si>
  <si>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</si>
  <si>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</si>
  <si>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</si>
  <si>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</si>
  <si>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</si>
  <si>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</si>
  <si>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</si>
  <si>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</si>
  <si>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</si>
  <si>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</si>
  <si>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</si>
  <si>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</si>
  <si>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</si>
  <si>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</si>
  <si>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</si>
  <si>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</si>
  <si>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</si>
  <si>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</si>
  <si>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</si>
  <si>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</si>
  <si>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</si>
  <si>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</si>
  <si>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</si>
  <si>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</si>
  <si>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</si>
  <si>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</si>
  <si>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</si>
  <si>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</si>
  <si>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</si>
  <si>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</si>
  <si>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</si>
  <si>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</si>
  <si>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</si>
  <si>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</si>
  <si>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</si>
  <si>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</si>
  <si>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</si>
  <si>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</si>
  <si>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</si>
  <si>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</si>
  <si>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</si>
  <si>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</si>
  <si>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</si>
  <si>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</si>
  <si>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</si>
  <si>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</si>
  <si>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</si>
  <si>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</si>
  <si>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</si>
  <si>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</si>
  <si>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</si>
  <si>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</si>
  <si>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</si>
  <si>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</si>
  <si>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</si>
  <si>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</si>
  <si>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</si>
  <si>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</si>
  <si>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</si>
  <si>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</si>
  <si>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</si>
  <si>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</si>
  <si>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</si>
  <si>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</si>
  <si>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</si>
  <si>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</si>
  <si>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</si>
  <si>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</si>
  <si>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</si>
  <si>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</si>
  <si>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</si>
  <si>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</si>
  <si>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</si>
  <si>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</si>
  <si>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</si>
  <si>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</si>
  <si>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</si>
  <si>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</si>
  <si>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</si>
  <si>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</si>
  <si>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</si>
  <si>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</si>
  <si>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</si>
  <si>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</si>
  <si>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</si>
  <si>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</si>
  <si>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</si>
  <si>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</si>
  <si>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</si>
  <si>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</si>
  <si>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</si>
  <si>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</si>
  <si>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</si>
  <si>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</si>
  <si>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</si>
  <si>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</si>
  <si>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</si>
  <si>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</si>
  <si>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</si>
  <si>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</si>
  <si>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</si>
  <si>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</si>
  <si>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</si>
  <si>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</si>
  <si>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</si>
  <si>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</si>
  <si>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</si>
  <si>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</si>
  <si>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</si>
  <si>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</si>
  <si>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</si>
  <si>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</si>
  <si>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</si>
  <si>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</si>
  <si>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</si>
  <si>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</si>
  <si>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</si>
  <si>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</si>
  <si>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</si>
  <si>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Thị Xuân Quỳnh</t>
  </si>
  <si>
    <t>01282795251</t>
  </si>
  <si>
    <t>Nguyễn Văn Hùng (Bạn của Thu Hồng)</t>
  </si>
  <si>
    <t>01636769837</t>
  </si>
  <si>
    <t>Nguyễn Văn Ân (Bạn củaQuang)</t>
  </si>
  <si>
    <t>Nguyễn Hữu Toàn</t>
  </si>
  <si>
    <t>Phan Nguyễn Tường Vi</t>
  </si>
  <si>
    <t>Thùy Elsa</t>
  </si>
  <si>
    <t>Thùy</t>
  </si>
  <si>
    <t>Phụng</t>
  </si>
  <si>
    <t>Phụng nè</t>
  </si>
  <si>
    <t>Mỹ Linh</t>
  </si>
  <si>
    <t>Trần Việt Bắc</t>
  </si>
  <si>
    <t>Nguyễn Văn Phúc</t>
  </si>
  <si>
    <t>01672494740</t>
  </si>
  <si>
    <t>TOEIC Tháng 12</t>
  </si>
  <si>
    <t>Võ Tuấn Linh</t>
  </si>
  <si>
    <t>01672301491</t>
  </si>
  <si>
    <t>01672417871</t>
  </si>
  <si>
    <t xml:space="preserve">Ngọc Duyên </t>
  </si>
  <si>
    <t>Ngọc Duyên</t>
  </si>
  <si>
    <t xml:space="preserve">Ngọc </t>
  </si>
  <si>
    <t>Ngọc</t>
  </si>
  <si>
    <t>Huỳnh Kim Đính</t>
  </si>
  <si>
    <t>Hồ Quý Ân</t>
  </si>
  <si>
    <t>Ân Quý</t>
  </si>
  <si>
    <t>Website</t>
  </si>
  <si>
    <t>Phan Thị Quỳnh Liên</t>
  </si>
  <si>
    <t>0932497649</t>
  </si>
  <si>
    <t>Calla lily</t>
  </si>
  <si>
    <t>Ielts</t>
  </si>
  <si>
    <t>fb cá nhân</t>
  </si>
  <si>
    <t xml:space="preserve">Nguyễn Thị Khánh Ly </t>
  </si>
  <si>
    <t>0917743756</t>
  </si>
  <si>
    <t>Vũ Ngọc My Ny</t>
  </si>
  <si>
    <t>Phạm Phương</t>
  </si>
  <si>
    <t>Xuân Quỳnh</t>
  </si>
  <si>
    <t>Xuân Quỳnh Nguyễn</t>
  </si>
  <si>
    <t>A</t>
  </si>
  <si>
    <t>Đức</t>
  </si>
  <si>
    <t>Giọt</t>
  </si>
  <si>
    <t>Lê Châu Anh Phương</t>
  </si>
  <si>
    <t>Nguyễn Trúc Quỳnh</t>
  </si>
  <si>
    <t>01643963152</t>
  </si>
  <si>
    <t>01263599924</t>
  </si>
  <si>
    <t>Nguyễn Thị Quỳnh Nhi</t>
  </si>
  <si>
    <t>01633109974</t>
  </si>
  <si>
    <t>B</t>
  </si>
  <si>
    <t>Đinh Thúy Hằng</t>
  </si>
  <si>
    <t>01658616779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</si>
</sst>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0" fillId="0" borderId="1" xfId="0" applyBorder="1" applyAlignment="1">
      <alignment wrapText="1"/>
    </xf>
    <xf numFmtId="0" fontId="13" fillId="0" borderId="0" xfId="0" applyFont="1"/>
    <xf numFmtId="0" fontId="8" fillId="3" borderId="1" xfId="4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8" fillId="3" borderId="1" xfId="5" applyFont="1" applyFill="1" applyBorder="1" applyAlignment="1">
      <alignment horizontal="center"/>
    </xf>
    <xf numFmtId="0" fontId="8" fillId="3" borderId="1" xfId="3" applyFont="1" applyFill="1" applyBorder="1" applyAlignment="1">
      <alignment horizontal="center"/>
    </xf>
    <xf numFmtId="0" fontId="8" fillId="3" borderId="1" xfId="8" applyFont="1" applyFill="1" applyBorder="1" applyAlignment="1">
      <alignment horizontal="center"/>
    </xf>
    <xf numFmtId="0" fontId="8" fillId="3" borderId="1" xfId="9" applyFont="1" applyFill="1" applyBorder="1" applyAlignment="1">
      <alignment horizontal="center"/>
    </xf>
    <xf numFmtId="0" fontId="8" fillId="3" borderId="1" xfId="10" applyFont="1" applyFill="1" applyBorder="1" applyAlignment="1">
      <alignment horizontal="center"/>
    </xf>
    <xf numFmtId="0" fontId="1" fillId="3" borderId="0" xfId="0" applyFont="1" applyFill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/>
    <xf numFmtId="14" fontId="1" fillId="3" borderId="1" xfId="0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14" fontId="1" fillId="3" borderId="1" xfId="1" applyNumberFormat="1" applyFont="1" applyFill="1" applyBorder="1" applyAlignment="1">
      <alignment horizontal="center" vertical="center"/>
    </xf>
    <xf numFmtId="0" fontId="1" fillId="3" borderId="1" xfId="4" applyFont="1" applyFill="1" applyBorder="1" applyAlignment="1">
      <alignment horizontal="center"/>
    </xf>
    <xf numFmtId="0" fontId="1" fillId="3" borderId="1" xfId="5" applyFont="1" applyFill="1" applyBorder="1" applyAlignment="1">
      <alignment horizontal="center"/>
    </xf>
    <xf numFmtId="0" fontId="1" fillId="3" borderId="1" xfId="3" applyFont="1" applyFill="1" applyBorder="1" applyAlignment="1">
      <alignment horizontal="center"/>
    </xf>
    <xf numFmtId="0" fontId="1" fillId="3" borderId="1" xfId="8" applyFont="1" applyFill="1" applyBorder="1" applyAlignment="1">
      <alignment horizontal="center"/>
    </xf>
    <xf numFmtId="0" fontId="1" fillId="3" borderId="1" xfId="9" applyFont="1" applyFill="1" applyBorder="1" applyAlignment="1">
      <alignment horizontal="center"/>
    </xf>
    <xf numFmtId="0" fontId="1" fillId="3" borderId="1" xfId="1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left" vertical="center"/>
    </xf>
    <xf numFmtId="0" fontId="1" fillId="0" borderId="1" xfId="0" applyFont="1" applyBorder="1"/>
    <xf numFmtId="0" fontId="13" fillId="3" borderId="1" xfId="7" applyFont="1" applyFill="1" applyBorder="1" applyAlignment="1">
      <alignment vertical="center"/>
    </xf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2" fillId="2" borderId="2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14" fontId="2" fillId="2" borderId="2" xfId="1" applyNumberFormat="1" applyFont="1" applyBorder="1" applyAlignment="1">
      <alignment horizontal="center" vertical="center"/>
    </xf>
    <xf numFmtId="14" fontId="2" fillId="2" borderId="6" xfId="1" applyNumberFormat="1" applyFont="1" applyBorder="1" applyAlignment="1">
      <alignment horizontal="center" vertical="center"/>
    </xf>
    <xf numFmtId="49" fontId="2" fillId="2" borderId="2" xfId="1" applyNumberFormat="1" applyFont="1" applyBorder="1" applyAlignment="1">
      <alignment horizontal="center" vertical="center"/>
    </xf>
    <xf numFmtId="49" fontId="2" fillId="2" borderId="6" xfId="1" applyNumberFormat="1" applyFont="1" applyBorder="1" applyAlignment="1">
      <alignment horizontal="center" vertical="center"/>
    </xf>
    <xf numFmtId="0" fontId="7" fillId="9" borderId="2" xfId="7" applyFont="1" applyBorder="1" applyAlignment="1">
      <alignment horizontal="center" vertical="center"/>
    </xf>
    <xf numFmtId="0" fontId="7" fillId="9" borderId="6" xfId="7" applyFont="1" applyBorder="1" applyAlignment="1">
      <alignment horizontal="center" vertical="center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3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40</c:v>
                </c:pt>
                <c:pt idx="1">
                  <c:v>54.54545454545454</c:v>
                </c:pt>
                <c:pt idx="2">
                  <c:v>5.4545454545454541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3081952"/>
        <c:axId val="1143084128"/>
      </c:barChart>
      <c:catAx>
        <c:axId val="114308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084128"/>
        <c:crosses val="autoZero"/>
        <c:auto val="1"/>
        <c:lblAlgn val="ctr"/>
        <c:lblOffset val="100"/>
        <c:noMultiLvlLbl val="0"/>
      </c:catAx>
      <c:valAx>
        <c:axId val="11430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08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3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50</c:v>
                </c:pt>
                <c:pt idx="1">
                  <c:v>37.5</c:v>
                </c:pt>
                <c:pt idx="2">
                  <c:v>12.5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8361104"/>
        <c:axId val="1148363824"/>
      </c:barChart>
      <c:catAx>
        <c:axId val="11483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3824"/>
        <c:crosses val="autoZero"/>
        <c:auto val="1"/>
        <c:lblAlgn val="ctr"/>
        <c:lblOffset val="100"/>
        <c:noMultiLvlLbl val="0"/>
      </c:catAx>
      <c:valAx>
        <c:axId val="11483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17</c:v>
                </c:pt>
                <c:pt idx="1">
                  <c:v>7</c:v>
                </c:pt>
                <c:pt idx="2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70.833333333333343</c:v>
                </c:pt>
                <c:pt idx="1">
                  <c:v>29.166666666666668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8364912"/>
        <c:axId val="1148361648"/>
      </c:barChart>
      <c:catAx>
        <c:axId val="11483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1648"/>
        <c:crosses val="autoZero"/>
        <c:auto val="1"/>
        <c:lblAlgn val="ctr"/>
        <c:lblOffset val="100"/>
        <c:noMultiLvlLbl val="0"/>
      </c:catAx>
      <c:valAx>
        <c:axId val="11483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8367632"/>
        <c:axId val="1148362736"/>
      </c:barChart>
      <c:catAx>
        <c:axId val="11483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2736"/>
        <c:crosses val="autoZero"/>
        <c:auto val="1"/>
        <c:lblAlgn val="ctr"/>
        <c:lblOffset val="100"/>
        <c:noMultiLvlLbl val="0"/>
      </c:catAx>
      <c:valAx>
        <c:axId val="11483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8366544"/>
        <c:axId val="1148367088"/>
      </c:barChart>
      <c:catAx>
        <c:axId val="11483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7088"/>
        <c:crosses val="autoZero"/>
        <c:auto val="1"/>
        <c:lblAlgn val="ctr"/>
        <c:lblOffset val="100"/>
        <c:noMultiLvlLbl val="0"/>
      </c:catAx>
      <c:valAx>
        <c:axId val="11483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703776"/>
        <c:axId val="1144699968"/>
      </c:barChart>
      <c:catAx>
        <c:axId val="11447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99968"/>
        <c:crosses val="autoZero"/>
        <c:auto val="1"/>
        <c:lblAlgn val="ctr"/>
        <c:lblOffset val="100"/>
        <c:noMultiLvlLbl val="0"/>
      </c:catAx>
      <c:valAx>
        <c:axId val="11446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70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17" activePane="bottomLeft" state="frozen"/>
      <selection pane="bottomLeft" activeCell="H40" sqref="H4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opLeftCell="A52" workbookViewId="0">
      <selection activeCell="H50" sqref="H5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85" t="s">
        <v>136</v>
      </c>
      <c r="O1" s="85"/>
      <c r="P1" s="85"/>
      <c r="Q1" s="85"/>
      <c r="R1" s="86" t="s">
        <v>137</v>
      </c>
      <c r="S1" s="86"/>
      <c r="T1" s="86"/>
      <c r="U1" s="84" t="s">
        <v>138</v>
      </c>
      <c r="V1" s="84" t="s">
        <v>139</v>
      </c>
      <c r="W1" s="84" t="s">
        <v>140</v>
      </c>
      <c r="X1" s="84" t="s">
        <v>141</v>
      </c>
      <c r="Y1" s="84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84"/>
      <c r="V2" s="84"/>
      <c r="W2" s="84"/>
      <c r="X2" s="84"/>
      <c r="Y2" s="84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 t="s">
        <v>126</v>
      </c>
      <c r="H51" s="3" t="s">
        <v>25</v>
      </c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>
        <v>60</v>
      </c>
      <c r="B62" s="2" t="s">
        <v>252</v>
      </c>
      <c r="C62" s="2"/>
      <c r="D62" s="3" t="s">
        <v>26</v>
      </c>
      <c r="E62" s="8"/>
      <c r="F62" s="2" t="s">
        <v>252</v>
      </c>
      <c r="G62" s="3"/>
      <c r="H62" s="3"/>
      <c r="I62" s="2" t="s">
        <v>29</v>
      </c>
      <c r="J62" s="2" t="s">
        <v>124</v>
      </c>
      <c r="K62" s="15">
        <v>43021</v>
      </c>
      <c r="L62" s="3" t="s">
        <v>96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0" x14ac:dyDescent="0.25">
      <c r="A63" s="3">
        <v>61</v>
      </c>
      <c r="B63" s="46" t="s">
        <v>245</v>
      </c>
      <c r="C63" s="2"/>
      <c r="D63" s="3" t="s">
        <v>30</v>
      </c>
      <c r="E63" s="8" t="s">
        <v>240</v>
      </c>
      <c r="F63" s="2"/>
      <c r="G63" s="3" t="s">
        <v>126</v>
      </c>
      <c r="H63" s="3" t="s">
        <v>25</v>
      </c>
      <c r="I63" s="2" t="s">
        <v>1</v>
      </c>
      <c r="J63" s="2" t="s">
        <v>124</v>
      </c>
      <c r="K63" s="15">
        <v>43022</v>
      </c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3">
        <v>62</v>
      </c>
      <c r="B64" s="46" t="s">
        <v>250</v>
      </c>
      <c r="C64" s="2"/>
      <c r="D64" s="3" t="s">
        <v>26</v>
      </c>
      <c r="E64" s="8"/>
      <c r="F64" s="2" t="s">
        <v>251</v>
      </c>
      <c r="G64" s="3"/>
      <c r="H64" s="3"/>
      <c r="I64" s="2" t="s">
        <v>29</v>
      </c>
      <c r="J64" s="2" t="s">
        <v>124</v>
      </c>
      <c r="K64" s="15">
        <v>43022</v>
      </c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">
        <v>63</v>
      </c>
      <c r="B65" s="2" t="s">
        <v>241</v>
      </c>
      <c r="C65" s="2"/>
      <c r="D65" s="3" t="s">
        <v>26</v>
      </c>
      <c r="E65" s="8" t="s">
        <v>242</v>
      </c>
      <c r="F65" s="2"/>
      <c r="G65" s="3"/>
      <c r="H65" s="3"/>
      <c r="I65" s="2" t="s">
        <v>1</v>
      </c>
      <c r="J65" s="2" t="s">
        <v>124</v>
      </c>
      <c r="K65" s="15">
        <v>43024</v>
      </c>
      <c r="L65" s="3" t="s">
        <v>96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0" x14ac:dyDescent="0.25">
      <c r="A66" s="3">
        <v>64</v>
      </c>
      <c r="B66" s="46" t="s">
        <v>243</v>
      </c>
      <c r="C66" s="2"/>
      <c r="D66" s="3" t="s">
        <v>30</v>
      </c>
      <c r="E66" s="8" t="s">
        <v>244</v>
      </c>
      <c r="F66" s="2"/>
      <c r="G66" s="3" t="s">
        <v>156</v>
      </c>
      <c r="H66" s="3" t="s">
        <v>25</v>
      </c>
      <c r="I66" s="2" t="s">
        <v>1</v>
      </c>
      <c r="J66" s="2" t="s">
        <v>124</v>
      </c>
      <c r="K66" s="15">
        <v>43024</v>
      </c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3">
        <v>65</v>
      </c>
      <c r="B67" s="46" t="s">
        <v>247</v>
      </c>
      <c r="C67" s="2"/>
      <c r="D67" s="3" t="s">
        <v>26</v>
      </c>
      <c r="E67" s="8"/>
      <c r="F67" s="2"/>
      <c r="G67" s="3" t="s">
        <v>156</v>
      </c>
      <c r="H67" s="3" t="s">
        <v>25</v>
      </c>
      <c r="I67" s="2" t="s">
        <v>114</v>
      </c>
      <c r="J67" s="2" t="s">
        <v>124</v>
      </c>
      <c r="K67" s="15">
        <v>43024</v>
      </c>
      <c r="L67" s="3" t="s">
        <v>21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3">
        <v>66</v>
      </c>
      <c r="B68" s="46" t="s">
        <v>246</v>
      </c>
      <c r="C68" s="2"/>
      <c r="D68" s="3" t="s">
        <v>30</v>
      </c>
      <c r="E68" s="8"/>
      <c r="F68" s="2"/>
      <c r="G68" s="3" t="s">
        <v>156</v>
      </c>
      <c r="H68" s="3" t="s">
        <v>25</v>
      </c>
      <c r="I68" s="2" t="s">
        <v>1</v>
      </c>
      <c r="J68" s="2" t="s">
        <v>124</v>
      </c>
      <c r="K68" s="15">
        <v>43026</v>
      </c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3">
        <v>67</v>
      </c>
      <c r="B69" s="46" t="s">
        <v>249</v>
      </c>
      <c r="C69" s="2"/>
      <c r="D69" s="3" t="s">
        <v>26</v>
      </c>
      <c r="E69" s="8"/>
      <c r="F69" s="47" t="s">
        <v>248</v>
      </c>
      <c r="G69" s="3"/>
      <c r="H69" s="3"/>
      <c r="I69" s="2" t="s">
        <v>29</v>
      </c>
      <c r="J69" s="2" t="s">
        <v>124</v>
      </c>
      <c r="K69" s="15">
        <v>43027</v>
      </c>
      <c r="L69" s="3" t="s">
        <v>96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3">
        <v>68</v>
      </c>
      <c r="B70" s="46" t="s">
        <v>253</v>
      </c>
      <c r="C70" s="2"/>
      <c r="D70" s="3" t="s">
        <v>30</v>
      </c>
      <c r="E70" s="8"/>
      <c r="F70" s="2"/>
      <c r="G70" s="3" t="s">
        <v>156</v>
      </c>
      <c r="H70" s="3" t="s">
        <v>25</v>
      </c>
      <c r="I70" s="2" t="s">
        <v>1</v>
      </c>
      <c r="J70" s="2" t="s">
        <v>124</v>
      </c>
      <c r="K70" s="15">
        <v>43031</v>
      </c>
      <c r="L70" s="3" t="s">
        <v>21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3"/>
      <c r="B71" s="2"/>
      <c r="C71" s="2"/>
      <c r="D71" s="3"/>
      <c r="E71" s="8"/>
      <c r="F71" s="2"/>
      <c r="G71" s="3"/>
      <c r="H71" s="3"/>
      <c r="I71" s="2"/>
      <c r="J71" s="2"/>
      <c r="K71" s="15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3"/>
      <c r="B72" s="2"/>
      <c r="C72" s="2"/>
      <c r="D72" s="3"/>
      <c r="E72" s="8"/>
      <c r="F72" s="2"/>
      <c r="G72" s="3"/>
      <c r="H72" s="3"/>
      <c r="I72" s="2"/>
      <c r="J72" s="2"/>
      <c r="K72" s="15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T20" sqref="T20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87" t="s">
        <v>238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3" spans="1:20" x14ac:dyDescent="0.25">
      <c r="B3" s="88" t="s">
        <v>228</v>
      </c>
      <c r="C3" s="88"/>
      <c r="D3" s="88"/>
      <c r="H3" s="89" t="s">
        <v>231</v>
      </c>
      <c r="I3" s="90"/>
      <c r="J3" s="91"/>
      <c r="O3" s="92" t="s">
        <v>236</v>
      </c>
      <c r="P3" s="93"/>
      <c r="Q3" s="94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95" t="s">
        <v>237</v>
      </c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</row>
    <row r="27" spans="1:20" x14ac:dyDescent="0.25">
      <c r="B27" s="88" t="s">
        <v>228</v>
      </c>
      <c r="C27" s="88"/>
      <c r="D27" s="88"/>
      <c r="H27" s="89" t="s">
        <v>231</v>
      </c>
      <c r="I27" s="90"/>
      <c r="J27" s="91"/>
      <c r="O27" s="92" t="s">
        <v>236</v>
      </c>
      <c r="P27" s="93"/>
      <c r="Q27" s="94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10'!I16:I72,"Tư vấn trực tiếp")</f>
        <v>22</v>
      </c>
      <c r="D29" s="43">
        <f>C29/C32*100</f>
        <v>40</v>
      </c>
      <c r="H29" s="2" t="s">
        <v>1</v>
      </c>
      <c r="I29" s="2">
        <f>COUNTIFS('Tháng 10'!I16:I72,"Tư Vấn trực tiếp",'Tháng 10'!H16:H72,"X")</f>
        <v>12</v>
      </c>
      <c r="J29" s="43">
        <f>I29/I32*100</f>
        <v>50</v>
      </c>
      <c r="O29" s="2" t="s">
        <v>232</v>
      </c>
      <c r="P29" s="2">
        <f>COUNTIFS('Tháng 10'!H16:H72,"X",'Tháng 10'!G16:G72,"300 - 500")</f>
        <v>17</v>
      </c>
      <c r="Q29" s="43">
        <f>P29/P31*100</f>
        <v>70.833333333333343</v>
      </c>
    </row>
    <row r="30" spans="1:20" x14ac:dyDescent="0.25">
      <c r="B30" s="2" t="s">
        <v>29</v>
      </c>
      <c r="C30" s="2">
        <f>COUNTIFS('Tháng 10'!I16:I72,"FB fanpage")</f>
        <v>30</v>
      </c>
      <c r="D30" s="43">
        <f>C30/C32*100</f>
        <v>54.54545454545454</v>
      </c>
      <c r="H30" s="2" t="s">
        <v>29</v>
      </c>
      <c r="I30" s="2">
        <f>COUNTIFS('Tháng 10'!I16:I72,"FB fanpage",'Tháng 10'!H16:H72,"X")</f>
        <v>9</v>
      </c>
      <c r="J30" s="43">
        <f>I30/I32*100</f>
        <v>37.5</v>
      </c>
      <c r="O30" s="2" t="s">
        <v>233</v>
      </c>
      <c r="P30" s="2">
        <f>COUNTIFS('Tháng 10'!H16:H72,"X",'Tháng 10'!G16:G72,"500 - 700")</f>
        <v>7</v>
      </c>
      <c r="Q30" s="43">
        <f>P30/P31*100</f>
        <v>29.166666666666668</v>
      </c>
    </row>
    <row r="31" spans="1:20" x14ac:dyDescent="0.25">
      <c r="B31" s="2" t="s">
        <v>114</v>
      </c>
      <c r="C31" s="2">
        <f>COUNTIFS('Tháng 10'!I16:I72,"Fb cá nhân")</f>
        <v>3</v>
      </c>
      <c r="D31" s="43">
        <f>C31/C32*100</f>
        <v>5.4545454545454541</v>
      </c>
      <c r="H31" s="2" t="s">
        <v>114</v>
      </c>
      <c r="I31" s="2">
        <f>COUNTIFS('Tháng 10'!I16:I72,"Fb cá nhân",'Tháng 10'!H16:H72,"X")</f>
        <v>3</v>
      </c>
      <c r="J31" s="43">
        <f>I31/I32*100</f>
        <v>12.5</v>
      </c>
      <c r="O31" s="2" t="s">
        <v>234</v>
      </c>
      <c r="P31" s="2">
        <f>SUM(P29:P30)</f>
        <v>24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55</v>
      </c>
      <c r="D32" s="2">
        <f>C32/C32*100</f>
        <v>100</v>
      </c>
      <c r="H32" s="2" t="s">
        <v>227</v>
      </c>
      <c r="I32" s="2">
        <f>SUM(I29:I31)</f>
        <v>24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topLeftCell="A4" workbookViewId="0">
      <selection activeCell="H23" sqref="H23"/>
    </sheetView>
  </sheetViews>
  <sheetFormatPr defaultRowHeight="15" x14ac:dyDescent="0.25"/>
  <cols>
    <col min="2" max="2" width="21" customWidth="1"/>
    <col min="3" max="3" width="13.28515625" customWidth="1"/>
    <col min="4" max="4" width="11.28515625" style="1" customWidth="1"/>
    <col min="5" max="5" width="16.5703125" customWidth="1"/>
    <col min="6" max="6" width="20.42578125" customWidth="1"/>
    <col min="7" max="7" width="18" customWidth="1"/>
    <col min="8" max="8" width="13.85546875" customWidth="1"/>
    <col min="9" max="9" width="23.5703125" customWidth="1"/>
    <col min="10" max="10" width="17.28515625" customWidth="1"/>
    <col min="11" max="11" width="17.7109375" style="1" customWidth="1"/>
    <col min="12" max="12" width="17.28515625" customWidth="1"/>
    <col min="13" max="13" width="14.140625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96" t="s">
        <v>7</v>
      </c>
      <c r="B1" s="96" t="s">
        <v>8</v>
      </c>
      <c r="C1" s="96" t="s">
        <v>9</v>
      </c>
      <c r="D1" s="96" t="s">
        <v>10</v>
      </c>
      <c r="E1" s="100" t="s">
        <v>11</v>
      </c>
      <c r="F1" s="96" t="s">
        <v>0</v>
      </c>
      <c r="G1" s="96" t="s">
        <v>12</v>
      </c>
      <c r="H1" s="96" t="s">
        <v>13</v>
      </c>
      <c r="I1" s="96" t="s">
        <v>3</v>
      </c>
      <c r="J1" s="96" t="s">
        <v>14</v>
      </c>
      <c r="K1" s="98" t="s">
        <v>32</v>
      </c>
      <c r="L1" s="96" t="s">
        <v>15</v>
      </c>
      <c r="M1" s="96" t="s">
        <v>16</v>
      </c>
      <c r="N1" s="85" t="s">
        <v>136</v>
      </c>
      <c r="O1" s="85"/>
      <c r="P1" s="85"/>
      <c r="Q1" s="85"/>
      <c r="R1" s="86" t="s">
        <v>137</v>
      </c>
      <c r="S1" s="86"/>
      <c r="T1" s="86"/>
      <c r="U1" s="102" t="s">
        <v>138</v>
      </c>
      <c r="V1" s="102" t="s">
        <v>139</v>
      </c>
      <c r="W1" s="102" t="s">
        <v>140</v>
      </c>
      <c r="X1" s="102" t="s">
        <v>141</v>
      </c>
      <c r="Y1" s="102" t="s">
        <v>142</v>
      </c>
    </row>
    <row r="2" spans="1:25" ht="17.25" customHeight="1" x14ac:dyDescent="0.25">
      <c r="A2" s="97"/>
      <c r="B2" s="97"/>
      <c r="C2" s="97"/>
      <c r="D2" s="97"/>
      <c r="E2" s="101"/>
      <c r="F2" s="97"/>
      <c r="G2" s="97"/>
      <c r="H2" s="97"/>
      <c r="I2" s="97"/>
      <c r="J2" s="97"/>
      <c r="K2" s="99"/>
      <c r="L2" s="97"/>
      <c r="M2" s="97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103"/>
      <c r="V2" s="103"/>
      <c r="W2" s="103"/>
      <c r="X2" s="103"/>
      <c r="Y2" s="103"/>
    </row>
    <row r="3" spans="1:25" s="55" customFormat="1" ht="15.75" x14ac:dyDescent="0.25">
      <c r="A3" s="58">
        <v>1</v>
      </c>
      <c r="B3" s="73" t="s">
        <v>262</v>
      </c>
      <c r="C3" s="61"/>
      <c r="D3" s="57" t="s">
        <v>26</v>
      </c>
      <c r="E3" s="61"/>
      <c r="F3" s="62" t="s">
        <v>263</v>
      </c>
      <c r="G3" s="61"/>
      <c r="H3" s="61"/>
      <c r="I3" s="62" t="s">
        <v>29</v>
      </c>
      <c r="J3" s="61"/>
      <c r="K3" s="63">
        <v>43034</v>
      </c>
      <c r="L3" s="56" t="s">
        <v>39</v>
      </c>
      <c r="M3" s="64"/>
      <c r="N3" s="48"/>
      <c r="O3" s="49"/>
      <c r="P3" s="50"/>
      <c r="Q3" s="51"/>
      <c r="R3" s="52"/>
      <c r="S3" s="53"/>
      <c r="T3" s="54"/>
      <c r="U3" s="83"/>
      <c r="V3" s="83"/>
      <c r="W3" s="83"/>
      <c r="X3" s="83"/>
      <c r="Y3" s="83"/>
    </row>
    <row r="4" spans="1:25" s="55" customFormat="1" ht="15.75" x14ac:dyDescent="0.25">
      <c r="A4" s="58">
        <v>2</v>
      </c>
      <c r="B4" s="74" t="s">
        <v>260</v>
      </c>
      <c r="C4" s="2"/>
      <c r="D4" s="3" t="s">
        <v>26</v>
      </c>
      <c r="E4" s="8"/>
      <c r="F4" s="2" t="s">
        <v>261</v>
      </c>
      <c r="G4" s="3"/>
      <c r="H4" s="3"/>
      <c r="I4" s="2" t="s">
        <v>29</v>
      </c>
      <c r="J4" s="2"/>
      <c r="K4" s="15">
        <v>43037</v>
      </c>
      <c r="L4" s="64" t="s">
        <v>96</v>
      </c>
      <c r="M4" s="64"/>
      <c r="N4" s="48"/>
      <c r="O4" s="49"/>
      <c r="P4" s="50"/>
      <c r="Q4" s="51"/>
      <c r="R4" s="52"/>
      <c r="S4" s="53"/>
      <c r="T4" s="54"/>
      <c r="U4" s="83"/>
      <c r="V4" s="83"/>
      <c r="W4" s="83"/>
      <c r="X4" s="83"/>
      <c r="Y4" s="83"/>
    </row>
    <row r="5" spans="1:25" s="55" customFormat="1" ht="15.75" x14ac:dyDescent="0.25">
      <c r="A5" s="58">
        <v>3</v>
      </c>
      <c r="B5" s="74" t="s">
        <v>265</v>
      </c>
      <c r="C5" s="2"/>
      <c r="D5" s="3" t="s">
        <v>43</v>
      </c>
      <c r="E5" s="8"/>
      <c r="F5" s="2" t="s">
        <v>266</v>
      </c>
      <c r="G5" s="3"/>
      <c r="H5" s="3"/>
      <c r="I5" s="2" t="s">
        <v>29</v>
      </c>
      <c r="J5" s="2" t="s">
        <v>267</v>
      </c>
      <c r="K5" s="15">
        <v>43049</v>
      </c>
      <c r="L5" s="80" t="s">
        <v>96</v>
      </c>
      <c r="M5" s="64" t="s">
        <v>267</v>
      </c>
      <c r="N5" s="48"/>
      <c r="O5" s="49"/>
      <c r="P5" s="50"/>
      <c r="Q5" s="51"/>
      <c r="R5" s="52"/>
      <c r="S5" s="53"/>
      <c r="T5" s="54"/>
      <c r="U5" s="83"/>
      <c r="V5" s="83"/>
      <c r="W5" s="83"/>
      <c r="X5" s="83"/>
      <c r="Y5" s="83"/>
    </row>
    <row r="6" spans="1:25" s="55" customFormat="1" ht="15" customHeight="1" x14ac:dyDescent="0.25">
      <c r="A6" s="58">
        <v>4</v>
      </c>
      <c r="B6" s="75" t="s">
        <v>264</v>
      </c>
      <c r="C6" s="64"/>
      <c r="D6" s="80" t="s">
        <v>43</v>
      </c>
      <c r="E6" s="65"/>
      <c r="F6" s="81" t="s">
        <v>264</v>
      </c>
      <c r="G6" s="64"/>
      <c r="H6" s="64"/>
      <c r="I6" s="81" t="s">
        <v>29</v>
      </c>
      <c r="J6" s="75"/>
      <c r="K6" s="66">
        <v>43050</v>
      </c>
      <c r="L6" s="80" t="s">
        <v>96</v>
      </c>
      <c r="M6" s="64"/>
      <c r="N6" s="67"/>
      <c r="O6" s="58"/>
      <c r="P6" s="68"/>
      <c r="Q6" s="69"/>
      <c r="R6" s="70"/>
      <c r="S6" s="71"/>
      <c r="T6" s="72"/>
      <c r="U6" s="83"/>
      <c r="V6" s="83"/>
      <c r="W6" s="83"/>
      <c r="X6" s="83"/>
      <c r="Y6" s="83"/>
    </row>
    <row r="7" spans="1:25" ht="15" customHeight="1" x14ac:dyDescent="0.25">
      <c r="A7" s="59">
        <v>5</v>
      </c>
      <c r="B7" s="76" t="s">
        <v>275</v>
      </c>
      <c r="C7" s="2"/>
      <c r="D7" s="3" t="s">
        <v>26</v>
      </c>
      <c r="E7" s="8" t="s">
        <v>255</v>
      </c>
      <c r="F7" s="2"/>
      <c r="G7" s="3" t="s">
        <v>279</v>
      </c>
      <c r="H7" s="3" t="s">
        <v>25</v>
      </c>
      <c r="I7" s="17" t="s">
        <v>1</v>
      </c>
      <c r="J7" s="2" t="s">
        <v>256</v>
      </c>
      <c r="K7" s="15">
        <v>43052</v>
      </c>
      <c r="L7" s="56" t="s">
        <v>96</v>
      </c>
      <c r="M7" s="82"/>
      <c r="N7" s="2">
        <v>1</v>
      </c>
      <c r="O7" s="2">
        <v>12</v>
      </c>
      <c r="P7" s="2">
        <v>10</v>
      </c>
      <c r="Q7" s="2">
        <v>10</v>
      </c>
      <c r="R7" s="2">
        <v>10</v>
      </c>
      <c r="S7" s="2">
        <v>5</v>
      </c>
      <c r="T7" s="2">
        <v>1</v>
      </c>
      <c r="U7" s="83">
        <v>33</v>
      </c>
      <c r="V7" s="83">
        <v>16</v>
      </c>
      <c r="W7" s="83">
        <v>145</v>
      </c>
      <c r="X7" s="83">
        <v>10</v>
      </c>
      <c r="Y7" s="83">
        <v>155</v>
      </c>
    </row>
    <row r="8" spans="1:25" ht="15.75" x14ac:dyDescent="0.25">
      <c r="A8" s="59">
        <v>6</v>
      </c>
      <c r="B8" s="76" t="s">
        <v>254</v>
      </c>
      <c r="C8" s="2"/>
      <c r="D8" s="3" t="s">
        <v>43</v>
      </c>
      <c r="E8" s="8" t="s">
        <v>258</v>
      </c>
      <c r="F8" s="2"/>
      <c r="G8" s="3" t="s">
        <v>279</v>
      </c>
      <c r="H8" s="3" t="s">
        <v>25</v>
      </c>
      <c r="I8" s="17" t="s">
        <v>1</v>
      </c>
      <c r="J8" s="2" t="s">
        <v>256</v>
      </c>
      <c r="K8" s="15">
        <v>43052</v>
      </c>
      <c r="L8" s="56" t="s">
        <v>96</v>
      </c>
      <c r="M8" s="82"/>
      <c r="N8" s="41">
        <v>7</v>
      </c>
      <c r="O8" s="41">
        <v>13</v>
      </c>
      <c r="P8" s="41">
        <v>6</v>
      </c>
      <c r="Q8" s="41">
        <v>11</v>
      </c>
      <c r="R8" s="41">
        <v>21</v>
      </c>
      <c r="S8" s="41">
        <v>3</v>
      </c>
      <c r="T8" s="41">
        <v>10</v>
      </c>
      <c r="U8" s="41">
        <v>37</v>
      </c>
      <c r="V8" s="41">
        <v>34</v>
      </c>
      <c r="W8" s="41">
        <v>170</v>
      </c>
      <c r="X8" s="41">
        <v>115</v>
      </c>
      <c r="Y8" s="41">
        <v>285</v>
      </c>
    </row>
    <row r="9" spans="1:25" x14ac:dyDescent="0.25">
      <c r="A9" s="59">
        <v>7</v>
      </c>
      <c r="B9" s="76" t="s">
        <v>257</v>
      </c>
      <c r="C9" s="2"/>
      <c r="D9" s="3" t="s">
        <v>43</v>
      </c>
      <c r="E9" s="8" t="s">
        <v>259</v>
      </c>
      <c r="F9" s="2"/>
      <c r="G9" s="3" t="s">
        <v>279</v>
      </c>
      <c r="H9" s="3" t="s">
        <v>25</v>
      </c>
      <c r="I9" s="2" t="s">
        <v>1</v>
      </c>
      <c r="J9" s="2" t="s">
        <v>256</v>
      </c>
      <c r="K9" s="15">
        <v>43052</v>
      </c>
      <c r="L9" s="56" t="s">
        <v>96</v>
      </c>
      <c r="M9" s="82"/>
      <c r="N9" s="2">
        <v>3</v>
      </c>
      <c r="O9" s="2">
        <v>14</v>
      </c>
      <c r="P9" s="2">
        <v>10</v>
      </c>
      <c r="Q9" s="2">
        <v>11</v>
      </c>
      <c r="R9" s="2">
        <v>16</v>
      </c>
      <c r="S9" s="2">
        <v>5</v>
      </c>
      <c r="T9" s="2">
        <v>5</v>
      </c>
      <c r="U9" s="2">
        <v>38</v>
      </c>
      <c r="V9" s="2">
        <v>26</v>
      </c>
      <c r="W9" s="2">
        <v>175</v>
      </c>
      <c r="X9" s="2">
        <v>65</v>
      </c>
      <c r="Y9" s="2">
        <v>240</v>
      </c>
    </row>
    <row r="10" spans="1:25" x14ac:dyDescent="0.25">
      <c r="A10" s="59">
        <v>8</v>
      </c>
      <c r="B10" s="76" t="s">
        <v>268</v>
      </c>
      <c r="C10" s="2"/>
      <c r="D10" s="3" t="s">
        <v>26</v>
      </c>
      <c r="E10" s="8" t="s">
        <v>269</v>
      </c>
      <c r="F10" s="2"/>
      <c r="G10" s="3" t="s">
        <v>279</v>
      </c>
      <c r="H10" s="3" t="s">
        <v>25</v>
      </c>
      <c r="I10" s="2" t="s">
        <v>272</v>
      </c>
      <c r="J10" s="2" t="s">
        <v>256</v>
      </c>
      <c r="K10" s="15">
        <v>43052</v>
      </c>
      <c r="L10" s="56" t="s">
        <v>21</v>
      </c>
      <c r="M10" s="8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60">
        <v>9</v>
      </c>
      <c r="B11" s="77" t="s">
        <v>270</v>
      </c>
      <c r="C11" s="28"/>
      <c r="D11" s="27"/>
      <c r="E11" s="29"/>
      <c r="F11" s="28" t="s">
        <v>270</v>
      </c>
      <c r="G11" s="27"/>
      <c r="H11" s="27"/>
      <c r="I11" s="28" t="s">
        <v>29</v>
      </c>
      <c r="J11" s="28" t="s">
        <v>256</v>
      </c>
      <c r="K11" s="30">
        <v>43055</v>
      </c>
      <c r="L11" s="57" t="s">
        <v>96</v>
      </c>
      <c r="M11" s="6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59">
        <v>10</v>
      </c>
      <c r="B12" s="78" t="s">
        <v>273</v>
      </c>
      <c r="C12" s="2"/>
      <c r="D12" s="3" t="s">
        <v>26</v>
      </c>
      <c r="E12" s="8" t="s">
        <v>274</v>
      </c>
      <c r="F12" s="2"/>
      <c r="G12" s="3"/>
      <c r="H12" s="3"/>
      <c r="I12" s="2" t="s">
        <v>1</v>
      </c>
      <c r="J12" s="2" t="s">
        <v>256</v>
      </c>
      <c r="K12" s="15">
        <v>43056</v>
      </c>
      <c r="L12" s="56" t="s">
        <v>96</v>
      </c>
      <c r="M12" s="56" t="s">
        <v>271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59">
        <v>11</v>
      </c>
      <c r="B13" s="78" t="s">
        <v>276</v>
      </c>
      <c r="C13" s="2"/>
      <c r="D13" s="3"/>
      <c r="E13" s="8"/>
      <c r="F13" s="2" t="s">
        <v>276</v>
      </c>
      <c r="G13" s="3" t="s">
        <v>279</v>
      </c>
      <c r="H13" s="3" t="s">
        <v>25</v>
      </c>
      <c r="I13" s="2" t="s">
        <v>29</v>
      </c>
      <c r="J13" s="2" t="s">
        <v>256</v>
      </c>
      <c r="K13" s="15">
        <v>43057</v>
      </c>
      <c r="L13" s="56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59">
        <v>12</v>
      </c>
      <c r="B14" s="78" t="s">
        <v>277</v>
      </c>
      <c r="C14" s="2"/>
      <c r="D14" s="3"/>
      <c r="E14" s="8"/>
      <c r="F14" s="2" t="s">
        <v>278</v>
      </c>
      <c r="G14" s="3"/>
      <c r="H14" s="3"/>
      <c r="I14" s="2" t="s">
        <v>29</v>
      </c>
      <c r="J14" s="2" t="s">
        <v>256</v>
      </c>
      <c r="K14" s="15">
        <v>43057</v>
      </c>
      <c r="L14" s="56" t="s">
        <v>96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59">
        <v>13</v>
      </c>
      <c r="B15" s="78" t="s">
        <v>249</v>
      </c>
      <c r="C15" s="2"/>
      <c r="D15" s="3" t="s">
        <v>26</v>
      </c>
      <c r="E15" s="8"/>
      <c r="F15" s="2" t="s">
        <v>248</v>
      </c>
      <c r="G15" s="3"/>
      <c r="H15" s="3"/>
      <c r="I15" s="2" t="s">
        <v>29</v>
      </c>
      <c r="J15" s="2" t="s">
        <v>256</v>
      </c>
      <c r="K15" s="15">
        <v>43057</v>
      </c>
      <c r="L15" s="56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59">
        <v>14</v>
      </c>
      <c r="B16" s="78" t="s">
        <v>280</v>
      </c>
      <c r="C16" s="2"/>
      <c r="D16" s="3" t="s">
        <v>30</v>
      </c>
      <c r="E16" s="8"/>
      <c r="F16" s="2" t="s">
        <v>117</v>
      </c>
      <c r="G16" s="3"/>
      <c r="H16" s="3"/>
      <c r="I16" s="2" t="s">
        <v>29</v>
      </c>
      <c r="J16" s="2" t="s">
        <v>256</v>
      </c>
      <c r="K16" s="15">
        <v>43057</v>
      </c>
      <c r="L16" s="5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59">
        <v>15</v>
      </c>
      <c r="B17" s="78" t="s">
        <v>218</v>
      </c>
      <c r="C17" s="2"/>
      <c r="D17" s="3" t="s">
        <v>26</v>
      </c>
      <c r="E17" s="8"/>
      <c r="F17" s="2" t="s">
        <v>218</v>
      </c>
      <c r="G17" s="3" t="s">
        <v>288</v>
      </c>
      <c r="H17" s="3"/>
      <c r="I17" s="2" t="s">
        <v>29</v>
      </c>
      <c r="J17" s="2" t="s">
        <v>256</v>
      </c>
      <c r="K17" s="15">
        <v>43057</v>
      </c>
      <c r="L17" s="56" t="s">
        <v>21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59">
        <v>16</v>
      </c>
      <c r="B18" s="78" t="s">
        <v>281</v>
      </c>
      <c r="C18" s="2"/>
      <c r="D18" s="3"/>
      <c r="E18" s="8"/>
      <c r="F18" s="2" t="s">
        <v>281</v>
      </c>
      <c r="G18" s="3" t="s">
        <v>279</v>
      </c>
      <c r="H18" s="3"/>
      <c r="I18" s="2" t="s">
        <v>29</v>
      </c>
      <c r="J18" s="2" t="s">
        <v>256</v>
      </c>
      <c r="K18" s="15">
        <v>43066</v>
      </c>
      <c r="L18" s="56" t="s">
        <v>21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59">
        <v>17</v>
      </c>
      <c r="B19" s="78" t="s">
        <v>282</v>
      </c>
      <c r="C19" s="2"/>
      <c r="D19" s="3" t="s">
        <v>26</v>
      </c>
      <c r="E19" s="33" t="s">
        <v>285</v>
      </c>
      <c r="F19" s="2"/>
      <c r="G19" s="3" t="s">
        <v>279</v>
      </c>
      <c r="H19" s="3" t="s">
        <v>25</v>
      </c>
      <c r="I19" s="2" t="s">
        <v>1</v>
      </c>
      <c r="J19" s="2" t="s">
        <v>256</v>
      </c>
      <c r="K19" s="15">
        <v>43068</v>
      </c>
      <c r="L19" s="56" t="s">
        <v>96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59">
        <v>18</v>
      </c>
      <c r="B20" s="78" t="s">
        <v>283</v>
      </c>
      <c r="C20" s="2"/>
      <c r="D20" s="3" t="s">
        <v>26</v>
      </c>
      <c r="E20" s="8" t="s">
        <v>284</v>
      </c>
      <c r="F20" s="2"/>
      <c r="G20" s="3" t="s">
        <v>279</v>
      </c>
      <c r="H20" s="3" t="s">
        <v>25</v>
      </c>
      <c r="I20" s="2" t="s">
        <v>272</v>
      </c>
      <c r="J20" s="2" t="s">
        <v>256</v>
      </c>
      <c r="K20" s="15">
        <v>43068</v>
      </c>
      <c r="L20" s="56" t="s">
        <v>21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59">
        <v>19</v>
      </c>
      <c r="B21" s="78" t="s">
        <v>286</v>
      </c>
      <c r="C21" s="2"/>
      <c r="D21" s="3" t="s">
        <v>26</v>
      </c>
      <c r="E21" s="8" t="s">
        <v>287</v>
      </c>
      <c r="F21" s="2"/>
      <c r="G21" s="3" t="s">
        <v>279</v>
      </c>
      <c r="H21" s="3" t="s">
        <v>25</v>
      </c>
      <c r="I21" s="2" t="s">
        <v>1</v>
      </c>
      <c r="J21" s="2" t="s">
        <v>256</v>
      </c>
      <c r="K21" s="15">
        <v>43069</v>
      </c>
      <c r="L21" s="56" t="s">
        <v>96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60">
        <v>20</v>
      </c>
      <c r="B22" s="77" t="s">
        <v>289</v>
      </c>
      <c r="C22" s="28"/>
      <c r="D22" s="27" t="s">
        <v>26</v>
      </c>
      <c r="E22" s="29" t="s">
        <v>290</v>
      </c>
      <c r="F22" s="28"/>
      <c r="G22" s="27" t="s">
        <v>288</v>
      </c>
      <c r="H22" s="27"/>
      <c r="I22" s="28" t="s">
        <v>1</v>
      </c>
      <c r="J22" s="28" t="s">
        <v>256</v>
      </c>
      <c r="K22" s="30">
        <v>43071</v>
      </c>
      <c r="L22" s="57" t="s">
        <v>96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x14ac:dyDescent="0.25">
      <c r="A23" s="56"/>
      <c r="B23" s="78"/>
      <c r="C23" s="2"/>
      <c r="D23" s="3"/>
      <c r="E23" s="8"/>
      <c r="F23" s="2"/>
      <c r="G23" s="3"/>
      <c r="H23" s="3"/>
      <c r="I23" s="2"/>
      <c r="J23" s="2"/>
      <c r="K23" s="15"/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79"/>
    </row>
    <row r="25" spans="1:25" x14ac:dyDescent="0.25">
      <c r="B25" s="79"/>
    </row>
    <row r="26" spans="1:25" x14ac:dyDescent="0.25">
      <c r="B26" s="79"/>
    </row>
    <row r="27" spans="1:25" x14ac:dyDescent="0.25">
      <c r="B27" s="79"/>
    </row>
    <row r="28" spans="1:25" x14ac:dyDescent="0.25">
      <c r="B28" s="79"/>
    </row>
    <row r="29" spans="1:25" x14ac:dyDescent="0.25">
      <c r="B29" s="79"/>
    </row>
    <row r="30" spans="1:25" x14ac:dyDescent="0.25">
      <c r="B30" s="79"/>
    </row>
    <row r="31" spans="1:25" x14ac:dyDescent="0.25">
      <c r="B31" s="79"/>
    </row>
    <row r="32" spans="1:25" x14ac:dyDescent="0.25">
      <c r="B32" s="79"/>
    </row>
    <row r="33" spans="2:2" x14ac:dyDescent="0.25">
      <c r="B33" s="79"/>
    </row>
  </sheetData>
  <mergeCells count="20">
    <mergeCell ref="U1:U2"/>
    <mergeCell ref="V1:V2"/>
    <mergeCell ref="W1:W2"/>
    <mergeCell ref="X1:X2"/>
    <mergeCell ref="Y1:Y2"/>
    <mergeCell ref="A1:A2"/>
    <mergeCell ref="B1:B2"/>
    <mergeCell ref="C1:C2"/>
    <mergeCell ref="D1:D2"/>
    <mergeCell ref="E1:E2"/>
    <mergeCell ref="F1:F2"/>
    <mergeCell ref="G1:G2"/>
    <mergeCell ref="H1:H2"/>
    <mergeCell ref="N1:Q1"/>
    <mergeCell ref="R1:T1"/>
    <mergeCell ref="I1:I2"/>
    <mergeCell ref="J1:J2"/>
    <mergeCell ref="K1:K2"/>
    <mergeCell ref="L1:L2"/>
    <mergeCell ref="M1:M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Tháng 8</vt:lpstr>
      <vt:lpstr>Tháng 10</vt:lpstr>
      <vt:lpstr>Thống kê Tháng 10</vt:lpstr>
      <vt:lpstr>TOEIC 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2017-12-02T13:48:55Z</dcterms:modified>
</cp:coreProperties>
</file>