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UCCESS\New folder\trunk\"/>
    </mc:Choice>
  </mc:AlternateContent>
  <bookViews>
    <workbookView xWindow="0" yWindow="0" windowWidth="20490" windowHeight="7755" activeTab="4"/>
  </bookViews>
  <sheets>
    <sheet name="Chi phi tong" sheetId="1" r:id="rId1"/>
    <sheet name="Thang 6" sheetId="3" r:id="rId2"/>
    <sheet name="Thang 8" sheetId="9" r:id="rId3"/>
    <sheet name="Thang 9" sheetId="11" r:id="rId4"/>
    <sheet name="Thang 10" sheetId="12" r:id="rId5"/>
  </sheets>
  <definedNames>
    <definedName name="_xlnm._FilterDatabase" localSheetId="2" hidden="1">'Thang 8'!$A$1:$H$48</definedName>
    <definedName name="_xlnm._FilterDatabase" localSheetId="3" hidden="1">'Thang 9'!$A$1:$H$42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4" i="12" l="1"/>
  <c r="D2" i="12" l="1"/>
  <c r="G2" i="12" s="1"/>
  <c r="E34" i="12"/>
  <c r="D34" i="12" l="1"/>
  <c r="G34" i="12" s="1"/>
  <c r="E41" i="11"/>
  <c r="F41" i="11" l="1"/>
  <c r="G47" i="9" l="1"/>
  <c r="D47" i="9"/>
  <c r="E47" i="9"/>
  <c r="F47" i="9"/>
  <c r="G44" i="9"/>
  <c r="G45" i="9" s="1"/>
  <c r="D2" i="9" l="1"/>
  <c r="G2" i="9" s="1"/>
  <c r="G3" i="9" s="1"/>
  <c r="G4" i="9" s="1"/>
  <c r="G5" i="9" s="1"/>
  <c r="G6" i="9" s="1"/>
  <c r="G7" i="9" s="1"/>
  <c r="G8" i="9" s="1"/>
  <c r="G9" i="9" s="1"/>
  <c r="G10" i="9" s="1"/>
  <c r="G11" i="9" s="1"/>
  <c r="G12" i="9" s="1"/>
  <c r="G13" i="9" s="1"/>
  <c r="G14" i="9" s="1"/>
  <c r="G15" i="9" s="1"/>
  <c r="G16" i="9" s="1"/>
  <c r="G17" i="9" s="1"/>
  <c r="G18" i="9" s="1"/>
  <c r="G19" i="9" s="1"/>
  <c r="G20" i="9" s="1"/>
  <c r="G21" i="9" s="1"/>
  <c r="G22" i="9" s="1"/>
  <c r="G23" i="9" s="1"/>
  <c r="G24" i="9" s="1"/>
  <c r="G25" i="9" s="1"/>
  <c r="G26" i="9" s="1"/>
  <c r="G27" i="9" s="1"/>
  <c r="G28" i="9" s="1"/>
  <c r="G29" i="9" s="1"/>
  <c r="G30" i="9" s="1"/>
  <c r="G31" i="9" s="1"/>
  <c r="G32" i="9" s="1"/>
  <c r="G33" i="9" s="1"/>
  <c r="G34" i="9" s="1"/>
  <c r="G35" i="9" s="1"/>
  <c r="G36" i="9" s="1"/>
  <c r="G37" i="9" s="1"/>
  <c r="G38" i="9" s="1"/>
  <c r="G39" i="9" s="1"/>
  <c r="G40" i="9" s="1"/>
  <c r="G41" i="9" s="1"/>
  <c r="G42" i="9" s="1"/>
  <c r="G43" i="9" s="1"/>
  <c r="E43" i="3" l="1"/>
  <c r="D43" i="3" l="1"/>
  <c r="C11" i="1" l="1"/>
  <c r="D44" i="3" l="1"/>
  <c r="D2" i="11" s="1"/>
  <c r="G2" i="11" l="1"/>
  <c r="D41" i="11"/>
  <c r="G41" i="11" s="1"/>
</calcChain>
</file>

<file path=xl/sharedStrings.xml><?xml version="1.0" encoding="utf-8"?>
<sst xmlns="http://schemas.openxmlformats.org/spreadsheetml/2006/main" count="281" uniqueCount="162">
  <si>
    <t>STT</t>
  </si>
  <si>
    <t>Nội dung</t>
  </si>
  <si>
    <t>Số tiền</t>
  </si>
  <si>
    <t>Thuê mặt bằng</t>
  </si>
  <si>
    <t>Thuê nhân viên</t>
  </si>
  <si>
    <t>Thuê giáo viên</t>
  </si>
  <si>
    <t>Khấu hao cơ sở vật chất</t>
  </si>
  <si>
    <t>Ghi chú</t>
  </si>
  <si>
    <t>200.000.000 khấu hao trong 5 năm</t>
  </si>
  <si>
    <t>Điện, nước, net, điện thoại</t>
  </si>
  <si>
    <t>Khấu hao máy in + mực in + giấy</t>
  </si>
  <si>
    <t>Chi phí quảng cáo</t>
  </si>
  <si>
    <t>Tổng cộng</t>
  </si>
  <si>
    <t>Chi phí Anh ngữ Success (tính trên 1 tháng)</t>
  </si>
  <si>
    <t>Thu</t>
  </si>
  <si>
    <t>Chi</t>
  </si>
  <si>
    <t>Ngày</t>
  </si>
  <si>
    <t>Số dư đầu kỳ</t>
  </si>
  <si>
    <t>Số dư cuối kỳ</t>
  </si>
  <si>
    <t>Thu tiền học phí Toeic 300-500 K5</t>
  </si>
  <si>
    <t>14/6/2017</t>
  </si>
  <si>
    <t>In decal quảng cáo chương trình "hello summer"</t>
  </si>
  <si>
    <t>Photo đề kiểm tra part 5&amp;6 Toeic 500-700 K2</t>
  </si>
  <si>
    <t>15/6</t>
  </si>
  <si>
    <t>Photo đề kiểm tra part 5 Toeic 300-500 K4</t>
  </si>
  <si>
    <t>17/6</t>
  </si>
  <si>
    <t>Chuyển phát nhanh hồ sơ của A Đót</t>
  </si>
  <si>
    <t>20/6</t>
  </si>
  <si>
    <t>Tiền photo mẫu hồ sơ đề nghị cấp phép</t>
  </si>
  <si>
    <t>Tiền điện thoại cố định</t>
  </si>
  <si>
    <t>Tiền điện thoại di động</t>
  </si>
  <si>
    <t>19/6</t>
  </si>
  <si>
    <t>Thu tiền học phí Toeic 500-700</t>
  </si>
  <si>
    <t>24/6</t>
  </si>
  <si>
    <t xml:space="preserve">In decal chữ để dán bảng Trung tâm </t>
  </si>
  <si>
    <t>Mua cái ghim hóa đơn</t>
  </si>
  <si>
    <t>28/6</t>
  </si>
  <si>
    <t>Photo đề kiểm tra part 3 Toeic 500-700 K2</t>
  </si>
  <si>
    <t>29/6</t>
  </si>
  <si>
    <t>5 chai nước</t>
  </si>
  <si>
    <t>30/6</t>
  </si>
  <si>
    <t>Thu tiền học phí Toeci 300-500 K5</t>
  </si>
  <si>
    <t>Photo đề kiểm tra part 7 (500-700) và thông tin học viên</t>
  </si>
  <si>
    <t>Chi phí quảng cáo FB</t>
  </si>
  <si>
    <t>21/6</t>
  </si>
  <si>
    <t>Tiền học phí Toeic 500-700</t>
  </si>
  <si>
    <t>Photo đề kiểm tra lớp 500-700 test 3 part 7</t>
  </si>
  <si>
    <t>Tiền Wifi</t>
  </si>
  <si>
    <t>14/7</t>
  </si>
  <si>
    <t xml:space="preserve">Mua khung ảnh </t>
  </si>
  <si>
    <t>16/7</t>
  </si>
  <si>
    <t>19/7</t>
  </si>
  <si>
    <t>In slogan</t>
  </si>
  <si>
    <t>Đổi bình nước</t>
  </si>
  <si>
    <t>20/7</t>
  </si>
  <si>
    <t>21/7</t>
  </si>
  <si>
    <t>In decal bảng thành tích</t>
  </si>
  <si>
    <t>28/07</t>
  </si>
  <si>
    <t>Học phí TOEIC khóa 300-500 K6</t>
  </si>
  <si>
    <t>23/7</t>
  </si>
  <si>
    <t>Ép lụa bằng TOEIC</t>
  </si>
  <si>
    <t>31/7</t>
  </si>
  <si>
    <t>31/07</t>
  </si>
  <si>
    <t xml:space="preserve">Phí gửi tiền ngân hàng </t>
  </si>
  <si>
    <t>In đề kiểm tra part 1 cho lớp 500-700 K3</t>
  </si>
  <si>
    <t>In decal chương trình quảng cáo Sinh nhật</t>
  </si>
  <si>
    <t>Quảng cáo tuyển dụng</t>
  </si>
  <si>
    <t>Tiền lương của Khanh</t>
  </si>
  <si>
    <t>Tiền lương của Thảo</t>
  </si>
  <si>
    <t>Tiền nước suối</t>
  </si>
  <si>
    <t>Đổi thùng nước</t>
  </si>
  <si>
    <t xml:space="preserve">Tiền điện thoại cố định </t>
  </si>
  <si>
    <t xml:space="preserve">Pin chuột máy tính </t>
  </si>
  <si>
    <t>11/8/2017</t>
  </si>
  <si>
    <t>14/8/2017</t>
  </si>
  <si>
    <t xml:space="preserve">Mua USB mới </t>
  </si>
  <si>
    <t>15/8/2017</t>
  </si>
  <si>
    <t>16/8/2017</t>
  </si>
  <si>
    <t>In voucher 5%</t>
  </si>
  <si>
    <t>In bài kiểm tra cho lớp 300-500 K6</t>
  </si>
  <si>
    <t>17/8/2017</t>
  </si>
  <si>
    <t>18/8/2017</t>
  </si>
  <si>
    <t xml:space="preserve">Tiền điện thoại di động </t>
  </si>
  <si>
    <t>19/8/2017</t>
  </si>
  <si>
    <t>21/8/2017</t>
  </si>
  <si>
    <t>Chi phí bàn ghế</t>
  </si>
  <si>
    <t>Cây nước nóng lạnh</t>
  </si>
  <si>
    <t>22/8/2017</t>
  </si>
  <si>
    <t>Bình nước Bạch Mã</t>
  </si>
  <si>
    <t>Ghi Chú</t>
  </si>
  <si>
    <t>Học phí TOEIC khóa 500-700 K4</t>
  </si>
  <si>
    <t>Đầu kỳ</t>
  </si>
  <si>
    <t>Cuối kỳ</t>
  </si>
  <si>
    <t>Tiền in Voucher</t>
  </si>
  <si>
    <t>Photo sách</t>
  </si>
  <si>
    <t>Số dư đầu kỳ nhận bàn giao từ bạn Khanh</t>
  </si>
  <si>
    <t>Tiền internet</t>
  </si>
  <si>
    <t>Photo test</t>
  </si>
  <si>
    <t xml:space="preserve">Đặt cọc đồng phục </t>
  </si>
  <si>
    <t>Sửa điều hòa</t>
  </si>
  <si>
    <t xml:space="preserve">Tiền Điện thoại cố định </t>
  </si>
  <si>
    <t>Học phí TOEIC khóa 300 - 500 K7</t>
  </si>
  <si>
    <t>Photo sách (Intermediate)</t>
  </si>
  <si>
    <t>Photo CMND, hợp đồng NĐ</t>
  </si>
  <si>
    <t>Lê Thị Ngọc Trà</t>
  </si>
  <si>
    <t>Tiền Đồng phục</t>
  </si>
  <si>
    <t>Nước suối</t>
  </si>
  <si>
    <t>Học phí TOEIC 500 - 700 K5</t>
  </si>
  <si>
    <t>Lê Thị Lam Phương</t>
  </si>
  <si>
    <t>Photo ETS 2016 - Test 1 - Part 5</t>
  </si>
  <si>
    <t>TOEIC 500 - 700 K4</t>
  </si>
  <si>
    <t>Photo test ETS LC 2016 - Test 10 - part 1</t>
  </si>
  <si>
    <t>TOEIC 500 - 700 K3</t>
  </si>
  <si>
    <t>Khóa học Copywriting &amp; Storytelling</t>
  </si>
  <si>
    <t>Decal quảng cáo + bạt bán nhà</t>
  </si>
  <si>
    <t>Photo ETS 2015 - Test 3 - Part 1</t>
  </si>
  <si>
    <t>TOEIC 300 - 500 K6</t>
  </si>
  <si>
    <t>Vũ Thanh Hiền</t>
  </si>
  <si>
    <t>Học phí TOEIC 300 - 500 K7</t>
  </si>
  <si>
    <t>Ngô Thị Hồng</t>
  </si>
  <si>
    <t>Tiền Cước di động</t>
  </si>
  <si>
    <t>Photo ETS 2015 - Test 1 part 4</t>
  </si>
  <si>
    <t>TOEIC 300 - 500 K5</t>
  </si>
  <si>
    <t>Chạy Quảng cáo Facebook</t>
  </si>
  <si>
    <t>Photo ETS 2016 - Test 1 - Part 7</t>
  </si>
  <si>
    <t>Phạm Thị Thu Uyên</t>
  </si>
  <si>
    <t>Trần Thị Thùy</t>
  </si>
  <si>
    <t>Phạm Thị Tâm</t>
  </si>
  <si>
    <t>Trần Thị Khánh Ly</t>
  </si>
  <si>
    <t>Dương Phương Uyên</t>
  </si>
  <si>
    <t>Lê Thị Thảo Nguyên</t>
  </si>
  <si>
    <t>Nguyễn Thị Thùy Linh</t>
  </si>
  <si>
    <t>Học phí TOEIC khóa 500 - 700 K4</t>
  </si>
  <si>
    <t>Trương Trọng Nghĩa</t>
  </si>
  <si>
    <t>Đinh Thị Dung  (Chưa giảm 20%)</t>
  </si>
  <si>
    <t>Photo Test 10 full</t>
  </si>
  <si>
    <t>Test cuối khóa 300 - 500 K5</t>
  </si>
  <si>
    <t>Phạm Thị Quỳnh Như</t>
  </si>
  <si>
    <t xml:space="preserve">Photo ETS 2017  Test 1 - Part 7 </t>
  </si>
  <si>
    <t>Nguyễn Bá Anh Vũ</t>
  </si>
  <si>
    <t>Tiền Giảm 20% học phí</t>
  </si>
  <si>
    <t>Bạn Đinh Thị Dung</t>
  </si>
  <si>
    <t>Tiền trả góp hàng tháng Laptop</t>
  </si>
  <si>
    <t>1/6 tháng</t>
  </si>
  <si>
    <t>Học phí TOEIC 500 - 700 K7</t>
  </si>
  <si>
    <t>Photo Test  New Economy Toeic 1000 - Test 10</t>
  </si>
  <si>
    <t>Lương của Hậu</t>
  </si>
  <si>
    <t>Lương của Nhân</t>
  </si>
  <si>
    <t>Test cuối khóa 500 - 700 K3</t>
  </si>
  <si>
    <t>Trần Thị Ngọc Anh</t>
  </si>
  <si>
    <t>Nguyễn Thị Kiều Ngân</t>
  </si>
  <si>
    <t>Trần Thị Thúy Nga</t>
  </si>
  <si>
    <t>Lê Thị Nga</t>
  </si>
  <si>
    <t>Trần Thị Phương Uyên</t>
  </si>
  <si>
    <t>Tiền in + photo</t>
  </si>
  <si>
    <t>Các chương trình ở trung tâm 
Thông tin học viên</t>
  </si>
  <si>
    <t>Nguyễn Hữu Hoàng</t>
  </si>
  <si>
    <t>In Bản đăng ký thi TOEIC</t>
  </si>
  <si>
    <t>Hoàng Thị Thu Hồng</t>
  </si>
  <si>
    <t>Trần Ngọc Quỳnh Trân</t>
  </si>
  <si>
    <t>Ông Văn Huy</t>
  </si>
  <si>
    <t>Tôn Nữ Hà Vy (+Voucher 5%)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</si>
</sst>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 style="medium">
        <color auto="1"/>
      </right>
      <top/>
      <bottom style="dotted">
        <color auto="1"/>
      </bottom>
      <diagonal/>
    </border>
    <border>
      <left style="medium">
        <color auto="1"/>
      </left>
      <right style="medium">
        <color auto="1"/>
      </right>
      <top style="dotted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5" fillId="2" borderId="0" applyNumberFormat="0" applyBorder="0" applyAlignment="0" applyProtection="0"/>
  </cellStyleXfs>
  <cellXfs count="39">
    <xf numFmtId="0" fontId="0" fillId="0" borderId="0" xfId="0"/>
    <xf numFmtId="0" fontId="2" fillId="0" borderId="0" xfId="0" applyFont="1"/>
    <xf numFmtId="164" fontId="2" fillId="0" borderId="0" xfId="1" applyNumberFormat="1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164" fontId="3" fillId="0" borderId="0" xfId="1" applyNumberFormat="1" applyFont="1"/>
    <xf numFmtId="0" fontId="4" fillId="0" borderId="0" xfId="0" applyFont="1"/>
    <xf numFmtId="14" fontId="2" fillId="0" borderId="0" xfId="0" applyNumberFormat="1" applyFont="1"/>
    <xf numFmtId="164" fontId="3" fillId="0" borderId="0" xfId="1" applyNumberFormat="1" applyFont="1" applyAlignment="1">
      <alignment horizontal="center"/>
    </xf>
    <xf numFmtId="14" fontId="2" fillId="0" borderId="0" xfId="0" applyNumberFormat="1" applyFont="1" applyAlignment="1">
      <alignment horizontal="center"/>
    </xf>
    <xf numFmtId="0" fontId="2" fillId="0" borderId="2" xfId="0" applyFont="1" applyBorder="1" applyAlignment="1">
      <alignment horizontal="center"/>
    </xf>
    <xf numFmtId="14" fontId="2" fillId="0" borderId="2" xfId="0" applyNumberFormat="1" applyFont="1" applyBorder="1" applyAlignment="1">
      <alignment horizontal="center"/>
    </xf>
    <xf numFmtId="0" fontId="2" fillId="0" borderId="2" xfId="0" applyFont="1" applyBorder="1"/>
    <xf numFmtId="164" fontId="2" fillId="0" borderId="2" xfId="1" applyNumberFormat="1" applyFont="1" applyBorder="1"/>
    <xf numFmtId="49" fontId="2" fillId="0" borderId="2" xfId="0" applyNumberFormat="1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14" fontId="2" fillId="0" borderId="3" xfId="0" applyNumberFormat="1" applyFont="1" applyBorder="1" applyAlignment="1">
      <alignment horizontal="center"/>
    </xf>
    <xf numFmtId="0" fontId="2" fillId="0" borderId="3" xfId="0" applyFont="1" applyBorder="1"/>
    <xf numFmtId="164" fontId="2" fillId="0" borderId="3" xfId="1" applyNumberFormat="1" applyFont="1" applyBorder="1"/>
    <xf numFmtId="0" fontId="6" fillId="2" borderId="1" xfId="2" applyFont="1" applyBorder="1" applyAlignment="1">
      <alignment horizontal="center" vertical="center"/>
    </xf>
    <xf numFmtId="164" fontId="6" fillId="2" borderId="1" xfId="2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14" fontId="2" fillId="0" borderId="4" xfId="0" applyNumberFormat="1" applyFont="1" applyBorder="1" applyAlignment="1">
      <alignment horizontal="center"/>
    </xf>
    <xf numFmtId="0" fontId="2" fillId="0" borderId="4" xfId="0" applyFont="1" applyBorder="1"/>
    <xf numFmtId="164" fontId="2" fillId="0" borderId="4" xfId="1" applyNumberFormat="1" applyFont="1" applyBorder="1"/>
    <xf numFmtId="0" fontId="3" fillId="0" borderId="1" xfId="0" applyFont="1" applyBorder="1"/>
    <xf numFmtId="164" fontId="3" fillId="0" borderId="1" xfId="1" applyNumberFormat="1" applyFont="1" applyBorder="1"/>
    <xf numFmtId="164" fontId="3" fillId="3" borderId="1" xfId="1" applyNumberFormat="1" applyFont="1" applyFill="1" applyBorder="1"/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0" fillId="0" borderId="0" xfId="0" applyBorder="1"/>
    <xf numFmtId="0" fontId="2" fillId="0" borderId="9" xfId="0" applyFont="1" applyFill="1" applyBorder="1"/>
    <xf numFmtId="0" fontId="2" fillId="0" borderId="4" xfId="0" applyFont="1" applyBorder="1" applyAlignment="1">
      <alignment wrapText="1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</cellXfs>
  <cellStyles count="3">
    <cellStyle name="Accent5" xfId="2" builtinId="45"/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C8" sqref="C8"/>
    </sheetView>
  </sheetViews>
  <sheetFormatPr defaultRowHeight="15" x14ac:dyDescent="0.25"/>
  <cols>
    <col min="1" max="1" width="6.140625" customWidth="1"/>
    <col min="2" max="2" width="32.7109375" customWidth="1"/>
    <col min="3" max="3" width="18.42578125" customWidth="1"/>
  </cols>
  <sheetData>
    <row r="1" spans="1:4" ht="23.25" x14ac:dyDescent="0.35">
      <c r="B1" s="7" t="s">
        <v>13</v>
      </c>
    </row>
    <row r="2" spans="1:4" ht="23.25" x14ac:dyDescent="0.35">
      <c r="B2" s="7"/>
    </row>
    <row r="3" spans="1:4" ht="21.75" customHeight="1" x14ac:dyDescent="0.25">
      <c r="A3" s="4" t="s">
        <v>0</v>
      </c>
      <c r="B3" s="4" t="s">
        <v>1</v>
      </c>
      <c r="C3" s="4" t="s">
        <v>2</v>
      </c>
      <c r="D3" s="4" t="s">
        <v>7</v>
      </c>
    </row>
    <row r="4" spans="1:4" ht="21.75" customHeight="1" x14ac:dyDescent="0.25">
      <c r="A4" s="3">
        <v>1</v>
      </c>
      <c r="B4" s="1" t="s">
        <v>3</v>
      </c>
      <c r="C4" s="2">
        <v>7000000</v>
      </c>
      <c r="D4" s="1"/>
    </row>
    <row r="5" spans="1:4" ht="21.75" customHeight="1" x14ac:dyDescent="0.25">
      <c r="A5" s="3">
        <v>2</v>
      </c>
      <c r="B5" s="1" t="s">
        <v>4</v>
      </c>
      <c r="C5" s="2">
        <v>5000000</v>
      </c>
      <c r="D5" s="1"/>
    </row>
    <row r="6" spans="1:4" ht="21.75" customHeight="1" x14ac:dyDescent="0.25">
      <c r="A6" s="3">
        <v>3</v>
      </c>
      <c r="B6" s="1" t="s">
        <v>5</v>
      </c>
      <c r="C6" s="2">
        <v>5000000</v>
      </c>
      <c r="D6" s="1"/>
    </row>
    <row r="7" spans="1:4" ht="21.75" customHeight="1" x14ac:dyDescent="0.25">
      <c r="A7" s="3">
        <v>4</v>
      </c>
      <c r="B7" s="1" t="s">
        <v>6</v>
      </c>
      <c r="C7" s="2">
        <v>3400000</v>
      </c>
      <c r="D7" s="1" t="s">
        <v>8</v>
      </c>
    </row>
    <row r="8" spans="1:4" ht="21.75" customHeight="1" x14ac:dyDescent="0.25">
      <c r="A8" s="3">
        <v>5</v>
      </c>
      <c r="B8" s="1" t="s">
        <v>9</v>
      </c>
      <c r="C8" s="2">
        <v>1000000</v>
      </c>
      <c r="D8" s="1"/>
    </row>
    <row r="9" spans="1:4" ht="21.75" customHeight="1" x14ac:dyDescent="0.25">
      <c r="A9" s="3">
        <v>6</v>
      </c>
      <c r="B9" s="1" t="s">
        <v>10</v>
      </c>
      <c r="C9" s="2">
        <v>1000000</v>
      </c>
      <c r="D9" s="1"/>
    </row>
    <row r="10" spans="1:4" ht="21.75" customHeight="1" x14ac:dyDescent="0.25">
      <c r="A10" s="3">
        <v>7</v>
      </c>
      <c r="B10" s="1" t="s">
        <v>11</v>
      </c>
      <c r="C10" s="2">
        <v>1000000</v>
      </c>
      <c r="D10" s="1"/>
    </row>
    <row r="11" spans="1:4" ht="21.75" customHeight="1" x14ac:dyDescent="0.25">
      <c r="A11" s="3"/>
      <c r="B11" s="5" t="s">
        <v>12</v>
      </c>
      <c r="C11" s="6">
        <f>SUM(C4:C10)</f>
        <v>23400000</v>
      </c>
      <c r="D11" s="1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5"/>
  <sheetViews>
    <sheetView workbookViewId="0">
      <pane ySplit="1" topLeftCell="A2" activePane="bottomLeft" state="frozen"/>
      <selection pane="bottomLeft" activeCell="C3" sqref="C3"/>
    </sheetView>
  </sheetViews>
  <sheetFormatPr defaultRowHeight="15.75" x14ac:dyDescent="0.25"/>
  <cols>
    <col min="1" max="1" width="7.140625" style="3" customWidth="1"/>
    <col min="2" max="2" width="12.7109375" style="1" customWidth="1"/>
    <col min="3" max="3" width="55" style="1" customWidth="1"/>
    <col min="4" max="4" width="16.42578125" style="2" customWidth="1"/>
    <col min="5" max="5" width="15.5703125" style="2" customWidth="1"/>
    <col min="6" max="16384" width="9.140625" style="1"/>
  </cols>
  <sheetData>
    <row r="1" spans="1:5" ht="21.75" customHeight="1" x14ac:dyDescent="0.25">
      <c r="A1" s="4" t="s">
        <v>0</v>
      </c>
      <c r="B1" s="4" t="s">
        <v>16</v>
      </c>
      <c r="C1" s="4" t="s">
        <v>1</v>
      </c>
      <c r="D1" s="9" t="s">
        <v>14</v>
      </c>
      <c r="E1" s="9" t="s">
        <v>15</v>
      </c>
    </row>
    <row r="2" spans="1:5" ht="21.75" customHeight="1" x14ac:dyDescent="0.25">
      <c r="A2" s="3">
        <v>1</v>
      </c>
      <c r="B2" s="10">
        <v>43075</v>
      </c>
      <c r="C2" s="1" t="s">
        <v>19</v>
      </c>
      <c r="D2" s="2">
        <v>1440000</v>
      </c>
    </row>
    <row r="3" spans="1:5" ht="21.75" customHeight="1" x14ac:dyDescent="0.25">
      <c r="A3" s="3">
        <v>2</v>
      </c>
      <c r="B3" s="10" t="s">
        <v>20</v>
      </c>
      <c r="C3" s="1" t="s">
        <v>21</v>
      </c>
      <c r="E3" s="2">
        <v>150000</v>
      </c>
    </row>
    <row r="4" spans="1:5" ht="21.75" customHeight="1" x14ac:dyDescent="0.25">
      <c r="A4" s="3">
        <v>3</v>
      </c>
      <c r="B4" s="10" t="s">
        <v>20</v>
      </c>
      <c r="C4" s="1" t="s">
        <v>22</v>
      </c>
      <c r="E4" s="2">
        <v>6000</v>
      </c>
    </row>
    <row r="5" spans="1:5" ht="21.75" customHeight="1" x14ac:dyDescent="0.25">
      <c r="A5" s="3">
        <v>4</v>
      </c>
      <c r="B5" s="10" t="s">
        <v>23</v>
      </c>
      <c r="C5" s="1" t="s">
        <v>24</v>
      </c>
      <c r="E5" s="2">
        <v>3000</v>
      </c>
    </row>
    <row r="6" spans="1:5" ht="21.75" customHeight="1" x14ac:dyDescent="0.25">
      <c r="A6" s="3">
        <v>5</v>
      </c>
      <c r="B6" s="10" t="s">
        <v>25</v>
      </c>
      <c r="C6" s="1" t="s">
        <v>26</v>
      </c>
      <c r="E6" s="2">
        <v>11000</v>
      </c>
    </row>
    <row r="7" spans="1:5" ht="21.75" customHeight="1" x14ac:dyDescent="0.25">
      <c r="A7" s="3">
        <v>6</v>
      </c>
      <c r="B7" s="10" t="s">
        <v>27</v>
      </c>
      <c r="C7" s="1" t="s">
        <v>29</v>
      </c>
      <c r="E7" s="2">
        <v>24000</v>
      </c>
    </row>
    <row r="8" spans="1:5" ht="21.75" customHeight="1" x14ac:dyDescent="0.25">
      <c r="A8" s="3">
        <v>7</v>
      </c>
      <c r="B8" s="10" t="s">
        <v>27</v>
      </c>
      <c r="C8" s="1" t="s">
        <v>28</v>
      </c>
      <c r="E8" s="2">
        <v>6000</v>
      </c>
    </row>
    <row r="9" spans="1:5" ht="21.75" customHeight="1" x14ac:dyDescent="0.25">
      <c r="A9" s="3">
        <v>8</v>
      </c>
      <c r="B9" s="10" t="s">
        <v>27</v>
      </c>
      <c r="C9" s="1" t="s">
        <v>30</v>
      </c>
      <c r="E9" s="2">
        <v>215000</v>
      </c>
    </row>
    <row r="10" spans="1:5" ht="21.75" customHeight="1" x14ac:dyDescent="0.25">
      <c r="A10" s="3">
        <v>9</v>
      </c>
      <c r="B10" s="10" t="s">
        <v>31</v>
      </c>
      <c r="C10" s="1" t="s">
        <v>32</v>
      </c>
      <c r="D10" s="2">
        <v>1584000</v>
      </c>
    </row>
    <row r="11" spans="1:5" ht="21.75" customHeight="1" x14ac:dyDescent="0.25">
      <c r="A11" s="3">
        <v>10</v>
      </c>
      <c r="B11" s="10" t="s">
        <v>44</v>
      </c>
      <c r="C11" s="1" t="s">
        <v>19</v>
      </c>
      <c r="D11" s="2">
        <v>1440000</v>
      </c>
    </row>
    <row r="12" spans="1:5" ht="21.75" customHeight="1" x14ac:dyDescent="0.25">
      <c r="A12" s="3">
        <v>11</v>
      </c>
      <c r="B12" s="10" t="s">
        <v>33</v>
      </c>
      <c r="C12" s="1" t="s">
        <v>34</v>
      </c>
      <c r="E12" s="2">
        <v>30000</v>
      </c>
    </row>
    <row r="13" spans="1:5" ht="21.75" customHeight="1" x14ac:dyDescent="0.25">
      <c r="A13" s="3">
        <v>12</v>
      </c>
      <c r="B13" s="10" t="s">
        <v>33</v>
      </c>
      <c r="C13" s="1" t="s">
        <v>35</v>
      </c>
      <c r="E13" s="2">
        <v>13000</v>
      </c>
    </row>
    <row r="14" spans="1:5" ht="21.75" customHeight="1" x14ac:dyDescent="0.25">
      <c r="A14" s="3">
        <v>13</v>
      </c>
      <c r="B14" s="10" t="s">
        <v>36</v>
      </c>
      <c r="C14" s="1" t="s">
        <v>37</v>
      </c>
      <c r="E14" s="2">
        <v>6000</v>
      </c>
    </row>
    <row r="15" spans="1:5" ht="21.75" customHeight="1" x14ac:dyDescent="0.25">
      <c r="A15" s="3">
        <v>14</v>
      </c>
      <c r="B15" s="10" t="s">
        <v>38</v>
      </c>
      <c r="C15" s="1" t="s">
        <v>39</v>
      </c>
      <c r="E15" s="2">
        <v>50000</v>
      </c>
    </row>
    <row r="16" spans="1:5" ht="21.75" customHeight="1" x14ac:dyDescent="0.25">
      <c r="A16" s="3">
        <v>15</v>
      </c>
      <c r="B16" s="10" t="s">
        <v>38</v>
      </c>
      <c r="C16" s="1" t="s">
        <v>32</v>
      </c>
      <c r="D16" s="2">
        <v>1584000</v>
      </c>
    </row>
    <row r="17" spans="1:5" ht="21.75" customHeight="1" x14ac:dyDescent="0.25">
      <c r="A17" s="3">
        <v>16</v>
      </c>
      <c r="B17" s="10" t="s">
        <v>38</v>
      </c>
      <c r="C17" s="1" t="s">
        <v>32</v>
      </c>
      <c r="D17" s="2">
        <v>1584000</v>
      </c>
    </row>
    <row r="18" spans="1:5" ht="21.75" customHeight="1" x14ac:dyDescent="0.25">
      <c r="A18" s="3">
        <v>17</v>
      </c>
      <c r="B18" s="3" t="s">
        <v>40</v>
      </c>
      <c r="C18" s="1" t="s">
        <v>32</v>
      </c>
      <c r="D18" s="2">
        <v>1580000</v>
      </c>
    </row>
    <row r="19" spans="1:5" ht="21.75" customHeight="1" x14ac:dyDescent="0.25">
      <c r="A19" s="3">
        <v>18</v>
      </c>
      <c r="B19" s="3" t="s">
        <v>40</v>
      </c>
      <c r="C19" s="1" t="s">
        <v>19</v>
      </c>
      <c r="D19" s="2">
        <v>1440000</v>
      </c>
    </row>
    <row r="20" spans="1:5" ht="21.75" customHeight="1" x14ac:dyDescent="0.25">
      <c r="A20" s="3">
        <v>19</v>
      </c>
      <c r="B20" s="10" t="s">
        <v>40</v>
      </c>
      <c r="C20" s="1" t="s">
        <v>19</v>
      </c>
      <c r="D20" s="2">
        <v>1440000</v>
      </c>
    </row>
    <row r="21" spans="1:5" ht="21.75" customHeight="1" x14ac:dyDescent="0.25">
      <c r="A21" s="3">
        <v>20</v>
      </c>
      <c r="B21" s="10">
        <v>42742</v>
      </c>
      <c r="C21" s="1" t="s">
        <v>29</v>
      </c>
      <c r="E21" s="2">
        <v>25000</v>
      </c>
    </row>
    <row r="22" spans="1:5" ht="21.75" customHeight="1" x14ac:dyDescent="0.25">
      <c r="A22" s="3">
        <v>21</v>
      </c>
      <c r="B22" s="8">
        <v>42801</v>
      </c>
      <c r="C22" s="1" t="s">
        <v>32</v>
      </c>
      <c r="D22" s="2">
        <v>1584000</v>
      </c>
    </row>
    <row r="23" spans="1:5" ht="21.75" customHeight="1" x14ac:dyDescent="0.25">
      <c r="A23" s="3">
        <v>22</v>
      </c>
      <c r="B23" s="10">
        <v>42801</v>
      </c>
      <c r="C23" s="1" t="s">
        <v>41</v>
      </c>
      <c r="D23" s="2">
        <v>1440000</v>
      </c>
    </row>
    <row r="24" spans="1:5" ht="21.75" customHeight="1" x14ac:dyDescent="0.25">
      <c r="A24" s="3">
        <v>23</v>
      </c>
      <c r="B24" s="8">
        <v>42801</v>
      </c>
      <c r="C24" s="1" t="s">
        <v>42</v>
      </c>
      <c r="E24" s="2">
        <v>24000</v>
      </c>
    </row>
    <row r="25" spans="1:5" ht="21.75" customHeight="1" x14ac:dyDescent="0.25">
      <c r="A25" s="3">
        <v>24</v>
      </c>
      <c r="B25" s="8">
        <v>42832</v>
      </c>
      <c r="C25" s="1" t="s">
        <v>45</v>
      </c>
      <c r="D25" s="2">
        <v>1584000</v>
      </c>
    </row>
    <row r="26" spans="1:5" ht="21.75" customHeight="1" x14ac:dyDescent="0.25">
      <c r="A26" s="3">
        <v>25</v>
      </c>
      <c r="B26" s="8">
        <v>42832</v>
      </c>
      <c r="C26" s="1" t="s">
        <v>43</v>
      </c>
      <c r="E26" s="2">
        <v>1951000</v>
      </c>
    </row>
    <row r="27" spans="1:5" ht="21.75" customHeight="1" x14ac:dyDescent="0.25">
      <c r="A27" s="3">
        <v>26</v>
      </c>
      <c r="B27" s="8">
        <v>42862</v>
      </c>
      <c r="C27" s="1" t="s">
        <v>19</v>
      </c>
      <c r="D27" s="2">
        <v>1440000</v>
      </c>
    </row>
    <row r="28" spans="1:5" x14ac:dyDescent="0.25">
      <c r="A28" s="3">
        <v>27</v>
      </c>
      <c r="B28" s="8">
        <v>42862</v>
      </c>
      <c r="C28" s="1" t="s">
        <v>19</v>
      </c>
      <c r="D28" s="2">
        <v>1440000</v>
      </c>
    </row>
    <row r="29" spans="1:5" x14ac:dyDescent="0.25">
      <c r="A29" s="3">
        <v>28</v>
      </c>
      <c r="B29" s="8">
        <v>42862</v>
      </c>
      <c r="C29" s="1" t="s">
        <v>19</v>
      </c>
      <c r="D29" s="2">
        <v>1440000</v>
      </c>
    </row>
    <row r="30" spans="1:5" x14ac:dyDescent="0.25">
      <c r="A30" s="3">
        <v>29</v>
      </c>
      <c r="B30" s="8">
        <v>42923</v>
      </c>
      <c r="C30" s="1" t="s">
        <v>46</v>
      </c>
      <c r="E30" s="2">
        <v>36000</v>
      </c>
    </row>
    <row r="31" spans="1:5" x14ac:dyDescent="0.25">
      <c r="A31" s="3">
        <v>30</v>
      </c>
      <c r="B31" s="8">
        <v>42954</v>
      </c>
      <c r="C31" s="1" t="s">
        <v>32</v>
      </c>
      <c r="D31" s="2">
        <v>1584000</v>
      </c>
    </row>
    <row r="32" spans="1:5" x14ac:dyDescent="0.25">
      <c r="A32" s="3">
        <v>31</v>
      </c>
      <c r="B32" s="8">
        <v>42954</v>
      </c>
      <c r="C32" s="1" t="s">
        <v>47</v>
      </c>
      <c r="E32" s="2">
        <v>248000</v>
      </c>
    </row>
    <row r="33" spans="1:5" x14ac:dyDescent="0.25">
      <c r="A33" s="3">
        <v>32</v>
      </c>
      <c r="B33" s="8">
        <v>43015</v>
      </c>
      <c r="C33" s="1" t="s">
        <v>32</v>
      </c>
      <c r="D33" s="2">
        <v>1580000</v>
      </c>
    </row>
    <row r="34" spans="1:5" x14ac:dyDescent="0.25">
      <c r="A34" s="3">
        <v>33</v>
      </c>
      <c r="B34" s="10" t="s">
        <v>48</v>
      </c>
      <c r="C34" s="1" t="s">
        <v>19</v>
      </c>
      <c r="D34" s="2">
        <v>1440000</v>
      </c>
    </row>
    <row r="35" spans="1:5" x14ac:dyDescent="0.25">
      <c r="A35" s="3">
        <v>34</v>
      </c>
      <c r="B35" s="10" t="s">
        <v>50</v>
      </c>
      <c r="C35" s="1" t="s">
        <v>49</v>
      </c>
      <c r="E35" s="2">
        <v>325000</v>
      </c>
    </row>
    <row r="36" spans="1:5" x14ac:dyDescent="0.25">
      <c r="A36" s="3">
        <v>35</v>
      </c>
      <c r="B36" s="10" t="s">
        <v>51</v>
      </c>
      <c r="C36" s="1" t="s">
        <v>52</v>
      </c>
      <c r="E36" s="2">
        <v>12000</v>
      </c>
    </row>
    <row r="37" spans="1:5" x14ac:dyDescent="0.25">
      <c r="A37" s="3">
        <v>36</v>
      </c>
      <c r="B37" s="10" t="s">
        <v>51</v>
      </c>
      <c r="C37" s="1" t="s">
        <v>53</v>
      </c>
      <c r="E37" s="2">
        <v>12000</v>
      </c>
    </row>
    <row r="38" spans="1:5" x14ac:dyDescent="0.25">
      <c r="A38" s="3">
        <v>37</v>
      </c>
      <c r="B38" s="10" t="s">
        <v>51</v>
      </c>
      <c r="C38" s="1" t="s">
        <v>49</v>
      </c>
      <c r="E38" s="2">
        <v>60000</v>
      </c>
    </row>
    <row r="39" spans="1:5" x14ac:dyDescent="0.25">
      <c r="A39" s="3">
        <v>38</v>
      </c>
      <c r="B39" s="10" t="s">
        <v>54</v>
      </c>
      <c r="C39" s="1" t="s">
        <v>30</v>
      </c>
      <c r="E39" s="2">
        <v>271000</v>
      </c>
    </row>
    <row r="40" spans="1:5" x14ac:dyDescent="0.25">
      <c r="A40" s="3">
        <v>39</v>
      </c>
      <c r="B40" s="10" t="s">
        <v>55</v>
      </c>
      <c r="C40" s="1" t="s">
        <v>56</v>
      </c>
      <c r="E40" s="2">
        <v>20000</v>
      </c>
    </row>
    <row r="41" spans="1:5" x14ac:dyDescent="0.25">
      <c r="A41" s="3">
        <v>40</v>
      </c>
      <c r="B41" s="10" t="s">
        <v>59</v>
      </c>
      <c r="C41" s="1" t="s">
        <v>60</v>
      </c>
      <c r="E41" s="2">
        <v>30000</v>
      </c>
    </row>
    <row r="42" spans="1:5" x14ac:dyDescent="0.25">
      <c r="A42" s="3">
        <v>41</v>
      </c>
      <c r="B42" s="10" t="s">
        <v>61</v>
      </c>
    </row>
    <row r="43" spans="1:5" ht="21.75" customHeight="1" x14ac:dyDescent="0.25">
      <c r="C43" s="1" t="s">
        <v>12</v>
      </c>
      <c r="D43" s="2">
        <f>SUM(D2:D38)</f>
        <v>25624000</v>
      </c>
      <c r="E43" s="2">
        <f>SUM(E2:E41)</f>
        <v>3528000</v>
      </c>
    </row>
    <row r="44" spans="1:5" ht="21.75" customHeight="1" x14ac:dyDescent="0.25">
      <c r="C44" s="1" t="s">
        <v>18</v>
      </c>
      <c r="D44" s="2">
        <f>D43-E43</f>
        <v>22096000</v>
      </c>
    </row>
    <row r="45" spans="1:5" ht="21.75" customHeight="1" x14ac:dyDescent="0.25"/>
    <row r="46" spans="1:5" ht="21.75" customHeight="1" x14ac:dyDescent="0.25"/>
    <row r="47" spans="1:5" ht="21.75" customHeight="1" x14ac:dyDescent="0.25"/>
    <row r="48" spans="1:5" ht="21.75" customHeight="1" x14ac:dyDescent="0.25"/>
    <row r="49" ht="21.75" customHeight="1" x14ac:dyDescent="0.25"/>
    <row r="50" ht="21.75" customHeight="1" x14ac:dyDescent="0.25"/>
    <row r="51" ht="21.75" customHeight="1" x14ac:dyDescent="0.25"/>
    <row r="52" ht="21.75" customHeight="1" x14ac:dyDescent="0.25"/>
    <row r="53" ht="21.75" customHeight="1" x14ac:dyDescent="0.25"/>
    <row r="54" ht="21.75" customHeight="1" x14ac:dyDescent="0.25"/>
    <row r="55" ht="21.75" customHeight="1" x14ac:dyDescent="0.25"/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9"/>
  <sheetViews>
    <sheetView workbookViewId="0">
      <selection activeCell="H3" sqref="H3"/>
    </sheetView>
  </sheetViews>
  <sheetFormatPr defaultRowHeight="15.75" x14ac:dyDescent="0.25"/>
  <cols>
    <col min="1" max="1" width="7.140625" style="3" customWidth="1"/>
    <col min="2" max="2" width="13.140625" style="3" customWidth="1"/>
    <col min="3" max="3" width="47.140625" style="1" bestFit="1" customWidth="1"/>
    <col min="4" max="4" width="17.85546875" style="1" customWidth="1"/>
    <col min="5" max="5" width="16.42578125" style="2" customWidth="1"/>
    <col min="6" max="7" width="15.5703125" style="2" customWidth="1"/>
    <col min="8" max="8" width="33.7109375" style="1" customWidth="1"/>
    <col min="9" max="16384" width="9.140625" style="1"/>
  </cols>
  <sheetData>
    <row r="1" spans="1:8" ht="21.75" customHeight="1" thickBot="1" x14ac:dyDescent="0.3">
      <c r="A1" s="20" t="s">
        <v>0</v>
      </c>
      <c r="B1" s="20" t="s">
        <v>16</v>
      </c>
      <c r="C1" s="20" t="s">
        <v>1</v>
      </c>
      <c r="D1" s="20" t="s">
        <v>91</v>
      </c>
      <c r="E1" s="21" t="s">
        <v>14</v>
      </c>
      <c r="F1" s="21" t="s">
        <v>15</v>
      </c>
      <c r="G1" s="21" t="s">
        <v>92</v>
      </c>
      <c r="H1" s="20" t="s">
        <v>89</v>
      </c>
    </row>
    <row r="2" spans="1:8" ht="21.75" customHeight="1" x14ac:dyDescent="0.25">
      <c r="A2" s="16">
        <v>1</v>
      </c>
      <c r="B2" s="17"/>
      <c r="C2" s="18" t="s">
        <v>17</v>
      </c>
      <c r="D2" s="19">
        <f>'Thang 6'!D44</f>
        <v>22096000</v>
      </c>
      <c r="E2" s="19"/>
      <c r="F2" s="19"/>
      <c r="G2" s="19">
        <f>D2+E2-F2</f>
        <v>22096000</v>
      </c>
      <c r="H2" s="18"/>
    </row>
    <row r="3" spans="1:8" ht="21.75" customHeight="1" x14ac:dyDescent="0.25">
      <c r="A3" s="11">
        <v>2</v>
      </c>
      <c r="B3" s="12" t="s">
        <v>57</v>
      </c>
      <c r="C3" s="13" t="s">
        <v>58</v>
      </c>
      <c r="D3" s="13"/>
      <c r="E3" s="14">
        <v>1470000</v>
      </c>
      <c r="F3" s="14"/>
      <c r="G3" s="14">
        <f>G2+D3+E3-F3</f>
        <v>23566000</v>
      </c>
      <c r="H3" s="13"/>
    </row>
    <row r="4" spans="1:8" ht="21.75" customHeight="1" x14ac:dyDescent="0.25">
      <c r="A4" s="11">
        <v>3</v>
      </c>
      <c r="B4" s="12" t="s">
        <v>62</v>
      </c>
      <c r="C4" s="13" t="s">
        <v>63</v>
      </c>
      <c r="D4" s="13"/>
      <c r="E4" s="14"/>
      <c r="F4" s="14">
        <v>11000</v>
      </c>
      <c r="G4" s="14">
        <f t="shared" ref="G4:G43" si="0">G3+D4+E4-F4</f>
        <v>23555000</v>
      </c>
      <c r="H4" s="13"/>
    </row>
    <row r="5" spans="1:8" ht="21.75" customHeight="1" x14ac:dyDescent="0.25">
      <c r="A5" s="11">
        <v>4</v>
      </c>
      <c r="B5" s="12">
        <v>42743</v>
      </c>
      <c r="C5" s="13" t="s">
        <v>64</v>
      </c>
      <c r="D5" s="13"/>
      <c r="E5" s="14"/>
      <c r="F5" s="14">
        <v>7000</v>
      </c>
      <c r="G5" s="14">
        <f t="shared" si="0"/>
        <v>23548000</v>
      </c>
      <c r="H5" s="13"/>
    </row>
    <row r="6" spans="1:8" ht="21.75" customHeight="1" x14ac:dyDescent="0.25">
      <c r="A6" s="11">
        <v>5</v>
      </c>
      <c r="B6" s="12">
        <v>42774</v>
      </c>
      <c r="C6" s="13" t="s">
        <v>65</v>
      </c>
      <c r="D6" s="13"/>
      <c r="E6" s="14"/>
      <c r="F6" s="14">
        <v>145000</v>
      </c>
      <c r="G6" s="14">
        <f t="shared" si="0"/>
        <v>23403000</v>
      </c>
      <c r="H6" s="13"/>
    </row>
    <row r="7" spans="1:8" ht="21.75" customHeight="1" x14ac:dyDescent="0.25">
      <c r="A7" s="11">
        <v>6</v>
      </c>
      <c r="B7" s="12">
        <v>42802</v>
      </c>
      <c r="C7" s="13" t="s">
        <v>66</v>
      </c>
      <c r="D7" s="13"/>
      <c r="E7" s="14"/>
      <c r="F7" s="14">
        <v>103000</v>
      </c>
      <c r="G7" s="14">
        <f t="shared" si="0"/>
        <v>23300000</v>
      </c>
      <c r="H7" s="13"/>
    </row>
    <row r="8" spans="1:8" ht="21.75" customHeight="1" x14ac:dyDescent="0.25">
      <c r="A8" s="11">
        <v>7</v>
      </c>
      <c r="B8" s="12">
        <v>42833</v>
      </c>
      <c r="C8" s="13" t="s">
        <v>58</v>
      </c>
      <c r="D8" s="13"/>
      <c r="E8" s="14">
        <v>1470000</v>
      </c>
      <c r="F8" s="14"/>
      <c r="G8" s="14">
        <f t="shared" si="0"/>
        <v>24770000</v>
      </c>
      <c r="H8" s="13"/>
    </row>
    <row r="9" spans="1:8" ht="21.75" customHeight="1" x14ac:dyDescent="0.25">
      <c r="A9" s="11">
        <v>8</v>
      </c>
      <c r="B9" s="12">
        <v>42833</v>
      </c>
      <c r="C9" s="13" t="s">
        <v>67</v>
      </c>
      <c r="D9" s="13"/>
      <c r="E9" s="14"/>
      <c r="F9" s="14">
        <v>2439000</v>
      </c>
      <c r="G9" s="14">
        <f t="shared" si="0"/>
        <v>22331000</v>
      </c>
      <c r="H9" s="13"/>
    </row>
    <row r="10" spans="1:8" ht="21.75" customHeight="1" x14ac:dyDescent="0.25">
      <c r="A10" s="11">
        <v>9</v>
      </c>
      <c r="B10" s="12">
        <v>42833</v>
      </c>
      <c r="C10" s="13" t="s">
        <v>68</v>
      </c>
      <c r="D10" s="13"/>
      <c r="E10" s="14"/>
      <c r="F10" s="14">
        <v>500000</v>
      </c>
      <c r="G10" s="14">
        <f t="shared" si="0"/>
        <v>21831000</v>
      </c>
      <c r="H10" s="13"/>
    </row>
    <row r="11" spans="1:8" ht="21.75" customHeight="1" x14ac:dyDescent="0.25">
      <c r="A11" s="11">
        <v>10</v>
      </c>
      <c r="B11" s="12">
        <v>42955</v>
      </c>
      <c r="C11" s="13" t="s">
        <v>69</v>
      </c>
      <c r="D11" s="13"/>
      <c r="E11" s="14"/>
      <c r="F11" s="14">
        <v>60000</v>
      </c>
      <c r="G11" s="14">
        <f t="shared" si="0"/>
        <v>21771000</v>
      </c>
      <c r="H11" s="13"/>
    </row>
    <row r="12" spans="1:8" ht="21.75" customHeight="1" x14ac:dyDescent="0.25">
      <c r="A12" s="11">
        <v>11</v>
      </c>
      <c r="B12" s="12">
        <v>42955</v>
      </c>
      <c r="C12" s="13" t="s">
        <v>58</v>
      </c>
      <c r="D12" s="13"/>
      <c r="E12" s="14">
        <v>1470000</v>
      </c>
      <c r="F12" s="14"/>
      <c r="G12" s="14">
        <f t="shared" si="0"/>
        <v>23241000</v>
      </c>
      <c r="H12" s="13"/>
    </row>
    <row r="13" spans="1:8" ht="21.75" customHeight="1" x14ac:dyDescent="0.25">
      <c r="A13" s="11">
        <v>12</v>
      </c>
      <c r="B13" s="12">
        <v>42986</v>
      </c>
      <c r="C13" s="13" t="s">
        <v>58</v>
      </c>
      <c r="D13" s="13"/>
      <c r="E13" s="14">
        <v>1470000</v>
      </c>
      <c r="F13" s="14"/>
      <c r="G13" s="14">
        <f t="shared" si="0"/>
        <v>24711000</v>
      </c>
      <c r="H13" s="13"/>
    </row>
    <row r="14" spans="1:8" ht="21.75" customHeight="1" x14ac:dyDescent="0.25">
      <c r="A14" s="11">
        <v>13</v>
      </c>
      <c r="B14" s="12">
        <v>42986</v>
      </c>
      <c r="C14" s="13" t="s">
        <v>70</v>
      </c>
      <c r="D14" s="13"/>
      <c r="E14" s="14"/>
      <c r="F14" s="14">
        <v>10000</v>
      </c>
      <c r="G14" s="14">
        <f t="shared" si="0"/>
        <v>24701000</v>
      </c>
      <c r="H14" s="13"/>
    </row>
    <row r="15" spans="1:8" ht="21.75" customHeight="1" x14ac:dyDescent="0.25">
      <c r="A15" s="11">
        <v>14</v>
      </c>
      <c r="B15" s="12">
        <v>43016</v>
      </c>
      <c r="C15" s="13" t="s">
        <v>58</v>
      </c>
      <c r="D15" s="13"/>
      <c r="E15" s="14">
        <v>1365000</v>
      </c>
      <c r="F15" s="14"/>
      <c r="G15" s="14">
        <f t="shared" si="0"/>
        <v>26066000</v>
      </c>
      <c r="H15" s="13"/>
    </row>
    <row r="16" spans="1:8" ht="21.75" customHeight="1" x14ac:dyDescent="0.25">
      <c r="A16" s="11">
        <v>15</v>
      </c>
      <c r="B16" s="12">
        <v>43047</v>
      </c>
      <c r="C16" s="13" t="s">
        <v>71</v>
      </c>
      <c r="D16" s="13"/>
      <c r="E16" s="14"/>
      <c r="F16" s="14">
        <v>42000</v>
      </c>
      <c r="G16" s="14">
        <f t="shared" si="0"/>
        <v>26024000</v>
      </c>
      <c r="H16" s="13"/>
    </row>
    <row r="17" spans="1:8" ht="21.75" customHeight="1" x14ac:dyDescent="0.25">
      <c r="A17" s="11">
        <v>16</v>
      </c>
      <c r="B17" s="12">
        <v>43047</v>
      </c>
      <c r="C17" s="13" t="s">
        <v>72</v>
      </c>
      <c r="D17" s="13"/>
      <c r="E17" s="14"/>
      <c r="F17" s="14">
        <v>10000</v>
      </c>
      <c r="G17" s="14">
        <f t="shared" si="0"/>
        <v>26014000</v>
      </c>
      <c r="H17" s="13"/>
    </row>
    <row r="18" spans="1:8" ht="21.75" customHeight="1" x14ac:dyDescent="0.25">
      <c r="A18" s="11">
        <v>17</v>
      </c>
      <c r="B18" s="12">
        <v>43047</v>
      </c>
      <c r="C18" s="13" t="s">
        <v>90</v>
      </c>
      <c r="D18" s="13"/>
      <c r="E18" s="14">
        <v>1680000</v>
      </c>
      <c r="F18" s="14"/>
      <c r="G18" s="14">
        <f t="shared" si="0"/>
        <v>27694000</v>
      </c>
      <c r="H18" s="13"/>
    </row>
    <row r="19" spans="1:8" ht="21.75" customHeight="1" x14ac:dyDescent="0.25">
      <c r="A19" s="11">
        <v>18</v>
      </c>
      <c r="B19" s="12">
        <v>43047</v>
      </c>
      <c r="C19" s="13" t="s">
        <v>90</v>
      </c>
      <c r="D19" s="13"/>
      <c r="E19" s="14">
        <v>1680000</v>
      </c>
      <c r="F19" s="14"/>
      <c r="G19" s="14">
        <f t="shared" si="0"/>
        <v>29374000</v>
      </c>
      <c r="H19" s="13"/>
    </row>
    <row r="20" spans="1:8" ht="21" customHeight="1" x14ac:dyDescent="0.25">
      <c r="A20" s="11">
        <v>19</v>
      </c>
      <c r="B20" s="15" t="s">
        <v>73</v>
      </c>
      <c r="C20" s="13" t="s">
        <v>47</v>
      </c>
      <c r="D20" s="13"/>
      <c r="E20" s="14"/>
      <c r="F20" s="14">
        <v>247500</v>
      </c>
      <c r="G20" s="14">
        <f t="shared" si="0"/>
        <v>29126500</v>
      </c>
      <c r="H20" s="13"/>
    </row>
    <row r="21" spans="1:8" ht="21.75" customHeight="1" x14ac:dyDescent="0.25">
      <c r="A21" s="11">
        <v>20</v>
      </c>
      <c r="B21" s="12">
        <v>43077</v>
      </c>
      <c r="C21" s="13" t="s">
        <v>90</v>
      </c>
      <c r="D21" s="13"/>
      <c r="E21" s="14">
        <v>1680000</v>
      </c>
      <c r="F21" s="14"/>
      <c r="G21" s="14">
        <f t="shared" si="0"/>
        <v>30806500</v>
      </c>
      <c r="H21" s="13"/>
    </row>
    <row r="22" spans="1:8" ht="21.75" customHeight="1" x14ac:dyDescent="0.25">
      <c r="A22" s="11">
        <v>21</v>
      </c>
      <c r="B22" s="12">
        <v>43077</v>
      </c>
      <c r="C22" s="13" t="s">
        <v>58</v>
      </c>
      <c r="D22" s="13"/>
      <c r="E22" s="14">
        <v>1470000</v>
      </c>
      <c r="F22" s="14"/>
      <c r="G22" s="14">
        <f t="shared" si="0"/>
        <v>32276500</v>
      </c>
      <c r="H22" s="13"/>
    </row>
    <row r="23" spans="1:8" ht="21.75" customHeight="1" x14ac:dyDescent="0.25">
      <c r="A23" s="11">
        <v>22</v>
      </c>
      <c r="B23" s="12" t="s">
        <v>74</v>
      </c>
      <c r="C23" s="13" t="s">
        <v>58</v>
      </c>
      <c r="D23" s="13"/>
      <c r="E23" s="14">
        <v>1470000</v>
      </c>
      <c r="F23" s="14"/>
      <c r="G23" s="14">
        <f t="shared" si="0"/>
        <v>33746500</v>
      </c>
      <c r="H23" s="13"/>
    </row>
    <row r="24" spans="1:8" ht="21.75" customHeight="1" x14ac:dyDescent="0.25">
      <c r="A24" s="11">
        <v>23</v>
      </c>
      <c r="B24" s="12" t="s">
        <v>74</v>
      </c>
      <c r="C24" s="13" t="s">
        <v>58</v>
      </c>
      <c r="D24" s="13"/>
      <c r="E24" s="14">
        <v>1470000</v>
      </c>
      <c r="F24" s="14"/>
      <c r="G24" s="14">
        <f t="shared" si="0"/>
        <v>35216500</v>
      </c>
      <c r="H24" s="13"/>
    </row>
    <row r="25" spans="1:8" ht="21.75" customHeight="1" x14ac:dyDescent="0.25">
      <c r="A25" s="11">
        <v>24</v>
      </c>
      <c r="B25" s="12" t="s">
        <v>74</v>
      </c>
      <c r="C25" s="13" t="s">
        <v>90</v>
      </c>
      <c r="D25" s="13"/>
      <c r="E25" s="14">
        <v>1680000</v>
      </c>
      <c r="F25" s="14"/>
      <c r="G25" s="14">
        <f t="shared" si="0"/>
        <v>36896500</v>
      </c>
      <c r="H25" s="13"/>
    </row>
    <row r="26" spans="1:8" ht="21.75" customHeight="1" x14ac:dyDescent="0.25">
      <c r="A26" s="11">
        <v>25</v>
      </c>
      <c r="B26" s="12" t="s">
        <v>74</v>
      </c>
      <c r="C26" s="13" t="s">
        <v>75</v>
      </c>
      <c r="D26" s="13"/>
      <c r="E26" s="14"/>
      <c r="F26" s="14">
        <v>190000</v>
      </c>
      <c r="G26" s="14">
        <f t="shared" si="0"/>
        <v>36706500</v>
      </c>
      <c r="H26" s="13"/>
    </row>
    <row r="27" spans="1:8" ht="21.75" customHeight="1" x14ac:dyDescent="0.25">
      <c r="A27" s="11">
        <v>26</v>
      </c>
      <c r="B27" s="12" t="s">
        <v>74</v>
      </c>
      <c r="C27" s="13" t="s">
        <v>58</v>
      </c>
      <c r="D27" s="13"/>
      <c r="E27" s="14">
        <v>1470000</v>
      </c>
      <c r="F27" s="14"/>
      <c r="G27" s="14">
        <f t="shared" si="0"/>
        <v>38176500</v>
      </c>
      <c r="H27" s="13"/>
    </row>
    <row r="28" spans="1:8" ht="21.75" customHeight="1" x14ac:dyDescent="0.25">
      <c r="A28" s="11">
        <v>27</v>
      </c>
      <c r="B28" s="12" t="s">
        <v>74</v>
      </c>
      <c r="C28" s="13" t="s">
        <v>58</v>
      </c>
      <c r="D28" s="13"/>
      <c r="E28" s="14">
        <v>1470000</v>
      </c>
      <c r="F28" s="14"/>
      <c r="G28" s="14">
        <f t="shared" si="0"/>
        <v>39646500</v>
      </c>
      <c r="H28" s="13"/>
    </row>
    <row r="29" spans="1:8" ht="21.75" customHeight="1" x14ac:dyDescent="0.25">
      <c r="A29" s="11">
        <v>28</v>
      </c>
      <c r="B29" s="12" t="s">
        <v>76</v>
      </c>
      <c r="C29" s="13" t="s">
        <v>58</v>
      </c>
      <c r="D29" s="13"/>
      <c r="E29" s="14">
        <v>1470000</v>
      </c>
      <c r="F29" s="14"/>
      <c r="G29" s="14">
        <f t="shared" si="0"/>
        <v>41116500</v>
      </c>
      <c r="H29" s="13"/>
    </row>
    <row r="30" spans="1:8" ht="21.75" customHeight="1" x14ac:dyDescent="0.25">
      <c r="A30" s="11">
        <v>29</v>
      </c>
      <c r="B30" s="12" t="s">
        <v>77</v>
      </c>
      <c r="C30" s="13" t="s">
        <v>78</v>
      </c>
      <c r="D30" s="13"/>
      <c r="E30" s="14"/>
      <c r="F30" s="14">
        <v>14000</v>
      </c>
      <c r="G30" s="14">
        <f t="shared" si="0"/>
        <v>41102500</v>
      </c>
      <c r="H30" s="13"/>
    </row>
    <row r="31" spans="1:8" ht="21.75" customHeight="1" x14ac:dyDescent="0.25">
      <c r="A31" s="11">
        <v>30</v>
      </c>
      <c r="B31" s="12" t="s">
        <v>77</v>
      </c>
      <c r="C31" s="13" t="s">
        <v>79</v>
      </c>
      <c r="D31" s="13"/>
      <c r="E31" s="14"/>
      <c r="F31" s="14">
        <v>5000</v>
      </c>
      <c r="G31" s="14">
        <f t="shared" si="0"/>
        <v>41097500</v>
      </c>
      <c r="H31" s="13"/>
    </row>
    <row r="32" spans="1:8" ht="21.75" customHeight="1" x14ac:dyDescent="0.25">
      <c r="A32" s="11">
        <v>31</v>
      </c>
      <c r="B32" s="12" t="s">
        <v>77</v>
      </c>
      <c r="C32" s="13" t="s">
        <v>58</v>
      </c>
      <c r="D32" s="13"/>
      <c r="E32" s="14">
        <v>1470000</v>
      </c>
      <c r="F32" s="14"/>
      <c r="G32" s="14">
        <f t="shared" si="0"/>
        <v>42567500</v>
      </c>
      <c r="H32" s="13"/>
    </row>
    <row r="33" spans="1:8" ht="21.75" customHeight="1" x14ac:dyDescent="0.25">
      <c r="A33" s="11">
        <v>32</v>
      </c>
      <c r="B33" s="12" t="s">
        <v>80</v>
      </c>
      <c r="C33" s="13" t="s">
        <v>58</v>
      </c>
      <c r="D33" s="13"/>
      <c r="E33" s="14">
        <v>1470000</v>
      </c>
      <c r="F33" s="14"/>
      <c r="G33" s="14">
        <f t="shared" si="0"/>
        <v>44037500</v>
      </c>
      <c r="H33" s="13"/>
    </row>
    <row r="34" spans="1:8" ht="21.75" customHeight="1" x14ac:dyDescent="0.25">
      <c r="A34" s="11">
        <v>33</v>
      </c>
      <c r="B34" s="12" t="s">
        <v>81</v>
      </c>
      <c r="C34" s="13" t="s">
        <v>82</v>
      </c>
      <c r="D34" s="13"/>
      <c r="E34" s="14"/>
      <c r="F34" s="14">
        <v>261000</v>
      </c>
      <c r="G34" s="14">
        <f t="shared" si="0"/>
        <v>43776500</v>
      </c>
      <c r="H34" s="13"/>
    </row>
    <row r="35" spans="1:8" ht="21.75" customHeight="1" x14ac:dyDescent="0.25">
      <c r="A35" s="11">
        <v>34</v>
      </c>
      <c r="B35" s="12" t="s">
        <v>83</v>
      </c>
      <c r="C35" s="13" t="s">
        <v>58</v>
      </c>
      <c r="D35" s="13"/>
      <c r="E35" s="14">
        <v>1470000</v>
      </c>
      <c r="F35" s="14"/>
      <c r="G35" s="14">
        <f t="shared" si="0"/>
        <v>45246500</v>
      </c>
      <c r="H35" s="13"/>
    </row>
    <row r="36" spans="1:8" ht="21.75" customHeight="1" x14ac:dyDescent="0.25">
      <c r="A36" s="11">
        <v>35</v>
      </c>
      <c r="B36" s="12" t="s">
        <v>84</v>
      </c>
      <c r="C36" s="13" t="s">
        <v>90</v>
      </c>
      <c r="D36" s="13"/>
      <c r="E36" s="14">
        <v>1680000</v>
      </c>
      <c r="F36" s="14"/>
      <c r="G36" s="14">
        <f t="shared" si="0"/>
        <v>46926500</v>
      </c>
      <c r="H36" s="13"/>
    </row>
    <row r="37" spans="1:8" ht="21.75" customHeight="1" x14ac:dyDescent="0.25">
      <c r="A37" s="11">
        <v>36</v>
      </c>
      <c r="B37" s="12" t="s">
        <v>84</v>
      </c>
      <c r="C37" s="13" t="s">
        <v>85</v>
      </c>
      <c r="D37" s="13"/>
      <c r="E37" s="14"/>
      <c r="F37" s="14">
        <v>1820000</v>
      </c>
      <c r="G37" s="14">
        <f t="shared" si="0"/>
        <v>45106500</v>
      </c>
      <c r="H37" s="13"/>
    </row>
    <row r="38" spans="1:8" ht="21.75" customHeight="1" x14ac:dyDescent="0.25">
      <c r="A38" s="11">
        <v>37</v>
      </c>
      <c r="B38" s="12" t="s">
        <v>84</v>
      </c>
      <c r="C38" s="13" t="s">
        <v>90</v>
      </c>
      <c r="D38" s="13"/>
      <c r="E38" s="14">
        <v>1680000</v>
      </c>
      <c r="F38" s="14"/>
      <c r="G38" s="14">
        <f t="shared" si="0"/>
        <v>46786500</v>
      </c>
      <c r="H38" s="13"/>
    </row>
    <row r="39" spans="1:8" ht="21.75" customHeight="1" x14ac:dyDescent="0.25">
      <c r="A39" s="11">
        <v>38</v>
      </c>
      <c r="B39" s="12" t="s">
        <v>84</v>
      </c>
      <c r="C39" s="13" t="s">
        <v>90</v>
      </c>
      <c r="D39" s="13"/>
      <c r="E39" s="14">
        <v>1680000</v>
      </c>
      <c r="F39" s="14"/>
      <c r="G39" s="14">
        <f t="shared" si="0"/>
        <v>48466500</v>
      </c>
      <c r="H39" s="13"/>
    </row>
    <row r="40" spans="1:8" ht="21.75" customHeight="1" x14ac:dyDescent="0.25">
      <c r="A40" s="11">
        <v>39</v>
      </c>
      <c r="B40" s="12" t="s">
        <v>84</v>
      </c>
      <c r="C40" s="13" t="s">
        <v>90</v>
      </c>
      <c r="D40" s="13"/>
      <c r="E40" s="14">
        <v>1680000</v>
      </c>
      <c r="F40" s="14"/>
      <c r="G40" s="14">
        <f t="shared" si="0"/>
        <v>50146500</v>
      </c>
      <c r="H40" s="13"/>
    </row>
    <row r="41" spans="1:8" ht="21.75" customHeight="1" x14ac:dyDescent="0.25">
      <c r="A41" s="11">
        <v>40</v>
      </c>
      <c r="B41" s="12" t="s">
        <v>87</v>
      </c>
      <c r="C41" s="13" t="s">
        <v>86</v>
      </c>
      <c r="D41" s="13"/>
      <c r="E41" s="13"/>
      <c r="F41" s="14">
        <v>1600000</v>
      </c>
      <c r="G41" s="14">
        <f t="shared" si="0"/>
        <v>48546500</v>
      </c>
      <c r="H41" s="13"/>
    </row>
    <row r="42" spans="1:8" ht="21.75" customHeight="1" x14ac:dyDescent="0.25">
      <c r="A42" s="11">
        <v>41</v>
      </c>
      <c r="B42" s="12" t="s">
        <v>87</v>
      </c>
      <c r="C42" s="13" t="s">
        <v>58</v>
      </c>
      <c r="D42" s="13"/>
      <c r="E42" s="14">
        <v>1365000</v>
      </c>
      <c r="F42" s="14"/>
      <c r="G42" s="14">
        <f t="shared" si="0"/>
        <v>49911500</v>
      </c>
      <c r="H42" s="13"/>
    </row>
    <row r="43" spans="1:8" ht="21.75" customHeight="1" x14ac:dyDescent="0.25">
      <c r="A43" s="11">
        <v>42</v>
      </c>
      <c r="B43" s="12" t="s">
        <v>87</v>
      </c>
      <c r="C43" s="13" t="s">
        <v>88</v>
      </c>
      <c r="D43" s="13"/>
      <c r="E43" s="14"/>
      <c r="F43" s="14">
        <v>60000</v>
      </c>
      <c r="G43" s="14">
        <f t="shared" si="0"/>
        <v>49851500</v>
      </c>
      <c r="H43" s="13"/>
    </row>
    <row r="44" spans="1:8" ht="21.75" customHeight="1" x14ac:dyDescent="0.25">
      <c r="A44" s="22">
        <v>43</v>
      </c>
      <c r="B44" s="12">
        <v>42975</v>
      </c>
      <c r="C44" s="13" t="s">
        <v>93</v>
      </c>
      <c r="D44" s="13"/>
      <c r="E44" s="14"/>
      <c r="F44" s="14">
        <v>280000</v>
      </c>
      <c r="G44" s="14">
        <f>G43+D44+E44-F44</f>
        <v>49571500</v>
      </c>
      <c r="H44" s="24"/>
    </row>
    <row r="45" spans="1:8" ht="21.75" customHeight="1" x14ac:dyDescent="0.25">
      <c r="A45" s="22">
        <v>44</v>
      </c>
      <c r="B45" s="12">
        <v>42975</v>
      </c>
      <c r="C45" s="13" t="s">
        <v>94</v>
      </c>
      <c r="D45" s="13"/>
      <c r="E45" s="14"/>
      <c r="F45" s="14">
        <v>1600000</v>
      </c>
      <c r="G45" s="14">
        <f t="shared" ref="G45" si="1">G44+D45+E45-F45</f>
        <v>47971500</v>
      </c>
      <c r="H45" s="24"/>
    </row>
    <row r="46" spans="1:8" ht="21.75" customHeight="1" thickBot="1" x14ac:dyDescent="0.3">
      <c r="A46" s="22"/>
      <c r="B46" s="23"/>
      <c r="C46" s="24"/>
      <c r="D46" s="24"/>
      <c r="E46" s="25"/>
      <c r="F46" s="25"/>
      <c r="G46" s="25"/>
      <c r="H46" s="24"/>
    </row>
    <row r="47" spans="1:8" ht="21.75" customHeight="1" thickBot="1" x14ac:dyDescent="0.3">
      <c r="A47" s="36" t="s">
        <v>12</v>
      </c>
      <c r="B47" s="37"/>
      <c r="C47" s="38"/>
      <c r="D47" s="27">
        <f>SUM(D2:D45)</f>
        <v>22096000</v>
      </c>
      <c r="E47" s="27">
        <f>SUM(E2:E45)</f>
        <v>35280000</v>
      </c>
      <c r="F47" s="27">
        <f>SUM(F2:F45)</f>
        <v>9404500</v>
      </c>
      <c r="G47" s="28">
        <f>D47+E47-F47</f>
        <v>47971500</v>
      </c>
      <c r="H47" s="26"/>
    </row>
    <row r="48" spans="1:8" ht="21.75" customHeight="1" x14ac:dyDescent="0.25"/>
    <row r="49" ht="21.75" customHeight="1" x14ac:dyDescent="0.25"/>
    <row r="50" ht="21.75" customHeight="1" x14ac:dyDescent="0.25"/>
    <row r="51" ht="21.75" customHeight="1" x14ac:dyDescent="0.25"/>
    <row r="52" ht="21.75" customHeight="1" x14ac:dyDescent="0.25"/>
    <row r="53" ht="21.75" customHeight="1" x14ac:dyDescent="0.25"/>
    <row r="54" ht="21.75" customHeight="1" x14ac:dyDescent="0.25"/>
    <row r="55" ht="21.75" customHeight="1" x14ac:dyDescent="0.25"/>
    <row r="56" ht="21.75" customHeight="1" x14ac:dyDescent="0.25"/>
    <row r="57" ht="21.75" customHeight="1" x14ac:dyDescent="0.25"/>
    <row r="58" ht="21.75" customHeight="1" x14ac:dyDescent="0.25"/>
    <row r="59" ht="21.75" customHeight="1" x14ac:dyDescent="0.25"/>
  </sheetData>
  <autoFilter ref="A1:H48"/>
  <mergeCells count="1">
    <mergeCell ref="A47:C47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workbookViewId="0">
      <pane ySplit="1" topLeftCell="A20" activePane="bottomLeft" state="frozen"/>
      <selection pane="bottomLeft" activeCell="H13" sqref="H13"/>
    </sheetView>
  </sheetViews>
  <sheetFormatPr defaultRowHeight="15.75" x14ac:dyDescent="0.25"/>
  <cols>
    <col min="1" max="1" width="7.140625" style="3" customWidth="1"/>
    <col min="2" max="2" width="13.140625" style="3" customWidth="1"/>
    <col min="3" max="3" width="47.140625" style="1" bestFit="1" customWidth="1"/>
    <col min="4" max="4" width="17.85546875" style="1" customWidth="1"/>
    <col min="5" max="5" width="16.42578125" style="2" customWidth="1"/>
    <col min="6" max="7" width="15.5703125" style="2" customWidth="1"/>
    <col min="8" max="8" width="39.85546875" style="1" customWidth="1"/>
    <col min="9" max="16384" width="9.140625" style="1"/>
  </cols>
  <sheetData>
    <row r="1" spans="1:8" ht="21.75" customHeight="1" thickBot="1" x14ac:dyDescent="0.3">
      <c r="A1" s="20" t="s">
        <v>0</v>
      </c>
      <c r="B1" s="20" t="s">
        <v>16</v>
      </c>
      <c r="C1" s="20" t="s">
        <v>1</v>
      </c>
      <c r="D1" s="20" t="s">
        <v>91</v>
      </c>
      <c r="E1" s="21" t="s">
        <v>14</v>
      </c>
      <c r="F1" s="21" t="s">
        <v>15</v>
      </c>
      <c r="G1" s="21" t="s">
        <v>92</v>
      </c>
      <c r="H1" s="20" t="s">
        <v>89</v>
      </c>
    </row>
    <row r="2" spans="1:8" ht="21.75" customHeight="1" x14ac:dyDescent="0.25">
      <c r="A2" s="16">
        <v>1</v>
      </c>
      <c r="B2" s="17">
        <v>42983</v>
      </c>
      <c r="C2" s="18" t="s">
        <v>17</v>
      </c>
      <c r="D2" s="19">
        <f>'Thang 8'!G47</f>
        <v>47971500</v>
      </c>
      <c r="E2" s="19"/>
      <c r="F2" s="19"/>
      <c r="G2" s="19">
        <f>D2+E2-F2</f>
        <v>47971500</v>
      </c>
      <c r="H2" s="18" t="s">
        <v>95</v>
      </c>
    </row>
    <row r="3" spans="1:8" ht="21.75" customHeight="1" x14ac:dyDescent="0.25">
      <c r="A3" s="11">
        <v>2</v>
      </c>
      <c r="B3" s="12">
        <v>42983</v>
      </c>
      <c r="C3" s="13" t="s">
        <v>96</v>
      </c>
      <c r="D3" s="13"/>
      <c r="E3" s="14"/>
      <c r="F3" s="14">
        <v>248000</v>
      </c>
      <c r="G3" s="14"/>
      <c r="H3" s="13"/>
    </row>
    <row r="4" spans="1:8" ht="21.75" customHeight="1" x14ac:dyDescent="0.25">
      <c r="A4" s="11">
        <v>3</v>
      </c>
      <c r="B4" s="12">
        <v>42985</v>
      </c>
      <c r="C4" s="13" t="s">
        <v>97</v>
      </c>
      <c r="D4" s="13"/>
      <c r="E4" s="14"/>
      <c r="F4" s="14">
        <v>10000</v>
      </c>
      <c r="G4" s="14"/>
      <c r="H4" s="13"/>
    </row>
    <row r="5" spans="1:8" ht="21.75" customHeight="1" x14ac:dyDescent="0.25">
      <c r="A5" s="11">
        <v>4</v>
      </c>
      <c r="B5" s="12">
        <v>42986</v>
      </c>
      <c r="C5" s="13" t="s">
        <v>97</v>
      </c>
      <c r="D5" s="13"/>
      <c r="E5" s="14"/>
      <c r="F5" s="14">
        <v>5000</v>
      </c>
      <c r="G5" s="14"/>
      <c r="H5" s="13"/>
    </row>
    <row r="6" spans="1:8" ht="21.75" customHeight="1" x14ac:dyDescent="0.25">
      <c r="A6" s="11">
        <v>5</v>
      </c>
      <c r="B6" s="12">
        <v>42987</v>
      </c>
      <c r="C6" s="13" t="s">
        <v>98</v>
      </c>
      <c r="D6" s="13"/>
      <c r="E6" s="14"/>
      <c r="F6" s="14">
        <v>300000</v>
      </c>
      <c r="G6" s="14"/>
      <c r="H6" s="13"/>
    </row>
    <row r="7" spans="1:8" ht="21.75" customHeight="1" x14ac:dyDescent="0.25">
      <c r="A7" s="11">
        <v>6</v>
      </c>
      <c r="B7" s="12">
        <v>42989</v>
      </c>
      <c r="C7" s="13" t="s">
        <v>99</v>
      </c>
      <c r="D7" s="13"/>
      <c r="E7" s="14"/>
      <c r="F7" s="14">
        <v>350000</v>
      </c>
      <c r="G7" s="14"/>
      <c r="H7" s="13"/>
    </row>
    <row r="8" spans="1:8" ht="21.75" customHeight="1" x14ac:dyDescent="0.25">
      <c r="A8" s="11">
        <v>7</v>
      </c>
      <c r="B8" s="12">
        <v>42989</v>
      </c>
      <c r="C8" s="13" t="s">
        <v>100</v>
      </c>
      <c r="D8" s="13"/>
      <c r="E8" s="14"/>
      <c r="F8" s="14">
        <v>33000</v>
      </c>
      <c r="G8" s="14"/>
      <c r="H8" s="13"/>
    </row>
    <row r="9" spans="1:8" ht="21.75" customHeight="1" x14ac:dyDescent="0.25">
      <c r="A9" s="11">
        <v>8</v>
      </c>
      <c r="B9" s="12">
        <v>42989</v>
      </c>
      <c r="C9" s="13" t="s">
        <v>97</v>
      </c>
      <c r="D9" s="13"/>
      <c r="E9" s="14"/>
      <c r="F9" s="14">
        <v>10000</v>
      </c>
      <c r="G9" s="14"/>
      <c r="H9" s="13"/>
    </row>
    <row r="10" spans="1:8" ht="21.75" customHeight="1" x14ac:dyDescent="0.25">
      <c r="A10" s="11">
        <v>9</v>
      </c>
      <c r="B10" s="12">
        <v>42989</v>
      </c>
      <c r="C10" s="13" t="s">
        <v>132</v>
      </c>
      <c r="D10" s="13"/>
      <c r="E10" s="14">
        <v>1680000</v>
      </c>
      <c r="F10" s="14"/>
      <c r="G10" s="14"/>
      <c r="H10" s="13" t="s">
        <v>133</v>
      </c>
    </row>
    <row r="11" spans="1:8" ht="21.75" customHeight="1" x14ac:dyDescent="0.25">
      <c r="A11" s="11">
        <v>10</v>
      </c>
      <c r="B11" s="12">
        <v>42990</v>
      </c>
      <c r="C11" s="13" t="s">
        <v>97</v>
      </c>
      <c r="D11" s="13"/>
      <c r="E11" s="14"/>
      <c r="F11" s="14">
        <v>7000</v>
      </c>
      <c r="G11" s="14"/>
      <c r="H11" s="13"/>
    </row>
    <row r="12" spans="1:8" ht="21.75" customHeight="1" x14ac:dyDescent="0.25">
      <c r="A12" s="11">
        <v>11</v>
      </c>
      <c r="B12" s="12">
        <v>42990</v>
      </c>
      <c r="C12" s="13" t="s">
        <v>102</v>
      </c>
      <c r="D12" s="13"/>
      <c r="E12" s="14"/>
      <c r="F12" s="14">
        <v>65000</v>
      </c>
      <c r="G12" s="14"/>
      <c r="H12" s="13"/>
    </row>
    <row r="13" spans="1:8" ht="21.75" customHeight="1" x14ac:dyDescent="0.25">
      <c r="A13" s="11">
        <v>12</v>
      </c>
      <c r="B13" s="12">
        <v>42991</v>
      </c>
      <c r="C13" s="13" t="s">
        <v>101</v>
      </c>
      <c r="D13" s="13"/>
      <c r="E13" s="14">
        <v>2100000</v>
      </c>
      <c r="F13" s="14"/>
      <c r="G13" s="14"/>
      <c r="H13" s="13" t="s">
        <v>134</v>
      </c>
    </row>
    <row r="14" spans="1:8" ht="21.75" customHeight="1" x14ac:dyDescent="0.25">
      <c r="A14" s="11">
        <v>13</v>
      </c>
      <c r="B14" s="12">
        <v>42992</v>
      </c>
      <c r="C14" s="13" t="s">
        <v>103</v>
      </c>
      <c r="D14" s="13"/>
      <c r="E14" s="14"/>
      <c r="F14" s="14">
        <v>11000</v>
      </c>
      <c r="G14" s="14"/>
      <c r="H14" s="13"/>
    </row>
    <row r="15" spans="1:8" ht="21.75" customHeight="1" x14ac:dyDescent="0.25">
      <c r="A15" s="11">
        <v>14</v>
      </c>
      <c r="B15" s="12">
        <v>42994</v>
      </c>
      <c r="C15" s="13" t="s">
        <v>101</v>
      </c>
      <c r="D15" s="13"/>
      <c r="E15" s="14">
        <v>1680000</v>
      </c>
      <c r="F15" s="14"/>
      <c r="G15" s="14"/>
      <c r="H15" s="13" t="s">
        <v>104</v>
      </c>
    </row>
    <row r="16" spans="1:8" ht="21.75" customHeight="1" x14ac:dyDescent="0.25">
      <c r="A16" s="11">
        <v>15</v>
      </c>
      <c r="B16" s="12">
        <v>42996</v>
      </c>
      <c r="C16" s="13" t="s">
        <v>105</v>
      </c>
      <c r="D16" s="13"/>
      <c r="E16" s="14"/>
      <c r="F16" s="14">
        <v>330000</v>
      </c>
      <c r="G16" s="14"/>
      <c r="H16" s="13"/>
    </row>
    <row r="17" spans="1:8" ht="21.75" customHeight="1" x14ac:dyDescent="0.25">
      <c r="A17" s="11">
        <v>16</v>
      </c>
      <c r="B17" s="12">
        <v>42997</v>
      </c>
      <c r="C17" s="13" t="s">
        <v>106</v>
      </c>
      <c r="D17" s="13"/>
      <c r="E17" s="14"/>
      <c r="F17" s="14">
        <v>20000</v>
      </c>
      <c r="G17" s="14"/>
      <c r="H17" s="13"/>
    </row>
    <row r="18" spans="1:8" ht="21.75" customHeight="1" x14ac:dyDescent="0.25">
      <c r="A18" s="11">
        <v>17</v>
      </c>
      <c r="B18" s="12">
        <v>42997</v>
      </c>
      <c r="C18" s="13" t="s">
        <v>107</v>
      </c>
      <c r="D18" s="13"/>
      <c r="E18" s="14">
        <v>1920000</v>
      </c>
      <c r="F18" s="14"/>
      <c r="G18" s="14"/>
      <c r="H18" s="13" t="s">
        <v>108</v>
      </c>
    </row>
    <row r="19" spans="1:8" ht="21.75" customHeight="1" x14ac:dyDescent="0.25">
      <c r="A19" s="11">
        <v>18</v>
      </c>
      <c r="B19" s="12">
        <v>42997</v>
      </c>
      <c r="C19" s="13" t="s">
        <v>97</v>
      </c>
      <c r="D19" s="13"/>
      <c r="E19" s="14"/>
      <c r="F19" s="14">
        <v>5000</v>
      </c>
      <c r="G19" s="14"/>
      <c r="H19" s="13"/>
    </row>
    <row r="20" spans="1:8" ht="21.75" customHeight="1" x14ac:dyDescent="0.25">
      <c r="A20" s="22">
        <v>19</v>
      </c>
      <c r="B20" s="23">
        <v>42998</v>
      </c>
      <c r="C20" s="24" t="s">
        <v>97</v>
      </c>
      <c r="D20" s="24"/>
      <c r="E20" s="25"/>
      <c r="F20" s="25">
        <v>8000</v>
      </c>
      <c r="G20" s="25"/>
      <c r="H20" s="24"/>
    </row>
    <row r="21" spans="1:8" ht="21.75" customHeight="1" x14ac:dyDescent="0.25">
      <c r="A21" s="22">
        <v>20</v>
      </c>
      <c r="B21" s="23">
        <v>42999</v>
      </c>
      <c r="C21" s="24" t="s">
        <v>111</v>
      </c>
      <c r="D21" s="24"/>
      <c r="E21" s="25"/>
      <c r="F21" s="25">
        <v>2000</v>
      </c>
      <c r="G21" s="25"/>
      <c r="H21" s="24" t="s">
        <v>112</v>
      </c>
    </row>
    <row r="22" spans="1:8" ht="21.75" customHeight="1" x14ac:dyDescent="0.25">
      <c r="A22" s="22">
        <v>21</v>
      </c>
      <c r="B22" s="23">
        <v>43000</v>
      </c>
      <c r="C22" s="24" t="s">
        <v>113</v>
      </c>
      <c r="D22" s="24"/>
      <c r="E22" s="25"/>
      <c r="F22" s="25">
        <v>399000</v>
      </c>
      <c r="G22" s="25"/>
      <c r="H22" s="24"/>
    </row>
    <row r="23" spans="1:8" ht="21.75" customHeight="1" x14ac:dyDescent="0.25">
      <c r="A23" s="22">
        <v>22</v>
      </c>
      <c r="B23" s="23">
        <v>43000</v>
      </c>
      <c r="C23" s="24" t="s">
        <v>109</v>
      </c>
      <c r="D23" s="24"/>
      <c r="E23" s="25"/>
      <c r="F23" s="25">
        <v>6000</v>
      </c>
      <c r="G23" s="25"/>
      <c r="H23" s="24" t="s">
        <v>110</v>
      </c>
    </row>
    <row r="24" spans="1:8" ht="21.75" customHeight="1" x14ac:dyDescent="0.25">
      <c r="A24" s="22">
        <v>23</v>
      </c>
      <c r="B24" s="23">
        <v>43001</v>
      </c>
      <c r="C24" s="24" t="s">
        <v>114</v>
      </c>
      <c r="D24" s="24"/>
      <c r="E24" s="25"/>
      <c r="F24" s="25">
        <v>130000</v>
      </c>
      <c r="G24" s="25"/>
      <c r="H24" s="24"/>
    </row>
    <row r="25" spans="1:8" ht="21.75" customHeight="1" x14ac:dyDescent="0.25">
      <c r="A25" s="22">
        <v>24</v>
      </c>
      <c r="B25" s="23">
        <v>43001</v>
      </c>
      <c r="C25" s="24" t="s">
        <v>115</v>
      </c>
      <c r="D25" s="24"/>
      <c r="E25" s="25"/>
      <c r="F25" s="25">
        <v>13000</v>
      </c>
      <c r="G25" s="25"/>
      <c r="H25" s="24" t="s">
        <v>116</v>
      </c>
    </row>
    <row r="26" spans="1:8" ht="21.75" customHeight="1" x14ac:dyDescent="0.25">
      <c r="A26" s="22">
        <v>25</v>
      </c>
      <c r="B26" s="23">
        <v>43003</v>
      </c>
      <c r="C26" s="13" t="s">
        <v>118</v>
      </c>
      <c r="D26" s="24"/>
      <c r="E26" s="25">
        <v>1680000</v>
      </c>
      <c r="F26" s="25"/>
      <c r="G26" s="25"/>
      <c r="H26" s="24" t="s">
        <v>117</v>
      </c>
    </row>
    <row r="27" spans="1:8" ht="21.75" customHeight="1" x14ac:dyDescent="0.25">
      <c r="A27" s="22">
        <v>26</v>
      </c>
      <c r="B27" s="23">
        <v>43003</v>
      </c>
      <c r="C27" s="24" t="s">
        <v>118</v>
      </c>
      <c r="D27" s="24"/>
      <c r="E27" s="25">
        <v>1680000</v>
      </c>
      <c r="F27" s="25"/>
      <c r="G27" s="25"/>
      <c r="H27" s="24" t="s">
        <v>119</v>
      </c>
    </row>
    <row r="28" spans="1:8" ht="21.75" customHeight="1" x14ac:dyDescent="0.25">
      <c r="A28" s="22">
        <v>27</v>
      </c>
      <c r="B28" s="23">
        <v>43003</v>
      </c>
      <c r="C28" s="24" t="s">
        <v>120</v>
      </c>
      <c r="D28" s="24"/>
      <c r="E28" s="25"/>
      <c r="F28" s="25">
        <v>333000</v>
      </c>
      <c r="G28" s="25"/>
      <c r="H28" s="24"/>
    </row>
    <row r="29" spans="1:8" ht="21.75" customHeight="1" x14ac:dyDescent="0.25">
      <c r="A29" s="22">
        <v>28</v>
      </c>
      <c r="B29" s="23">
        <v>43005</v>
      </c>
      <c r="C29" s="24" t="s">
        <v>121</v>
      </c>
      <c r="D29" s="24"/>
      <c r="E29" s="25"/>
      <c r="F29" s="25">
        <v>4000</v>
      </c>
      <c r="G29" s="25"/>
      <c r="H29" s="24" t="s">
        <v>122</v>
      </c>
    </row>
    <row r="30" spans="1:8" ht="21.75" customHeight="1" x14ac:dyDescent="0.25">
      <c r="A30" s="22">
        <v>29</v>
      </c>
      <c r="B30" s="23">
        <v>43006</v>
      </c>
      <c r="C30" s="24" t="s">
        <v>123</v>
      </c>
      <c r="D30" s="24"/>
      <c r="E30" s="25"/>
      <c r="F30" s="25">
        <v>2000000</v>
      </c>
      <c r="G30" s="25"/>
      <c r="H30" s="24"/>
    </row>
    <row r="31" spans="1:8" ht="21.75" customHeight="1" x14ac:dyDescent="0.25">
      <c r="A31" s="22">
        <v>30</v>
      </c>
      <c r="B31" s="23">
        <v>43006</v>
      </c>
      <c r="C31" s="24" t="s">
        <v>124</v>
      </c>
      <c r="D31" s="24"/>
      <c r="E31" s="25"/>
      <c r="F31" s="25">
        <v>4000</v>
      </c>
      <c r="G31" s="25"/>
      <c r="H31" s="24" t="s">
        <v>112</v>
      </c>
    </row>
    <row r="32" spans="1:8" ht="21.75" customHeight="1" x14ac:dyDescent="0.25">
      <c r="A32" s="22">
        <v>32</v>
      </c>
      <c r="B32" s="23">
        <v>43008</v>
      </c>
      <c r="C32" s="24" t="s">
        <v>107</v>
      </c>
      <c r="D32" s="24"/>
      <c r="E32" s="25">
        <v>1920000</v>
      </c>
      <c r="F32" s="25"/>
      <c r="G32" s="25"/>
      <c r="H32" s="24" t="s">
        <v>125</v>
      </c>
    </row>
    <row r="33" spans="1:8" ht="21.75" customHeight="1" x14ac:dyDescent="0.25">
      <c r="A33" s="22">
        <v>33</v>
      </c>
      <c r="B33" s="23">
        <v>43008</v>
      </c>
      <c r="C33" s="24" t="s">
        <v>107</v>
      </c>
      <c r="D33" s="24"/>
      <c r="E33" s="25">
        <v>1920000</v>
      </c>
      <c r="F33" s="25"/>
      <c r="G33" s="25"/>
      <c r="H33" s="24" t="s">
        <v>126</v>
      </c>
    </row>
    <row r="34" spans="1:8" ht="21.75" customHeight="1" x14ac:dyDescent="0.25">
      <c r="A34" s="22">
        <v>34</v>
      </c>
      <c r="B34" s="23">
        <v>43008</v>
      </c>
      <c r="C34" s="13" t="s">
        <v>118</v>
      </c>
      <c r="D34" s="24"/>
      <c r="E34" s="25">
        <v>1680000</v>
      </c>
      <c r="F34" s="25"/>
      <c r="G34" s="25"/>
      <c r="H34" s="24" t="s">
        <v>128</v>
      </c>
    </row>
    <row r="35" spans="1:8" ht="21.75" customHeight="1" x14ac:dyDescent="0.25">
      <c r="A35" s="22">
        <v>35</v>
      </c>
      <c r="B35" s="23">
        <v>43008</v>
      </c>
      <c r="C35" s="13" t="s">
        <v>118</v>
      </c>
      <c r="D35" s="24"/>
      <c r="E35" s="25">
        <v>1680000</v>
      </c>
      <c r="F35" s="25"/>
      <c r="G35" s="25"/>
      <c r="H35" s="24" t="s">
        <v>127</v>
      </c>
    </row>
    <row r="36" spans="1:8" ht="21.75" customHeight="1" x14ac:dyDescent="0.25">
      <c r="A36" s="22">
        <v>36</v>
      </c>
      <c r="B36" s="23">
        <v>43008</v>
      </c>
      <c r="C36" s="24" t="s">
        <v>107</v>
      </c>
      <c r="D36" s="24"/>
      <c r="E36" s="25">
        <v>1920000</v>
      </c>
      <c r="F36" s="25"/>
      <c r="G36" s="25"/>
      <c r="H36" s="24" t="s">
        <v>129</v>
      </c>
    </row>
    <row r="37" spans="1:8" ht="21.75" customHeight="1" x14ac:dyDescent="0.25">
      <c r="A37" s="22">
        <v>37</v>
      </c>
      <c r="B37" s="23">
        <v>43008</v>
      </c>
      <c r="C37" s="13" t="s">
        <v>118</v>
      </c>
      <c r="D37" s="24"/>
      <c r="E37" s="25">
        <v>1680000</v>
      </c>
      <c r="F37" s="25"/>
      <c r="G37" s="25"/>
      <c r="H37" s="24" t="s">
        <v>130</v>
      </c>
    </row>
    <row r="38" spans="1:8" ht="21.75" customHeight="1" x14ac:dyDescent="0.25">
      <c r="A38" s="22">
        <v>38</v>
      </c>
      <c r="B38" s="23">
        <v>43008</v>
      </c>
      <c r="C38" s="13" t="s">
        <v>118</v>
      </c>
      <c r="D38" s="24"/>
      <c r="E38" s="25">
        <v>1680000</v>
      </c>
      <c r="F38" s="25"/>
      <c r="G38" s="25"/>
      <c r="H38" s="24" t="s">
        <v>131</v>
      </c>
    </row>
    <row r="39" spans="1:8" ht="21.75" customHeight="1" x14ac:dyDescent="0.25">
      <c r="A39" s="22"/>
      <c r="B39" s="23"/>
      <c r="C39" s="24"/>
      <c r="D39" s="24"/>
      <c r="E39" s="25"/>
      <c r="F39" s="25"/>
      <c r="G39" s="25"/>
      <c r="H39" s="24"/>
    </row>
    <row r="40" spans="1:8" ht="21.75" customHeight="1" thickBot="1" x14ac:dyDescent="0.3">
      <c r="A40" s="22"/>
      <c r="B40" s="23"/>
      <c r="C40" s="24"/>
      <c r="D40" s="24"/>
      <c r="E40" s="25"/>
      <c r="F40" s="25"/>
      <c r="G40" s="25"/>
      <c r="H40" s="24"/>
    </row>
    <row r="41" spans="1:8" ht="21.75" customHeight="1" thickBot="1" x14ac:dyDescent="0.3">
      <c r="A41" s="22"/>
      <c r="B41" s="30"/>
      <c r="C41" s="31"/>
      <c r="D41" s="27">
        <f>SUM(D2:D19)</f>
        <v>47971500</v>
      </c>
      <c r="E41" s="27">
        <f>SUM(E2:E39)</f>
        <v>23220000</v>
      </c>
      <c r="F41" s="27">
        <f>SUM(F2:F25)</f>
        <v>1952000</v>
      </c>
      <c r="G41" s="28">
        <f>D41+E41-F41</f>
        <v>69239500</v>
      </c>
      <c r="H41" s="26"/>
    </row>
    <row r="42" spans="1:8" ht="21.75" customHeight="1" thickBot="1" x14ac:dyDescent="0.3">
      <c r="A42" s="29" t="s">
        <v>12</v>
      </c>
    </row>
    <row r="43" spans="1:8" ht="21.75" customHeight="1" x14ac:dyDescent="0.25"/>
    <row r="44" spans="1:8" ht="21.75" customHeight="1" x14ac:dyDescent="0.25"/>
    <row r="45" spans="1:8" s="3" customFormat="1" ht="21.75" customHeight="1" x14ac:dyDescent="0.25">
      <c r="C45" s="1"/>
      <c r="D45" s="1"/>
      <c r="E45" s="2"/>
      <c r="F45" s="2"/>
      <c r="G45" s="2"/>
      <c r="H45" s="1"/>
    </row>
    <row r="46" spans="1:8" s="3" customFormat="1" ht="21.75" customHeight="1" x14ac:dyDescent="0.25">
      <c r="C46" s="1"/>
      <c r="D46" s="1"/>
      <c r="E46" s="2"/>
      <c r="F46" s="2"/>
      <c r="G46" s="2"/>
      <c r="H46" s="1"/>
    </row>
    <row r="47" spans="1:8" s="3" customFormat="1" ht="21.75" customHeight="1" x14ac:dyDescent="0.25">
      <c r="C47" s="1"/>
      <c r="D47" s="1"/>
      <c r="E47" s="2"/>
      <c r="F47" s="2"/>
      <c r="G47" s="2"/>
      <c r="H47" s="1"/>
    </row>
    <row r="48" spans="1:8" s="3" customFormat="1" ht="21.75" customHeight="1" x14ac:dyDescent="0.25">
      <c r="C48" s="1"/>
      <c r="D48" s="1"/>
      <c r="E48" s="2"/>
      <c r="F48" s="2"/>
      <c r="G48" s="2"/>
      <c r="H48" s="1"/>
    </row>
    <row r="49" spans="3:8" s="3" customFormat="1" ht="21.75" customHeight="1" x14ac:dyDescent="0.25">
      <c r="C49" s="1"/>
      <c r="D49" s="1"/>
      <c r="E49" s="2"/>
      <c r="F49" s="2"/>
      <c r="G49" s="2"/>
      <c r="H49" s="1"/>
    </row>
    <row r="50" spans="3:8" s="3" customFormat="1" ht="21.75" customHeight="1" x14ac:dyDescent="0.25">
      <c r="C50" s="1"/>
      <c r="D50" s="1"/>
      <c r="E50" s="2"/>
      <c r="F50" s="2"/>
      <c r="G50" s="2"/>
      <c r="H50" s="1"/>
    </row>
    <row r="51" spans="3:8" s="3" customFormat="1" ht="21.75" customHeight="1" x14ac:dyDescent="0.25">
      <c r="C51" s="1"/>
      <c r="D51" s="1"/>
      <c r="E51" s="2"/>
      <c r="F51" s="2"/>
      <c r="G51" s="2"/>
      <c r="H51" s="1"/>
    </row>
    <row r="52" spans="3:8" s="3" customFormat="1" ht="21.75" customHeight="1" x14ac:dyDescent="0.25">
      <c r="C52" s="1"/>
      <c r="D52" s="1"/>
      <c r="E52" s="2"/>
      <c r="F52" s="2"/>
      <c r="G52" s="2"/>
      <c r="H52" s="1"/>
    </row>
    <row r="53" spans="3:8" s="3" customFormat="1" ht="21.75" customHeight="1" x14ac:dyDescent="0.25">
      <c r="C53" s="1"/>
      <c r="D53" s="1"/>
      <c r="E53" s="2"/>
      <c r="F53" s="2"/>
      <c r="G53" s="2"/>
      <c r="H53" s="1"/>
    </row>
  </sheetData>
  <autoFilter ref="A1:H42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tabSelected="1" topLeftCell="A13" workbookViewId="0">
      <selection activeCell="E23" sqref="E23"/>
    </sheetView>
  </sheetViews>
  <sheetFormatPr defaultRowHeight="15" x14ac:dyDescent="0.25"/>
  <cols>
    <col min="2" max="2" width="15.7109375" customWidth="1"/>
    <col min="3" max="3" width="46" customWidth="1"/>
    <col min="4" max="4" width="20.7109375" customWidth="1"/>
    <col min="5" max="5" width="23.7109375" customWidth="1"/>
    <col min="6" max="6" width="16.5703125" customWidth="1"/>
    <col min="7" max="7" width="17.7109375" customWidth="1"/>
    <col min="8" max="8" width="45.28515625" customWidth="1"/>
  </cols>
  <sheetData>
    <row r="1" spans="1:8" ht="16.5" thickBot="1" x14ac:dyDescent="0.3">
      <c r="A1" s="20" t="s">
        <v>0</v>
      </c>
      <c r="B1" s="20" t="s">
        <v>16</v>
      </c>
      <c r="C1" s="20" t="s">
        <v>1</v>
      </c>
      <c r="D1" s="20" t="s">
        <v>91</v>
      </c>
      <c r="E1" s="21" t="s">
        <v>14</v>
      </c>
      <c r="F1" s="21" t="s">
        <v>15</v>
      </c>
      <c r="G1" s="21" t="s">
        <v>92</v>
      </c>
      <c r="H1" s="20" t="s">
        <v>89</v>
      </c>
    </row>
    <row r="2" spans="1:8" ht="15.75" x14ac:dyDescent="0.25">
      <c r="A2" s="16">
        <v>1</v>
      </c>
      <c r="B2" s="17">
        <v>43009</v>
      </c>
      <c r="C2" s="18" t="s">
        <v>17</v>
      </c>
      <c r="D2" s="19">
        <f>'Thang 9'!G41</f>
        <v>69239500</v>
      </c>
      <c r="E2" s="19"/>
      <c r="F2" s="19"/>
      <c r="G2" s="19">
        <f>D2+E2-F2</f>
        <v>69239500</v>
      </c>
      <c r="H2" s="18"/>
    </row>
    <row r="3" spans="1:8" ht="15.75" x14ac:dyDescent="0.25">
      <c r="A3" s="16">
        <v>2</v>
      </c>
      <c r="B3" s="12">
        <v>43009</v>
      </c>
      <c r="C3" s="13" t="s">
        <v>142</v>
      </c>
      <c r="D3" s="19"/>
      <c r="E3" s="19"/>
      <c r="F3" s="14">
        <v>1231000</v>
      </c>
      <c r="G3" s="19"/>
      <c r="H3" s="18" t="s">
        <v>143</v>
      </c>
    </row>
    <row r="4" spans="1:8" ht="15.75" x14ac:dyDescent="0.25">
      <c r="A4" s="11">
        <v>3</v>
      </c>
      <c r="B4" s="12">
        <v>43010</v>
      </c>
      <c r="C4" s="13" t="s">
        <v>135</v>
      </c>
      <c r="D4" s="13"/>
      <c r="E4" s="14"/>
      <c r="F4" s="14">
        <v>40000</v>
      </c>
      <c r="G4" s="14"/>
      <c r="H4" s="13" t="s">
        <v>136</v>
      </c>
    </row>
    <row r="5" spans="1:8" ht="15.75" x14ac:dyDescent="0.25">
      <c r="A5" s="11">
        <v>4</v>
      </c>
      <c r="B5" s="12">
        <v>43011</v>
      </c>
      <c r="C5" s="13" t="s">
        <v>118</v>
      </c>
      <c r="D5" s="13"/>
      <c r="E5" s="14">
        <v>1680000</v>
      </c>
      <c r="F5" s="14"/>
      <c r="G5" s="14"/>
      <c r="H5" s="13" t="s">
        <v>137</v>
      </c>
    </row>
    <row r="6" spans="1:8" ht="15.75" x14ac:dyDescent="0.25">
      <c r="A6" s="11">
        <v>5</v>
      </c>
      <c r="B6" s="12">
        <v>43011</v>
      </c>
      <c r="C6" s="13" t="s">
        <v>138</v>
      </c>
      <c r="D6" s="13"/>
      <c r="E6" s="14"/>
      <c r="F6" s="14">
        <v>3000</v>
      </c>
      <c r="G6" s="14"/>
      <c r="H6" s="13" t="s">
        <v>112</v>
      </c>
    </row>
    <row r="7" spans="1:8" ht="15.75" x14ac:dyDescent="0.25">
      <c r="A7" s="11">
        <v>6</v>
      </c>
      <c r="B7" s="12">
        <v>43012</v>
      </c>
      <c r="C7" s="13" t="s">
        <v>118</v>
      </c>
      <c r="D7" s="13"/>
      <c r="E7" s="14">
        <v>1680000</v>
      </c>
      <c r="F7" s="14"/>
      <c r="G7" s="14"/>
      <c r="H7" s="13" t="s">
        <v>139</v>
      </c>
    </row>
    <row r="8" spans="1:8" ht="15.75" x14ac:dyDescent="0.25">
      <c r="A8" s="11">
        <v>7</v>
      </c>
      <c r="B8" s="12">
        <v>43012</v>
      </c>
      <c r="C8" s="13" t="s">
        <v>140</v>
      </c>
      <c r="D8" s="13"/>
      <c r="E8" s="14"/>
      <c r="F8" s="14">
        <v>420000</v>
      </c>
      <c r="G8" s="14"/>
      <c r="H8" s="13" t="s">
        <v>141</v>
      </c>
    </row>
    <row r="9" spans="1:8" ht="15.75" x14ac:dyDescent="0.25">
      <c r="A9" s="11">
        <v>8</v>
      </c>
      <c r="B9" s="12">
        <v>43013</v>
      </c>
      <c r="C9" s="13" t="s">
        <v>144</v>
      </c>
      <c r="D9" s="13"/>
      <c r="E9" s="14">
        <v>1920000</v>
      </c>
      <c r="G9" s="14"/>
      <c r="H9" s="13" t="s">
        <v>149</v>
      </c>
    </row>
    <row r="10" spans="1:8" ht="15.75" x14ac:dyDescent="0.25">
      <c r="A10" s="11">
        <v>9</v>
      </c>
      <c r="B10" s="12">
        <v>43013</v>
      </c>
      <c r="C10" s="13" t="s">
        <v>145</v>
      </c>
      <c r="D10" s="13"/>
      <c r="E10" s="14"/>
      <c r="F10" s="14">
        <v>35000</v>
      </c>
      <c r="G10" s="14"/>
      <c r="H10" s="13" t="s">
        <v>148</v>
      </c>
    </row>
    <row r="11" spans="1:8" ht="15.75" x14ac:dyDescent="0.25">
      <c r="A11" s="11">
        <v>10</v>
      </c>
      <c r="B11" s="12">
        <v>43013</v>
      </c>
      <c r="C11" s="13" t="s">
        <v>146</v>
      </c>
      <c r="D11" s="13"/>
      <c r="E11" s="14"/>
      <c r="F11" s="14">
        <v>2077000</v>
      </c>
      <c r="G11" s="14"/>
      <c r="H11" s="13"/>
    </row>
    <row r="12" spans="1:8" ht="15.75" x14ac:dyDescent="0.25">
      <c r="A12" s="11">
        <v>11</v>
      </c>
      <c r="B12" s="12">
        <v>43013</v>
      </c>
      <c r="C12" s="13" t="s">
        <v>147</v>
      </c>
      <c r="D12" s="13"/>
      <c r="E12" s="14"/>
      <c r="F12" s="14">
        <v>500000</v>
      </c>
      <c r="G12" s="14"/>
      <c r="H12" s="13"/>
    </row>
    <row r="13" spans="1:8" ht="15.75" x14ac:dyDescent="0.25">
      <c r="A13" s="22">
        <v>12</v>
      </c>
      <c r="B13" s="23">
        <v>43013</v>
      </c>
      <c r="C13" s="13" t="s">
        <v>47</v>
      </c>
      <c r="D13" s="24"/>
      <c r="E13" s="25"/>
      <c r="F13" s="25">
        <v>248000</v>
      </c>
      <c r="G13" s="25"/>
      <c r="H13" s="24"/>
    </row>
    <row r="14" spans="1:8" ht="15.75" x14ac:dyDescent="0.25">
      <c r="A14" s="22">
        <v>13</v>
      </c>
      <c r="B14" s="23">
        <v>43015</v>
      </c>
      <c r="C14" s="13" t="s">
        <v>118</v>
      </c>
      <c r="D14" s="24"/>
      <c r="E14" s="25">
        <v>1680000</v>
      </c>
      <c r="F14" s="25"/>
      <c r="G14" s="25"/>
      <c r="H14" s="24" t="s">
        <v>150</v>
      </c>
    </row>
    <row r="15" spans="1:8" ht="15.75" x14ac:dyDescent="0.25">
      <c r="A15" s="22">
        <v>14</v>
      </c>
      <c r="B15" s="23">
        <v>43015</v>
      </c>
      <c r="C15" s="13" t="s">
        <v>118</v>
      </c>
      <c r="D15" s="24"/>
      <c r="E15" s="25">
        <v>1680000</v>
      </c>
      <c r="F15" s="25"/>
      <c r="G15" s="25"/>
      <c r="H15" s="24" t="s">
        <v>151</v>
      </c>
    </row>
    <row r="16" spans="1:8" ht="15.75" x14ac:dyDescent="0.25">
      <c r="A16" s="22">
        <v>15</v>
      </c>
      <c r="B16" s="23">
        <v>43015</v>
      </c>
      <c r="C16" s="13" t="s">
        <v>118</v>
      </c>
      <c r="D16" s="24"/>
      <c r="E16" s="25">
        <v>1680000</v>
      </c>
      <c r="F16" s="25"/>
      <c r="G16" s="25"/>
      <c r="H16" s="24" t="s">
        <v>152</v>
      </c>
    </row>
    <row r="17" spans="1:8" ht="15.75" x14ac:dyDescent="0.25">
      <c r="A17" s="22">
        <v>16</v>
      </c>
      <c r="B17" s="23">
        <v>43017</v>
      </c>
      <c r="C17" s="34" t="s">
        <v>118</v>
      </c>
      <c r="D17" s="24"/>
      <c r="E17" s="25">
        <v>1680000</v>
      </c>
      <c r="G17" s="25"/>
      <c r="H17" s="24" t="s">
        <v>153</v>
      </c>
    </row>
    <row r="18" spans="1:8" ht="15.75" x14ac:dyDescent="0.25">
      <c r="A18" s="22">
        <v>17</v>
      </c>
      <c r="B18" s="23">
        <v>43017</v>
      </c>
      <c r="C18" s="24" t="s">
        <v>29</v>
      </c>
      <c r="D18" s="24"/>
      <c r="E18" s="25"/>
      <c r="F18" s="25">
        <v>68000</v>
      </c>
      <c r="G18" s="25"/>
      <c r="H18" s="24"/>
    </row>
    <row r="19" spans="1:8" ht="31.5" x14ac:dyDescent="0.25">
      <c r="A19" s="22">
        <v>18</v>
      </c>
      <c r="B19" s="23">
        <v>43017</v>
      </c>
      <c r="C19" s="24" t="s">
        <v>154</v>
      </c>
      <c r="D19" s="24"/>
      <c r="E19" s="25"/>
      <c r="F19" s="25">
        <v>22000</v>
      </c>
      <c r="G19" s="25"/>
      <c r="H19" s="35" t="s">
        <v>155</v>
      </c>
    </row>
    <row r="20" spans="1:8" ht="15.75" x14ac:dyDescent="0.25">
      <c r="A20" s="22">
        <v>19</v>
      </c>
      <c r="B20" s="23">
        <v>43018</v>
      </c>
      <c r="C20" s="24" t="s">
        <v>118</v>
      </c>
      <c r="D20" s="24"/>
      <c r="E20" s="25">
        <v>1680000</v>
      </c>
      <c r="F20" s="25"/>
      <c r="G20" s="25"/>
      <c r="H20" s="24" t="s">
        <v>156</v>
      </c>
    </row>
    <row r="21" spans="1:8" ht="15.75" x14ac:dyDescent="0.25">
      <c r="A21" s="22">
        <v>20</v>
      </c>
      <c r="B21" s="23">
        <v>43018</v>
      </c>
      <c r="C21" s="24" t="s">
        <v>157</v>
      </c>
      <c r="D21" s="24"/>
      <c r="E21" s="25"/>
      <c r="F21" s="25">
        <v>2000</v>
      </c>
      <c r="G21" s="25"/>
      <c r="H21" s="24"/>
    </row>
    <row r="22" spans="1:8" ht="15.75" x14ac:dyDescent="0.25">
      <c r="A22" s="22">
        <v>21</v>
      </c>
      <c r="B22" s="23">
        <v>43019</v>
      </c>
      <c r="C22" s="24" t="s">
        <v>118</v>
      </c>
      <c r="D22" s="24"/>
      <c r="E22" s="25">
        <v>1680000</v>
      </c>
      <c r="F22" s="25"/>
      <c r="G22" s="25"/>
      <c r="H22" s="24" t="s">
        <v>158</v>
      </c>
    </row>
    <row r="23" spans="1:8" ht="15.75" x14ac:dyDescent="0.25">
      <c r="A23" s="22">
        <v>22</v>
      </c>
      <c r="B23" s="23">
        <v>43019</v>
      </c>
      <c r="C23" s="24" t="s">
        <v>118</v>
      </c>
      <c r="D23" s="24"/>
      <c r="E23" s="25">
        <v>1680000</v>
      </c>
      <c r="F23" s="25"/>
      <c r="G23" s="25"/>
      <c r="H23" s="24" t="s">
        <v>159</v>
      </c>
    </row>
    <row r="24" spans="1:8" ht="15.75" x14ac:dyDescent="0.25">
      <c r="A24" s="22">
        <v>23</v>
      </c>
      <c r="B24" s="23">
        <v>43020</v>
      </c>
      <c r="C24" s="13" t="s">
        <v>144</v>
      </c>
      <c r="D24" s="24"/>
      <c r="E24" s="14">
        <v>1920000</v>
      </c>
      <c r="F24" s="25"/>
      <c r="G24" s="25"/>
      <c r="H24" s="24" t="s">
        <v>160</v>
      </c>
    </row>
    <row r="25" spans="1:8" ht="15.75" x14ac:dyDescent="0.25">
      <c r="A25" s="22">
        <v>24</v>
      </c>
      <c r="B25" s="23">
        <v>43020</v>
      </c>
      <c r="C25" s="13" t="s">
        <v>144</v>
      </c>
      <c r="D25" s="24"/>
      <c r="E25" s="25">
        <v>1800000</v>
      </c>
      <c r="F25" s="25"/>
      <c r="G25" s="25"/>
      <c r="H25" s="24" t="s">
        <v>161</v>
      </c>
    </row>
    <row r="26" spans="1:8" ht="15.75" x14ac:dyDescent="0.25">
      <c r="A26" s="22">
        <v>25</v>
      </c>
      <c r="B26" s="23"/>
      <c r="C26" s="24"/>
      <c r="D26" s="24"/>
      <c r="E26" s="25"/>
      <c r="F26" s="25"/>
      <c r="G26" s="25"/>
      <c r="H26" s="24"/>
    </row>
    <row r="27" spans="1:8" ht="15.75" x14ac:dyDescent="0.25">
      <c r="A27" s="22">
        <v>26</v>
      </c>
      <c r="B27" s="23"/>
      <c r="C27" s="24"/>
      <c r="D27" s="24"/>
      <c r="E27" s="25"/>
      <c r="F27" s="25"/>
      <c r="G27" s="25"/>
      <c r="H27" s="24"/>
    </row>
    <row r="28" spans="1:8" ht="15.75" x14ac:dyDescent="0.25">
      <c r="A28" s="22">
        <v>27</v>
      </c>
      <c r="B28" s="23"/>
      <c r="C28" s="24"/>
      <c r="D28" s="24"/>
      <c r="E28" s="25"/>
      <c r="F28" s="25"/>
      <c r="G28" s="25"/>
      <c r="H28" s="24"/>
    </row>
    <row r="29" spans="1:8" ht="15.75" x14ac:dyDescent="0.25">
      <c r="A29" s="22"/>
      <c r="B29" s="23"/>
      <c r="C29" s="24"/>
      <c r="D29" s="24"/>
      <c r="E29" s="25"/>
      <c r="F29" s="25"/>
      <c r="G29" s="25"/>
      <c r="H29" s="24"/>
    </row>
    <row r="30" spans="1:8" ht="15.75" x14ac:dyDescent="0.25">
      <c r="A30" s="22"/>
      <c r="B30" s="23"/>
      <c r="C30" s="24"/>
      <c r="D30" s="24"/>
      <c r="E30" s="25"/>
      <c r="F30" s="25"/>
      <c r="G30" s="25"/>
      <c r="H30" s="24"/>
    </row>
    <row r="31" spans="1:8" ht="15.75" x14ac:dyDescent="0.25">
      <c r="A31" s="22"/>
      <c r="B31" s="23"/>
      <c r="C31" s="24"/>
      <c r="D31" s="24"/>
      <c r="E31" s="25"/>
      <c r="F31" s="25"/>
      <c r="G31" s="25"/>
      <c r="H31" s="24"/>
    </row>
    <row r="32" spans="1:8" ht="15.75" x14ac:dyDescent="0.25">
      <c r="A32" s="22"/>
      <c r="B32" s="23"/>
      <c r="C32" s="24"/>
      <c r="D32" s="24"/>
      <c r="E32" s="25"/>
      <c r="F32" s="25"/>
      <c r="G32" s="25"/>
      <c r="H32" s="24"/>
    </row>
    <row r="33" spans="1:8" ht="16.5" thickBot="1" x14ac:dyDescent="0.3">
      <c r="A33" s="22"/>
      <c r="B33" s="23"/>
      <c r="C33" s="24"/>
      <c r="D33" s="24"/>
      <c r="E33" s="25"/>
      <c r="F33" s="25"/>
      <c r="G33" s="25"/>
      <c r="H33" s="24"/>
    </row>
    <row r="34" spans="1:8" ht="16.5" thickBot="1" x14ac:dyDescent="0.3">
      <c r="A34" s="36" t="s">
        <v>12</v>
      </c>
      <c r="B34" s="37"/>
      <c r="C34" s="38"/>
      <c r="D34" s="27">
        <f>SUM(D2:D12)</f>
        <v>69239500</v>
      </c>
      <c r="E34" s="27">
        <f>SUM(E2:E12)</f>
        <v>5280000</v>
      </c>
      <c r="F34" s="27">
        <f>SUM(F2:F13)</f>
        <v>4554000</v>
      </c>
      <c r="G34" s="28">
        <f>D34+E34-F34</f>
        <v>69965500</v>
      </c>
      <c r="H34" s="26"/>
    </row>
    <row r="35" spans="1:8" ht="15.75" x14ac:dyDescent="0.25">
      <c r="A35" s="32"/>
      <c r="B35" s="3"/>
      <c r="C35" s="1"/>
      <c r="D35" s="1"/>
      <c r="E35" s="2"/>
      <c r="F35" s="2"/>
      <c r="G35" s="2"/>
      <c r="H35" s="1"/>
    </row>
    <row r="36" spans="1:8" x14ac:dyDescent="0.25">
      <c r="A36" s="33"/>
    </row>
  </sheetData>
  <mergeCells count="1">
    <mergeCell ref="A34:C3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Chi phi tong</vt:lpstr>
      <vt:lpstr>Thang 6</vt:lpstr>
      <vt:lpstr>Thang 8</vt:lpstr>
      <vt:lpstr>Thang 9</vt:lpstr>
      <vt:lpstr>Thang 10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Khanh Linh</dc:creator>
  <cp:lastModifiedBy>PLH</cp:lastModifiedBy>
  <dcterms:created xsi:type="dcterms:W3CDTF">2017-01-11T13:01:35Z</dcterms:created>
  <dcterms:modified xsi:type="dcterms:W3CDTF">2017-10-12T13:41:57Z</dcterms:modified>
</cp:coreProperties>
</file>