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na García\Documents\Proyectos\effectsSexIntakers\data\xls\"/>
    </mc:Choice>
  </mc:AlternateContent>
  <bookViews>
    <workbookView xWindow="-105" yWindow="-105" windowWidth="19425" windowHeight="10425"/>
  </bookViews>
  <sheets>
    <sheet name="chronicUrineAnt" sheetId="3" r:id="rId1"/>
    <sheet name="chronicUrineFlav" sheetId="1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AO29" i="3"/>
  <c r="W44" i="3"/>
  <c r="AN4" i="3"/>
  <c r="AO4" i="3"/>
  <c r="AP4" i="3"/>
  <c r="AQ4" i="3"/>
  <c r="AN5" i="3"/>
  <c r="AO5" i="3"/>
  <c r="AP5" i="3"/>
  <c r="AQ5" i="3"/>
  <c r="AN6" i="3"/>
  <c r="AO6" i="3"/>
  <c r="AP6" i="3"/>
  <c r="AQ6" i="3"/>
  <c r="AO7" i="3"/>
  <c r="AP7" i="3"/>
  <c r="AQ7" i="3"/>
  <c r="AO9" i="3"/>
  <c r="AP9" i="3"/>
  <c r="AQ9" i="3"/>
  <c r="AN10" i="3"/>
  <c r="AO10" i="3"/>
  <c r="AP10" i="3"/>
  <c r="AQ10" i="3"/>
  <c r="AN11" i="3"/>
  <c r="AO11" i="3"/>
  <c r="AP11" i="3"/>
  <c r="AQ11" i="3"/>
  <c r="AN12" i="3"/>
  <c r="AO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O16" i="3"/>
  <c r="AP16" i="3"/>
  <c r="AQ16" i="3"/>
  <c r="AN17" i="3"/>
  <c r="AO17" i="3"/>
  <c r="AP17" i="3"/>
  <c r="AQ17" i="3"/>
  <c r="AN19" i="3"/>
  <c r="AN20" i="3"/>
  <c r="AO20" i="3"/>
  <c r="AP20" i="3"/>
  <c r="AQ20" i="3"/>
  <c r="AN21" i="3"/>
  <c r="AP21" i="3"/>
  <c r="AQ21" i="3"/>
  <c r="AN22" i="3"/>
  <c r="AO22" i="3"/>
  <c r="AP22" i="3"/>
  <c r="AQ22" i="3"/>
  <c r="AN23" i="3"/>
  <c r="AO23" i="3"/>
  <c r="AP23" i="3"/>
  <c r="AQ23" i="3"/>
  <c r="AN24" i="3"/>
  <c r="AO24" i="3"/>
  <c r="AP24" i="3"/>
  <c r="AQ24" i="3"/>
  <c r="AN25" i="3"/>
  <c r="AO25" i="3"/>
  <c r="AP25" i="3"/>
  <c r="AQ25" i="3"/>
  <c r="AN26" i="3"/>
  <c r="AO26" i="3"/>
  <c r="AP26" i="3"/>
  <c r="AN27" i="3"/>
  <c r="AO27" i="3"/>
  <c r="AP27" i="3"/>
  <c r="AQ27" i="3"/>
  <c r="AN28" i="3"/>
  <c r="AN29" i="3"/>
  <c r="AP29" i="3"/>
  <c r="AQ29" i="3"/>
  <c r="AN30" i="3"/>
  <c r="AP30" i="3"/>
  <c r="AQ30" i="3"/>
  <c r="AN31" i="3"/>
  <c r="AO31" i="3"/>
  <c r="AP31" i="3"/>
  <c r="AQ31" i="3"/>
  <c r="AN32" i="3"/>
  <c r="AO32" i="3"/>
  <c r="AP32" i="3"/>
  <c r="AQ32" i="3"/>
  <c r="AN34" i="3"/>
  <c r="AO34" i="3"/>
  <c r="AP34" i="3"/>
  <c r="AQ34" i="3"/>
  <c r="AN35" i="3"/>
  <c r="AO35" i="3"/>
  <c r="AP35" i="3"/>
  <c r="AQ35" i="3"/>
  <c r="AN36" i="3"/>
  <c r="AO36" i="3"/>
  <c r="AP36" i="3"/>
  <c r="AN37" i="3"/>
  <c r="AO37" i="3"/>
  <c r="AP37" i="3"/>
  <c r="AQ37" i="3"/>
  <c r="AN38" i="3"/>
  <c r="AO38" i="3"/>
  <c r="AP38" i="3"/>
  <c r="AQ38" i="3"/>
  <c r="AN39" i="3"/>
  <c r="AO39" i="3"/>
  <c r="AP39" i="3"/>
  <c r="AQ39" i="3"/>
  <c r="AN40" i="3"/>
  <c r="AO40" i="3"/>
  <c r="AP40" i="3"/>
  <c r="AN41" i="3"/>
  <c r="AO41" i="3"/>
  <c r="AP41" i="3"/>
  <c r="AQ41" i="3"/>
  <c r="AN42" i="3"/>
  <c r="AO42" i="3"/>
  <c r="AP42" i="3"/>
  <c r="AQ42" i="3"/>
  <c r="AN43" i="3"/>
  <c r="AO43" i="3"/>
  <c r="AP43" i="3"/>
  <c r="AQ43" i="3"/>
  <c r="AN44" i="3"/>
  <c r="AO44" i="3"/>
  <c r="AP44" i="3"/>
  <c r="AQ44" i="3"/>
  <c r="AN45" i="3"/>
  <c r="AO45" i="3"/>
  <c r="AP45" i="3"/>
  <c r="AQ45" i="3"/>
  <c r="AN46" i="3"/>
  <c r="AO46" i="3"/>
  <c r="AP46" i="3"/>
  <c r="AQ46" i="3"/>
  <c r="AN49" i="3"/>
  <c r="AO49" i="3"/>
  <c r="AP49" i="3"/>
  <c r="AQ49" i="3"/>
  <c r="AN50" i="3"/>
  <c r="AO50" i="3"/>
  <c r="AP50" i="3"/>
  <c r="AQ50" i="3"/>
  <c r="AN51" i="3"/>
  <c r="AO51" i="3"/>
  <c r="AP51" i="3"/>
  <c r="AQ51" i="3"/>
  <c r="AO52" i="3"/>
  <c r="AP52" i="3"/>
  <c r="AQ52" i="3"/>
  <c r="AN53" i="3"/>
  <c r="AO53" i="3"/>
  <c r="AP53" i="3"/>
  <c r="AQ53" i="3"/>
  <c r="AN54" i="3"/>
  <c r="AO54" i="3"/>
  <c r="AP54" i="3"/>
  <c r="AQ54" i="3"/>
  <c r="AN55" i="3"/>
  <c r="AQ55" i="3"/>
  <c r="AN56" i="3"/>
  <c r="AP56" i="3"/>
  <c r="AQ56" i="3"/>
  <c r="AN57" i="3"/>
  <c r="AO57" i="3"/>
  <c r="AQ57" i="3"/>
  <c r="AN58" i="3"/>
  <c r="AO58" i="3"/>
  <c r="AP58" i="3"/>
  <c r="AQ58" i="3"/>
  <c r="AN59" i="3"/>
  <c r="AO59" i="3"/>
  <c r="AP59" i="3"/>
  <c r="AQ59" i="3"/>
  <c r="AN60" i="3"/>
  <c r="AO60" i="3"/>
  <c r="AP60" i="3"/>
  <c r="AN61" i="3"/>
  <c r="AP61" i="3"/>
  <c r="AQ61" i="3"/>
  <c r="AN62" i="3"/>
  <c r="AP62" i="3"/>
  <c r="AQ62" i="3"/>
  <c r="AN63" i="3"/>
  <c r="AP63" i="3"/>
  <c r="AQ63" i="3"/>
  <c r="AN64" i="3"/>
  <c r="AO64" i="3"/>
  <c r="AP64" i="3"/>
  <c r="AQ64" i="3"/>
  <c r="AN65" i="3"/>
  <c r="AO65" i="3"/>
  <c r="AP65" i="3"/>
  <c r="AN66" i="3"/>
  <c r="AO66" i="3"/>
  <c r="AP66" i="3"/>
  <c r="AQ66" i="3"/>
  <c r="AN67" i="3"/>
  <c r="AP67" i="3"/>
  <c r="AQ67" i="3"/>
  <c r="AN68" i="3"/>
  <c r="AO68" i="3"/>
  <c r="AP68" i="3"/>
  <c r="AQ68" i="3"/>
  <c r="AN69" i="3"/>
  <c r="AP69" i="3"/>
  <c r="AQ69" i="3"/>
  <c r="AN70" i="3"/>
  <c r="AO70" i="3"/>
  <c r="AP70" i="3"/>
  <c r="AQ70" i="3"/>
  <c r="AN71" i="3"/>
  <c r="AO71" i="3"/>
  <c r="AP71" i="3"/>
  <c r="AQ71" i="3"/>
  <c r="AN72" i="3"/>
  <c r="AO72" i="3"/>
  <c r="AQ72" i="3"/>
  <c r="AN73" i="3"/>
  <c r="AO73" i="3"/>
  <c r="AP73" i="3"/>
  <c r="AQ73" i="3"/>
  <c r="AN74" i="3"/>
  <c r="AO74" i="3"/>
  <c r="AP74" i="3"/>
  <c r="AQ74" i="3"/>
  <c r="AN75" i="3"/>
  <c r="AO75" i="3"/>
  <c r="AQ75" i="3"/>
  <c r="AN76" i="3"/>
  <c r="AO76" i="3"/>
  <c r="AP76" i="3"/>
  <c r="AQ76" i="3"/>
  <c r="AN77" i="3"/>
  <c r="AO77" i="3"/>
  <c r="AP77" i="3"/>
  <c r="AQ77" i="3"/>
  <c r="AN78" i="3"/>
  <c r="AO78" i="3"/>
  <c r="AP78" i="3"/>
  <c r="AQ78" i="3"/>
  <c r="AN79" i="3"/>
  <c r="AO79" i="3"/>
  <c r="AP79" i="3"/>
  <c r="AQ79" i="3"/>
  <c r="AN80" i="3"/>
  <c r="AO80" i="3"/>
  <c r="AP80" i="3"/>
  <c r="AQ80" i="3"/>
  <c r="AN81" i="3"/>
  <c r="AO81" i="3"/>
  <c r="AP81" i="3"/>
  <c r="AQ81" i="3"/>
  <c r="AN82" i="3"/>
  <c r="AO82" i="3"/>
  <c r="AP82" i="3"/>
  <c r="AQ82" i="3"/>
  <c r="AN83" i="3"/>
  <c r="AO83" i="3"/>
  <c r="AP83" i="3"/>
  <c r="AQ83" i="3"/>
  <c r="AN84" i="3"/>
  <c r="AO84" i="3"/>
  <c r="AP84" i="3"/>
  <c r="AN85" i="3"/>
  <c r="AO85" i="3"/>
  <c r="AP85" i="3"/>
  <c r="AQ85" i="3"/>
  <c r="AN86" i="3"/>
  <c r="AO86" i="3"/>
  <c r="AP86" i="3"/>
  <c r="AQ86" i="3"/>
  <c r="AN87" i="3"/>
  <c r="AO87" i="3"/>
  <c r="AP87" i="3"/>
  <c r="AQ87" i="3"/>
  <c r="AN88" i="3"/>
  <c r="AO88" i="3"/>
  <c r="AP88" i="3"/>
  <c r="AQ88" i="3"/>
  <c r="AN89" i="3"/>
  <c r="AO89" i="3"/>
  <c r="AP89" i="3"/>
  <c r="AQ89" i="3"/>
  <c r="AN90" i="3"/>
  <c r="AO90" i="3"/>
  <c r="AP90" i="3"/>
  <c r="AQ90" i="3"/>
  <c r="AN91" i="3"/>
  <c r="AO91" i="3"/>
  <c r="AP91" i="3"/>
  <c r="AQ91" i="3"/>
  <c r="AN92" i="3"/>
  <c r="AO92" i="3"/>
  <c r="AP92" i="3"/>
  <c r="AQ92" i="3"/>
  <c r="AN93" i="3"/>
  <c r="AO93" i="3"/>
  <c r="AP93" i="3"/>
  <c r="AQ93" i="3"/>
  <c r="AN94" i="3"/>
  <c r="AO94" i="3"/>
  <c r="AP94" i="3"/>
  <c r="AQ94" i="3"/>
  <c r="AN95" i="3"/>
  <c r="AO95" i="3"/>
  <c r="AP95" i="3"/>
  <c r="AQ95" i="3"/>
  <c r="AN96" i="3"/>
  <c r="AO96" i="3"/>
  <c r="AP96" i="3"/>
  <c r="AQ96" i="3"/>
  <c r="AN97" i="3"/>
  <c r="AO97" i="3"/>
  <c r="AP97" i="3"/>
  <c r="AN98" i="3"/>
  <c r="AO98" i="3"/>
  <c r="AP98" i="3"/>
  <c r="AQ98" i="3"/>
  <c r="AN99" i="3"/>
  <c r="AO99" i="3"/>
  <c r="AP99" i="3"/>
  <c r="AQ99" i="3"/>
  <c r="AN100" i="3"/>
  <c r="AO100" i="3"/>
  <c r="AP100" i="3"/>
  <c r="AN101" i="3"/>
  <c r="AO101" i="3"/>
  <c r="AP101" i="3"/>
  <c r="AQ101" i="3"/>
  <c r="AN102" i="3"/>
  <c r="AO102" i="3"/>
  <c r="AP102" i="3"/>
  <c r="AQ102" i="3"/>
  <c r="AN103" i="3"/>
  <c r="AO103" i="3"/>
  <c r="AP103" i="3"/>
  <c r="AQ103" i="3"/>
  <c r="AN104" i="3"/>
  <c r="AO104" i="3"/>
  <c r="AP104" i="3"/>
  <c r="AQ104" i="3"/>
  <c r="AN105" i="3"/>
  <c r="AO105" i="3"/>
  <c r="AP105" i="3"/>
  <c r="AQ105" i="3"/>
  <c r="AN106" i="3"/>
  <c r="AO106" i="3"/>
  <c r="AP106" i="3"/>
  <c r="AQ106" i="3"/>
  <c r="AN107" i="3"/>
  <c r="AP107" i="3"/>
  <c r="AQ107" i="3"/>
  <c r="AN108" i="3"/>
  <c r="AO108" i="3"/>
  <c r="AP108" i="3"/>
  <c r="AQ108" i="3"/>
  <c r="AN109" i="3"/>
  <c r="AO109" i="3"/>
  <c r="AP109" i="3"/>
  <c r="AQ109" i="3"/>
  <c r="AN110" i="3"/>
  <c r="AO110" i="3"/>
  <c r="AP110" i="3"/>
  <c r="AQ110" i="3"/>
  <c r="AN111" i="3"/>
  <c r="AO111" i="3"/>
  <c r="AQ111" i="3"/>
  <c r="AN112" i="3"/>
  <c r="AO112" i="3"/>
  <c r="AP112" i="3"/>
  <c r="AQ112" i="3"/>
  <c r="AN113" i="3"/>
  <c r="AO113" i="3"/>
  <c r="AP113" i="3"/>
  <c r="AQ113" i="3"/>
  <c r="AN114" i="3"/>
  <c r="AO114" i="3"/>
  <c r="AP114" i="3"/>
  <c r="AQ114" i="3"/>
  <c r="AN115" i="3"/>
  <c r="AP115" i="3"/>
  <c r="AQ115" i="3"/>
  <c r="AN116" i="3"/>
  <c r="AP116" i="3"/>
  <c r="AQ116" i="3"/>
  <c r="AN117" i="3"/>
  <c r="AO117" i="3"/>
  <c r="AQ117" i="3"/>
  <c r="AN118" i="3"/>
  <c r="AO118" i="3"/>
  <c r="AP118" i="3"/>
  <c r="AQ118" i="3"/>
  <c r="AN119" i="3"/>
  <c r="AO119" i="3"/>
  <c r="AP119" i="3"/>
  <c r="AQ119" i="3"/>
  <c r="AN120" i="3"/>
  <c r="AO120" i="3"/>
  <c r="AP120" i="3"/>
  <c r="AQ120" i="3"/>
  <c r="AN121" i="3"/>
  <c r="AO121" i="3"/>
  <c r="AP121" i="3"/>
  <c r="AQ121" i="3"/>
  <c r="AN122" i="3"/>
  <c r="AO122" i="3"/>
  <c r="AP122" i="3"/>
  <c r="AQ122" i="3"/>
  <c r="AN123" i="3"/>
  <c r="AO123" i="3"/>
  <c r="AP123" i="3"/>
  <c r="AQ123" i="3"/>
  <c r="AN124" i="3"/>
  <c r="AO124" i="3"/>
  <c r="AP124" i="3"/>
  <c r="AQ124" i="3"/>
  <c r="AN125" i="3"/>
  <c r="AO125" i="3"/>
  <c r="AP125" i="3"/>
  <c r="AQ125" i="3"/>
  <c r="AN126" i="3"/>
  <c r="AO126" i="3"/>
  <c r="AP126" i="3"/>
  <c r="AN127" i="3"/>
  <c r="AO127" i="3"/>
  <c r="AP127" i="3"/>
  <c r="AQ127" i="3"/>
  <c r="AN128" i="3"/>
  <c r="AO128" i="3"/>
  <c r="AP128" i="3"/>
  <c r="AQ128" i="3"/>
  <c r="AN129" i="3"/>
  <c r="AO129" i="3"/>
  <c r="AP129" i="3"/>
  <c r="AQ129" i="3"/>
  <c r="AN130" i="3"/>
  <c r="AO130" i="3"/>
  <c r="AP130" i="3"/>
  <c r="AQ130" i="3"/>
  <c r="AN131" i="3"/>
  <c r="AO131" i="3"/>
  <c r="AP131" i="3"/>
  <c r="AQ131" i="3"/>
  <c r="AN132" i="3"/>
  <c r="AO132" i="3"/>
  <c r="AP132" i="3"/>
  <c r="AQ132" i="3"/>
  <c r="AN133" i="3"/>
  <c r="AO133" i="3"/>
  <c r="AP133" i="3"/>
  <c r="AQ133" i="3"/>
  <c r="AN134" i="3"/>
  <c r="AO134" i="3"/>
  <c r="AP134" i="3"/>
  <c r="AQ134" i="3"/>
  <c r="AN135" i="3"/>
  <c r="AO135" i="3"/>
  <c r="AP135" i="3"/>
  <c r="AN136" i="3"/>
  <c r="AO136" i="3"/>
  <c r="AP136" i="3"/>
  <c r="AQ136" i="3"/>
  <c r="AN137" i="3"/>
  <c r="AO137" i="3"/>
  <c r="AP137" i="3"/>
  <c r="AQ137" i="3"/>
  <c r="AN138" i="3"/>
  <c r="AO138" i="3"/>
  <c r="AP138" i="3"/>
  <c r="AQ138" i="3"/>
  <c r="AN139" i="3"/>
  <c r="AO139" i="3"/>
  <c r="AP139" i="3"/>
  <c r="AQ139" i="3"/>
  <c r="AN140" i="3"/>
  <c r="AO140" i="3"/>
  <c r="AP140" i="3"/>
  <c r="AQ140" i="3"/>
  <c r="AN141" i="3"/>
  <c r="AO141" i="3"/>
  <c r="AP141" i="3"/>
  <c r="AQ141" i="3"/>
  <c r="AN142" i="3"/>
  <c r="AO142" i="3"/>
  <c r="AP142" i="3"/>
  <c r="AQ142" i="3"/>
  <c r="AN143" i="3"/>
  <c r="AO143" i="3"/>
  <c r="AP143" i="3"/>
  <c r="AQ143" i="3"/>
  <c r="AN144" i="3"/>
  <c r="AO144" i="3"/>
  <c r="AP144" i="3"/>
  <c r="AQ144" i="3"/>
  <c r="AN145" i="3"/>
  <c r="AQ145" i="3"/>
  <c r="AN146" i="3"/>
  <c r="AO146" i="3"/>
  <c r="AP146" i="3"/>
  <c r="AQ146" i="3"/>
  <c r="AN147" i="3"/>
  <c r="AO147" i="3"/>
  <c r="AP147" i="3"/>
  <c r="AQ147" i="3"/>
  <c r="AN148" i="3"/>
  <c r="AO148" i="3"/>
  <c r="AP148" i="3"/>
  <c r="AQ148" i="3"/>
  <c r="AN149" i="3"/>
  <c r="AO149" i="3"/>
  <c r="AP149" i="3"/>
  <c r="AQ149" i="3"/>
  <c r="AN150" i="3"/>
  <c r="AO150" i="3"/>
  <c r="AP150" i="3"/>
  <c r="AQ150" i="3"/>
  <c r="AN151" i="3"/>
  <c r="AO151" i="3"/>
  <c r="AP151" i="3"/>
  <c r="AQ151" i="3"/>
  <c r="AN152" i="3"/>
  <c r="AO152" i="3"/>
  <c r="AP152" i="3"/>
  <c r="AQ152" i="3"/>
  <c r="AN153" i="3"/>
  <c r="AO153" i="3"/>
  <c r="AP153" i="3"/>
  <c r="AQ153" i="3"/>
  <c r="AN154" i="3"/>
  <c r="AO154" i="3"/>
  <c r="AP154" i="3"/>
  <c r="AQ154" i="3"/>
  <c r="AN155" i="3"/>
  <c r="AO155" i="3"/>
  <c r="AP155" i="3"/>
  <c r="AQ155" i="3"/>
  <c r="AN156" i="3"/>
  <c r="AO156" i="3"/>
  <c r="AP156" i="3"/>
  <c r="AQ156" i="3"/>
  <c r="AN157" i="3"/>
  <c r="AP157" i="3"/>
  <c r="AQ157" i="3"/>
  <c r="AN158" i="3"/>
  <c r="AO158" i="3"/>
  <c r="AQ158" i="3"/>
  <c r="AN159" i="3"/>
  <c r="AO159" i="3"/>
  <c r="AP159" i="3"/>
  <c r="AQ159" i="3"/>
  <c r="AN160" i="3"/>
  <c r="AO160" i="3"/>
  <c r="AP160" i="3"/>
  <c r="AN161" i="3"/>
  <c r="AO161" i="3"/>
  <c r="AP161" i="3"/>
  <c r="AQ161" i="3"/>
  <c r="AN162" i="3"/>
  <c r="AO162" i="3"/>
  <c r="AP162" i="3"/>
  <c r="AQ162" i="3"/>
  <c r="AN163" i="3"/>
  <c r="AO163" i="3"/>
  <c r="AP163" i="3"/>
  <c r="AQ163" i="3"/>
  <c r="AN164" i="3"/>
  <c r="AP164" i="3"/>
  <c r="AQ164" i="3"/>
  <c r="AN165" i="3"/>
  <c r="AO165" i="3"/>
  <c r="AP165" i="3"/>
  <c r="AQ165" i="3"/>
  <c r="AN166" i="3"/>
  <c r="AO166" i="3"/>
  <c r="AP166" i="3"/>
  <c r="AQ166" i="3"/>
  <c r="AN167" i="3"/>
  <c r="AO167" i="3"/>
  <c r="AP167" i="3"/>
  <c r="AQ167" i="3"/>
  <c r="AN168" i="3"/>
  <c r="AO168" i="3"/>
  <c r="AP168" i="3"/>
  <c r="AN169" i="3"/>
  <c r="AO169" i="3"/>
  <c r="AP169" i="3"/>
  <c r="AQ169" i="3"/>
  <c r="AN170" i="3"/>
  <c r="AO170" i="3"/>
  <c r="AP170" i="3"/>
  <c r="AQ170" i="3"/>
  <c r="AN171" i="3"/>
  <c r="AO171" i="3"/>
  <c r="AP171" i="3"/>
  <c r="AN172" i="3"/>
  <c r="AO172" i="3"/>
  <c r="AP172" i="3"/>
  <c r="AQ172" i="3"/>
  <c r="AN173" i="3"/>
  <c r="AO173" i="3"/>
  <c r="AP173" i="3"/>
  <c r="AQ173" i="3"/>
  <c r="AN174" i="3"/>
  <c r="AP174" i="3"/>
  <c r="AQ174" i="3"/>
  <c r="AN175" i="3"/>
  <c r="AO175" i="3"/>
  <c r="AP175" i="3"/>
  <c r="AQ175" i="3"/>
  <c r="AN176" i="3"/>
  <c r="AO176" i="3"/>
  <c r="AP176" i="3"/>
  <c r="AQ176" i="3"/>
  <c r="AN177" i="3"/>
  <c r="AO177" i="3"/>
  <c r="AP177" i="3"/>
  <c r="AQ177" i="3"/>
  <c r="AN178" i="3"/>
  <c r="AP178" i="3"/>
  <c r="AQ178" i="3"/>
  <c r="AN179" i="3"/>
  <c r="AO179" i="3"/>
  <c r="AP179" i="3"/>
  <c r="AQ179" i="3"/>
  <c r="AN180" i="3"/>
  <c r="AP180" i="3"/>
  <c r="AQ180" i="3"/>
  <c r="AN181" i="3"/>
  <c r="AO181" i="3"/>
  <c r="AP181" i="3"/>
  <c r="AQ181" i="3"/>
  <c r="AN182" i="3"/>
  <c r="AO182" i="3"/>
  <c r="AP182" i="3"/>
  <c r="AQ182" i="3"/>
  <c r="AN183" i="3"/>
  <c r="AO183" i="3"/>
  <c r="AP183" i="3"/>
  <c r="AQ183" i="3"/>
  <c r="AN184" i="3"/>
  <c r="AO184" i="3"/>
  <c r="AQ184" i="3"/>
  <c r="AN185" i="3"/>
  <c r="AO185" i="3"/>
  <c r="AP185" i="3"/>
  <c r="AQ185" i="3"/>
  <c r="AN186" i="3"/>
  <c r="AO186" i="3"/>
  <c r="AP186" i="3"/>
  <c r="AQ186" i="3"/>
  <c r="AN187" i="3"/>
  <c r="AO187" i="3"/>
  <c r="AP187" i="3"/>
  <c r="AQ187" i="3"/>
  <c r="AN188" i="3"/>
  <c r="AO188" i="3"/>
  <c r="AP188" i="3"/>
  <c r="AQ188" i="3"/>
  <c r="AN189" i="3"/>
  <c r="AO189" i="3"/>
  <c r="AP189" i="3"/>
  <c r="AQ189" i="3"/>
  <c r="AN190" i="3"/>
  <c r="AO190" i="3"/>
  <c r="AP190" i="3"/>
  <c r="AQ190" i="3"/>
  <c r="AN191" i="3"/>
  <c r="AO191" i="3"/>
  <c r="AP191" i="3"/>
  <c r="AQ191" i="3"/>
  <c r="AN192" i="3"/>
  <c r="AO192" i="3"/>
  <c r="AP192" i="3"/>
  <c r="AQ192" i="3"/>
  <c r="AN193" i="3"/>
  <c r="AO193" i="3"/>
  <c r="AP193" i="3"/>
  <c r="AQ193" i="3"/>
  <c r="AN194" i="3"/>
  <c r="AO194" i="3"/>
  <c r="AP194" i="3"/>
  <c r="AQ194" i="3"/>
  <c r="AN195" i="3"/>
  <c r="AO195" i="3"/>
  <c r="AP195" i="3"/>
  <c r="AQ195" i="3"/>
  <c r="AN196" i="3"/>
  <c r="AO196" i="3"/>
  <c r="AP196" i="3"/>
  <c r="AQ196" i="3"/>
  <c r="AN197" i="3"/>
  <c r="AO197" i="3"/>
  <c r="AP197" i="3"/>
  <c r="AQ197" i="3"/>
  <c r="AN198" i="3"/>
  <c r="AO198" i="3"/>
  <c r="AP198" i="3"/>
  <c r="AQ198" i="3"/>
  <c r="AN199" i="3"/>
  <c r="AO199" i="3"/>
  <c r="AQ199" i="3"/>
  <c r="AN200" i="3"/>
  <c r="AO200" i="3"/>
  <c r="AP200" i="3"/>
  <c r="AQ200" i="3"/>
  <c r="AN201" i="3"/>
  <c r="AO201" i="3"/>
  <c r="AP201" i="3"/>
  <c r="AQ201" i="3"/>
  <c r="AN202" i="3"/>
  <c r="AO202" i="3"/>
  <c r="AP202" i="3"/>
  <c r="AQ202" i="3"/>
  <c r="AN203" i="3"/>
  <c r="AO203" i="3"/>
  <c r="AP203" i="3"/>
  <c r="AN204" i="3"/>
  <c r="AO204" i="3"/>
  <c r="AQ204" i="3"/>
  <c r="AN205" i="3"/>
  <c r="AO205" i="3"/>
  <c r="AP205" i="3"/>
  <c r="AQ205" i="3"/>
  <c r="AN206" i="3"/>
  <c r="AO206" i="3"/>
  <c r="AP206" i="3"/>
  <c r="AQ206" i="3"/>
  <c r="AN207" i="3"/>
  <c r="AO207" i="3"/>
  <c r="AP207" i="3"/>
  <c r="AQ207" i="3"/>
  <c r="AN208" i="3"/>
  <c r="AO208" i="3"/>
  <c r="AP208" i="3"/>
  <c r="AQ208" i="3"/>
  <c r="AN209" i="3"/>
  <c r="AO209" i="3"/>
  <c r="AP209" i="3"/>
  <c r="AQ209" i="3"/>
  <c r="AN210" i="3"/>
  <c r="AO210" i="3"/>
  <c r="AP210" i="3"/>
  <c r="AN211" i="3"/>
  <c r="AO211" i="3"/>
  <c r="AQ211" i="3"/>
  <c r="AN212" i="3"/>
  <c r="AO212" i="3"/>
  <c r="AP212" i="3"/>
  <c r="AQ212" i="3"/>
  <c r="AN213" i="3"/>
  <c r="AP213" i="3"/>
  <c r="AQ213" i="3"/>
  <c r="AN214" i="3"/>
  <c r="AO214" i="3"/>
  <c r="AP214" i="3"/>
  <c r="AQ214" i="3"/>
  <c r="AN215" i="3"/>
  <c r="AO215" i="3"/>
  <c r="AP215" i="3"/>
  <c r="AQ215" i="3"/>
  <c r="AN216" i="3"/>
  <c r="AO216" i="3"/>
  <c r="AP216" i="3"/>
  <c r="AQ216" i="3"/>
  <c r="AN217" i="3"/>
  <c r="AO217" i="3"/>
  <c r="AP217" i="3"/>
  <c r="AQ217" i="3"/>
  <c r="AN218" i="3"/>
  <c r="AO218" i="3"/>
  <c r="AP218" i="3"/>
  <c r="AN219" i="3"/>
  <c r="AO219" i="3"/>
  <c r="AP219" i="3"/>
  <c r="AQ219" i="3"/>
  <c r="AN220" i="3"/>
  <c r="AO220" i="3"/>
  <c r="AQ220" i="3"/>
  <c r="AN221" i="3"/>
  <c r="AO221" i="3"/>
  <c r="AP221" i="3"/>
  <c r="AN222" i="3"/>
  <c r="AO222" i="3"/>
  <c r="AP222" i="3"/>
  <c r="AQ222" i="3"/>
  <c r="AN223" i="3"/>
  <c r="AO223" i="3"/>
  <c r="AP223" i="3"/>
  <c r="AQ223" i="3"/>
  <c r="AN224" i="3"/>
  <c r="AO224" i="3"/>
  <c r="AP224" i="3"/>
  <c r="AQ224" i="3"/>
  <c r="AN225" i="3"/>
  <c r="AO225" i="3"/>
  <c r="AP225" i="3"/>
  <c r="AQ225" i="3"/>
  <c r="AN226" i="3"/>
  <c r="AO226" i="3"/>
  <c r="AP226" i="3"/>
  <c r="AQ226" i="3"/>
  <c r="AN227" i="3"/>
  <c r="AO227" i="3"/>
  <c r="AP227" i="3"/>
  <c r="AQ227" i="3"/>
  <c r="AN228" i="3"/>
  <c r="AO228" i="3"/>
  <c r="AP228" i="3"/>
  <c r="AQ228" i="3"/>
  <c r="AN229" i="3"/>
  <c r="AO229" i="3"/>
  <c r="AP229" i="3"/>
  <c r="AQ229" i="3"/>
  <c r="AN230" i="3"/>
  <c r="AO230" i="3"/>
  <c r="AP230" i="3"/>
  <c r="AQ230" i="3"/>
  <c r="AN231" i="3"/>
  <c r="AO231" i="3"/>
  <c r="AP231" i="3"/>
  <c r="AQ231" i="3"/>
  <c r="AN232" i="3"/>
  <c r="AP232" i="3"/>
  <c r="AQ232" i="3"/>
  <c r="AN233" i="3"/>
  <c r="AO233" i="3"/>
  <c r="AP233" i="3"/>
  <c r="AQ233" i="3"/>
  <c r="AN234" i="3"/>
  <c r="AO234" i="3"/>
  <c r="AP234" i="3"/>
  <c r="AQ234" i="3"/>
  <c r="AN235" i="3"/>
  <c r="AO235" i="3"/>
  <c r="AP235" i="3"/>
  <c r="AQ235" i="3"/>
  <c r="AN236" i="3"/>
  <c r="AO236" i="3"/>
  <c r="AP236" i="3"/>
  <c r="AQ236" i="3"/>
  <c r="AN237" i="3"/>
  <c r="AO237" i="3"/>
  <c r="AP237" i="3"/>
  <c r="AQ237" i="3"/>
  <c r="AN238" i="3"/>
  <c r="AO238" i="3"/>
  <c r="AP238" i="3"/>
  <c r="AQ238" i="3"/>
  <c r="AN239" i="3"/>
  <c r="AO239" i="3"/>
  <c r="AP239" i="3"/>
  <c r="AQ239" i="3"/>
  <c r="AN240" i="3"/>
  <c r="AO240" i="3"/>
  <c r="AQ240" i="3"/>
  <c r="AN241" i="3"/>
  <c r="AO241" i="3"/>
  <c r="AP241" i="3"/>
  <c r="AQ241" i="3"/>
  <c r="AN242" i="3"/>
  <c r="AO242" i="3"/>
  <c r="AP242" i="3"/>
  <c r="AQ242" i="3"/>
  <c r="AN243" i="3"/>
  <c r="AO243" i="3"/>
  <c r="AP243" i="3"/>
  <c r="AQ243" i="3"/>
  <c r="AN244" i="3"/>
  <c r="AP244" i="3"/>
  <c r="AQ244" i="3"/>
  <c r="AN245" i="3"/>
  <c r="AO245" i="3"/>
  <c r="AP245" i="3"/>
  <c r="AQ245" i="3"/>
  <c r="AN246" i="3"/>
  <c r="AO246" i="3"/>
  <c r="AP246" i="3"/>
  <c r="AQ246" i="3"/>
  <c r="AN247" i="3"/>
  <c r="AO247" i="3"/>
  <c r="AP247" i="3"/>
  <c r="AQ247" i="3"/>
  <c r="AN248" i="3"/>
  <c r="AP248" i="3"/>
  <c r="AQ248" i="3"/>
  <c r="AN249" i="3"/>
  <c r="AO249" i="3"/>
  <c r="AP249" i="3"/>
  <c r="AQ249" i="3"/>
  <c r="AN250" i="3"/>
  <c r="AO250" i="3"/>
  <c r="AP250" i="3"/>
  <c r="AN251" i="3"/>
  <c r="AO251" i="3"/>
  <c r="AP251" i="3"/>
  <c r="AQ251" i="3"/>
  <c r="AN252" i="3"/>
  <c r="AO252" i="3"/>
  <c r="AP252" i="3"/>
  <c r="AQ252" i="3"/>
  <c r="AN253" i="3"/>
  <c r="AO253" i="3"/>
  <c r="AP253" i="3"/>
  <c r="AQ253" i="3"/>
  <c r="AN254" i="3"/>
  <c r="AP254" i="3"/>
  <c r="AQ254" i="3"/>
  <c r="AN255" i="3"/>
  <c r="AO255" i="3"/>
  <c r="AP255" i="3"/>
  <c r="AQ255" i="3"/>
  <c r="AN256" i="3"/>
  <c r="AO256" i="3"/>
  <c r="AP256" i="3"/>
  <c r="AN257" i="3"/>
  <c r="AO257" i="3"/>
  <c r="AP257" i="3"/>
  <c r="AQ257" i="3"/>
  <c r="AP3" i="3"/>
  <c r="AO3" i="3"/>
  <c r="AN3" i="3"/>
  <c r="AH4" i="3"/>
  <c r="AH5" i="3"/>
  <c r="AH7" i="3"/>
  <c r="AH9" i="3"/>
  <c r="AH11" i="3"/>
  <c r="AH12" i="3"/>
  <c r="AH15" i="3"/>
  <c r="AH16" i="3"/>
  <c r="AH17" i="3"/>
  <c r="AH21" i="3"/>
  <c r="AH22" i="3"/>
  <c r="AH24" i="3"/>
  <c r="AH25" i="3"/>
  <c r="AH29" i="3"/>
  <c r="AH32" i="3"/>
  <c r="AH35" i="3"/>
  <c r="AH39" i="3"/>
  <c r="AH41" i="3"/>
  <c r="AH42" i="3"/>
  <c r="AH45" i="3"/>
  <c r="AH46" i="3"/>
  <c r="AH50" i="3"/>
  <c r="AH51" i="3"/>
  <c r="AH52" i="3"/>
  <c r="AH54" i="3"/>
  <c r="AH56" i="3"/>
  <c r="AH57" i="3"/>
  <c r="AH58" i="3"/>
  <c r="AH60" i="3"/>
  <c r="AH62" i="3"/>
  <c r="AH63" i="3"/>
  <c r="AH65" i="3"/>
  <c r="AH66" i="3"/>
  <c r="AH68" i="3"/>
  <c r="AH69" i="3"/>
  <c r="AH75" i="3"/>
  <c r="AH79" i="3"/>
  <c r="AH81" i="3"/>
  <c r="AH82" i="3"/>
  <c r="AH88" i="3"/>
  <c r="AH92" i="3"/>
  <c r="AH93" i="3"/>
  <c r="AH94" i="3"/>
  <c r="AH95" i="3"/>
  <c r="AH96" i="3"/>
  <c r="AH97" i="3"/>
  <c r="AH99" i="3"/>
  <c r="AH101" i="3"/>
  <c r="AH102" i="3"/>
  <c r="AH105" i="3"/>
  <c r="AH107" i="3"/>
  <c r="AH108" i="3"/>
  <c r="AH110" i="3"/>
  <c r="AH111" i="3"/>
  <c r="AH113" i="3"/>
  <c r="AH114" i="3"/>
  <c r="AH117" i="3"/>
  <c r="AH118" i="3"/>
  <c r="AH119" i="3"/>
  <c r="AH120" i="3"/>
  <c r="AH121" i="3"/>
  <c r="AH122" i="3"/>
  <c r="AH123" i="3"/>
  <c r="AH124" i="3"/>
  <c r="AH128" i="3"/>
  <c r="AH130" i="3"/>
  <c r="AH131" i="3"/>
  <c r="AH133" i="3"/>
  <c r="AH134" i="3"/>
  <c r="AH136" i="3"/>
  <c r="AH137" i="3"/>
  <c r="AH138" i="3"/>
  <c r="AH139" i="3"/>
  <c r="AH141" i="3"/>
  <c r="AH142" i="3"/>
  <c r="AH143" i="3"/>
  <c r="AH145" i="3"/>
  <c r="AH146" i="3"/>
  <c r="AH147" i="3"/>
  <c r="AH149" i="3"/>
  <c r="AH152" i="3"/>
  <c r="AH153" i="3"/>
  <c r="AH159" i="3"/>
  <c r="AH161" i="3"/>
  <c r="AH162" i="3"/>
  <c r="AH168" i="3"/>
  <c r="AH169" i="3"/>
  <c r="AH170" i="3"/>
  <c r="AH171" i="3"/>
  <c r="AH172" i="3"/>
  <c r="AH173" i="3"/>
  <c r="AH174" i="3"/>
  <c r="AH175" i="3"/>
  <c r="AH176" i="3"/>
  <c r="AH177" i="3"/>
  <c r="AH181" i="3"/>
  <c r="AH182" i="3"/>
  <c r="AH183" i="3"/>
  <c r="AH184" i="3"/>
  <c r="AH186" i="3"/>
  <c r="AH187" i="3"/>
  <c r="AH188" i="3"/>
  <c r="AH192" i="3"/>
  <c r="AH193" i="3"/>
  <c r="AH194" i="3"/>
  <c r="AH195" i="3"/>
  <c r="AH198" i="3"/>
  <c r="AH208" i="3"/>
  <c r="AH213" i="3"/>
  <c r="AH214" i="3"/>
  <c r="AH215" i="3"/>
  <c r="AH216" i="3"/>
  <c r="AH217" i="3"/>
  <c r="AH218" i="3"/>
  <c r="AH222" i="3"/>
  <c r="AH224" i="3"/>
  <c r="AH226" i="3"/>
  <c r="AH227" i="3"/>
  <c r="AH228" i="3"/>
  <c r="AH229" i="3"/>
  <c r="AH230" i="3"/>
  <c r="AH231" i="3"/>
  <c r="AH235" i="3"/>
  <c r="AH236" i="3"/>
  <c r="AH243" i="3"/>
  <c r="AH245" i="3"/>
  <c r="AH249" i="3"/>
  <c r="AH255" i="3"/>
  <c r="AH256" i="3"/>
  <c r="AH257" i="3"/>
  <c r="AC4" i="3"/>
  <c r="AD4" i="3"/>
  <c r="AE4" i="3"/>
  <c r="AC5" i="3"/>
  <c r="AD5" i="3"/>
  <c r="AE5" i="3"/>
  <c r="AC6" i="3"/>
  <c r="AD6" i="3"/>
  <c r="AC7" i="3"/>
  <c r="AD7" i="3"/>
  <c r="AE7" i="3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D14" i="3"/>
  <c r="AC15" i="3"/>
  <c r="AD15" i="3"/>
  <c r="AE15" i="3"/>
  <c r="AC16" i="3"/>
  <c r="AD16" i="3"/>
  <c r="AC17" i="3"/>
  <c r="AD17" i="3"/>
  <c r="AE17" i="3"/>
  <c r="AC19" i="3"/>
  <c r="AD19" i="3"/>
  <c r="AE19" i="3"/>
  <c r="AC20" i="3"/>
  <c r="AD20" i="3"/>
  <c r="AE20" i="3"/>
  <c r="AC21" i="3"/>
  <c r="AD21" i="3"/>
  <c r="AE21" i="3"/>
  <c r="AC22" i="3"/>
  <c r="AD22" i="3"/>
  <c r="AC23" i="3"/>
  <c r="AD23" i="3"/>
  <c r="AC24" i="3"/>
  <c r="AD24" i="3"/>
  <c r="AE24" i="3"/>
  <c r="AC25" i="3"/>
  <c r="AD25" i="3"/>
  <c r="AE25" i="3"/>
  <c r="AC26" i="3"/>
  <c r="AD26" i="3"/>
  <c r="AE26" i="3"/>
  <c r="AC27" i="3"/>
  <c r="AD27" i="3"/>
  <c r="AC28" i="3"/>
  <c r="AD28" i="3"/>
  <c r="AE28" i="3"/>
  <c r="AC29" i="3"/>
  <c r="AD29" i="3"/>
  <c r="AC30" i="3"/>
  <c r="AD30" i="3"/>
  <c r="AC31" i="3"/>
  <c r="AD31" i="3"/>
  <c r="AE31" i="3"/>
  <c r="AC32" i="3"/>
  <c r="AD32" i="3"/>
  <c r="AC34" i="3"/>
  <c r="AD34" i="3"/>
  <c r="AE34" i="3"/>
  <c r="AC35" i="3"/>
  <c r="AD35" i="3"/>
  <c r="AC36" i="3"/>
  <c r="AD36" i="3"/>
  <c r="AC37" i="3"/>
  <c r="AD37" i="3"/>
  <c r="AE37" i="3"/>
  <c r="AC38" i="3"/>
  <c r="AD38" i="3"/>
  <c r="AE38" i="3"/>
  <c r="AC39" i="3"/>
  <c r="AD39" i="3"/>
  <c r="AE39" i="3"/>
  <c r="AC40" i="3"/>
  <c r="AD40" i="3"/>
  <c r="AC41" i="3"/>
  <c r="AD41" i="3"/>
  <c r="AC42" i="3"/>
  <c r="AD42" i="3"/>
  <c r="AC43" i="3"/>
  <c r="AD43" i="3"/>
  <c r="AC44" i="3"/>
  <c r="AD44" i="3"/>
  <c r="AE44" i="3"/>
  <c r="AC45" i="3"/>
  <c r="AD45" i="3"/>
  <c r="AC46" i="3"/>
  <c r="AD46" i="3"/>
  <c r="AC49" i="3"/>
  <c r="AC50" i="3"/>
  <c r="AD50" i="3"/>
  <c r="AC51" i="3"/>
  <c r="AD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C58" i="3"/>
  <c r="AD58" i="3"/>
  <c r="AE58" i="3"/>
  <c r="AC59" i="3"/>
  <c r="AD59" i="3"/>
  <c r="AE59" i="3"/>
  <c r="AC60" i="3"/>
  <c r="AD60" i="3"/>
  <c r="AE60" i="3"/>
  <c r="AC61" i="3"/>
  <c r="AD61" i="3"/>
  <c r="AE61" i="3"/>
  <c r="AC62" i="3"/>
  <c r="AD62" i="3"/>
  <c r="AC63" i="3"/>
  <c r="AD63" i="3"/>
  <c r="AE63" i="3"/>
  <c r="AC64" i="3"/>
  <c r="AD64" i="3"/>
  <c r="AE64" i="3"/>
  <c r="AC65" i="3"/>
  <c r="AD65" i="3"/>
  <c r="AE65" i="3"/>
  <c r="AC66" i="3"/>
  <c r="AD66" i="3"/>
  <c r="AE66" i="3"/>
  <c r="AC67" i="3"/>
  <c r="AD67" i="3"/>
  <c r="AC68" i="3"/>
  <c r="AD68" i="3"/>
  <c r="AC69" i="3"/>
  <c r="AD69" i="3"/>
  <c r="AE69" i="3"/>
  <c r="AC70" i="3"/>
  <c r="AD70" i="3"/>
  <c r="AE70" i="3"/>
  <c r="AC71" i="3"/>
  <c r="AD71" i="3"/>
  <c r="AC72" i="3"/>
  <c r="AD72" i="3"/>
  <c r="AE72" i="3"/>
  <c r="AC73" i="3"/>
  <c r="AD73" i="3"/>
  <c r="AE73" i="3"/>
  <c r="AC74" i="3"/>
  <c r="AD74" i="3"/>
  <c r="AE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C85" i="3"/>
  <c r="AD85" i="3"/>
  <c r="AE85" i="3"/>
  <c r="AC86" i="3"/>
  <c r="AD86" i="3"/>
  <c r="AC87" i="3"/>
  <c r="AD87" i="3"/>
  <c r="AE87" i="3"/>
  <c r="AC88" i="3"/>
  <c r="AD88" i="3"/>
  <c r="AE88" i="3"/>
  <c r="AC89" i="3"/>
  <c r="AD89" i="3"/>
  <c r="AC90" i="3"/>
  <c r="AD90" i="3"/>
  <c r="AC91" i="3"/>
  <c r="AD91" i="3"/>
  <c r="AC92" i="3"/>
  <c r="AD92" i="3"/>
  <c r="AE92" i="3"/>
  <c r="AC93" i="3"/>
  <c r="AD93" i="3"/>
  <c r="AC94" i="3"/>
  <c r="AD94" i="3"/>
  <c r="AC95" i="3"/>
  <c r="AD95" i="3"/>
  <c r="AE95" i="3"/>
  <c r="AC96" i="3"/>
  <c r="AD96" i="3"/>
  <c r="AC97" i="3"/>
  <c r="AD97" i="3"/>
  <c r="AE97" i="3"/>
  <c r="AC98" i="3"/>
  <c r="AD98" i="3"/>
  <c r="AE98" i="3"/>
  <c r="AC99" i="3"/>
  <c r="AD99" i="3"/>
  <c r="AE99" i="3"/>
  <c r="AC100" i="3"/>
  <c r="AD100" i="3"/>
  <c r="AC101" i="3"/>
  <c r="AD101" i="3"/>
  <c r="AE101" i="3"/>
  <c r="AC102" i="3"/>
  <c r="AD102" i="3"/>
  <c r="AE102" i="3"/>
  <c r="AC103" i="3"/>
  <c r="AD103" i="3"/>
  <c r="AE103" i="3"/>
  <c r="AC104" i="3"/>
  <c r="AD104" i="3"/>
  <c r="AC105" i="3"/>
  <c r="AD105" i="3"/>
  <c r="AE105" i="3"/>
  <c r="AC106" i="3"/>
  <c r="AD106" i="3"/>
  <c r="AC107" i="3"/>
  <c r="AD107" i="3"/>
  <c r="AE107" i="3"/>
  <c r="AC108" i="3"/>
  <c r="AD108" i="3"/>
  <c r="AC109" i="3"/>
  <c r="AD109" i="3"/>
  <c r="AE109" i="3"/>
  <c r="AC110" i="3"/>
  <c r="AD110" i="3"/>
  <c r="AC111" i="3"/>
  <c r="AD111" i="3"/>
  <c r="AE111" i="3"/>
  <c r="AC112" i="3"/>
  <c r="AD112" i="3"/>
  <c r="AC113" i="3"/>
  <c r="AD113" i="3"/>
  <c r="AE113" i="3"/>
  <c r="AC114" i="3"/>
  <c r="AD114" i="3"/>
  <c r="AC115" i="3"/>
  <c r="AD115" i="3"/>
  <c r="AE115" i="3"/>
  <c r="AC116" i="3"/>
  <c r="AD116" i="3"/>
  <c r="AC117" i="3"/>
  <c r="AD117" i="3"/>
  <c r="AE117" i="3"/>
  <c r="AC118" i="3"/>
  <c r="AD118" i="3"/>
  <c r="AC119" i="3"/>
  <c r="AD119" i="3"/>
  <c r="AE119" i="3"/>
  <c r="AC120" i="3"/>
  <c r="AD120" i="3"/>
  <c r="AC121" i="3"/>
  <c r="AD121" i="3"/>
  <c r="AE121" i="3"/>
  <c r="AC122" i="3"/>
  <c r="AD122" i="3"/>
  <c r="AE122" i="3"/>
  <c r="AC123" i="3"/>
  <c r="AD123" i="3"/>
  <c r="AC124" i="3"/>
  <c r="AD124" i="3"/>
  <c r="AE124" i="3"/>
  <c r="AC125" i="3"/>
  <c r="AD125" i="3"/>
  <c r="AC126" i="3"/>
  <c r="AD126" i="3"/>
  <c r="AE126" i="3"/>
  <c r="AD127" i="3"/>
  <c r="AE127" i="3"/>
  <c r="AC128" i="3"/>
  <c r="AD128" i="3"/>
  <c r="AC129" i="3"/>
  <c r="AD129" i="3"/>
  <c r="AC130" i="3"/>
  <c r="AD130" i="3"/>
  <c r="AC131" i="3"/>
  <c r="AD131" i="3"/>
  <c r="AC132" i="3"/>
  <c r="AD132" i="3"/>
  <c r="AE132" i="3"/>
  <c r="AC133" i="3"/>
  <c r="AD133" i="3"/>
  <c r="AE133" i="3"/>
  <c r="AC134" i="3"/>
  <c r="AD134" i="3"/>
  <c r="AE134" i="3"/>
  <c r="AC135" i="3"/>
  <c r="AD135" i="3"/>
  <c r="AE135" i="3"/>
  <c r="AC136" i="3"/>
  <c r="AD136" i="3"/>
  <c r="AE136" i="3"/>
  <c r="AC137" i="3"/>
  <c r="AD137" i="3"/>
  <c r="AE137" i="3"/>
  <c r="AC138" i="3"/>
  <c r="AD138" i="3"/>
  <c r="AC139" i="3"/>
  <c r="AD139" i="3"/>
  <c r="AC140" i="3"/>
  <c r="AD140" i="3"/>
  <c r="AC141" i="3"/>
  <c r="AD141" i="3"/>
  <c r="AC142" i="3"/>
  <c r="AD142" i="3"/>
  <c r="AC143" i="3"/>
  <c r="AD143" i="3"/>
  <c r="AE143" i="3"/>
  <c r="AC144" i="3"/>
  <c r="AD144" i="3"/>
  <c r="AE144" i="3"/>
  <c r="AC145" i="3"/>
  <c r="AD145" i="3"/>
  <c r="AC146" i="3"/>
  <c r="AD146" i="3"/>
  <c r="AC147" i="3"/>
  <c r="AD147" i="3"/>
  <c r="AE147" i="3"/>
  <c r="AC148" i="3"/>
  <c r="AD148" i="3"/>
  <c r="AC149" i="3"/>
  <c r="AD149" i="3"/>
  <c r="AC150" i="3"/>
  <c r="AD150" i="3"/>
  <c r="AC151" i="3"/>
  <c r="AD151" i="3"/>
  <c r="AE151" i="3"/>
  <c r="AC152" i="3"/>
  <c r="AD152" i="3"/>
  <c r="AE152" i="3"/>
  <c r="AC153" i="3"/>
  <c r="AD153" i="3"/>
  <c r="AC154" i="3"/>
  <c r="AD154" i="3"/>
  <c r="AE154" i="3"/>
  <c r="AC155" i="3"/>
  <c r="AD155" i="3"/>
  <c r="AC156" i="3"/>
  <c r="AD156" i="3"/>
  <c r="AC157" i="3"/>
  <c r="AD157" i="3"/>
  <c r="AE157" i="3"/>
  <c r="AC158" i="3"/>
  <c r="AD158" i="3"/>
  <c r="AE158" i="3"/>
  <c r="AC159" i="3"/>
  <c r="AD159" i="3"/>
  <c r="AC160" i="3"/>
  <c r="AD160" i="3"/>
  <c r="AC161" i="3"/>
  <c r="AD161" i="3"/>
  <c r="AC162" i="3"/>
  <c r="AD162" i="3"/>
  <c r="AC163" i="3"/>
  <c r="AD163" i="3"/>
  <c r="AC164" i="3"/>
  <c r="AD164" i="3"/>
  <c r="AC165" i="3"/>
  <c r="AD165" i="3"/>
  <c r="AC166" i="3"/>
  <c r="AD166" i="3"/>
  <c r="AC167" i="3"/>
  <c r="AD167" i="3"/>
  <c r="AE167" i="3"/>
  <c r="AC168" i="3"/>
  <c r="AD168" i="3"/>
  <c r="AC169" i="3"/>
  <c r="AD169" i="3"/>
  <c r="AE169" i="3"/>
  <c r="AC170" i="3"/>
  <c r="AD170" i="3"/>
  <c r="AE170" i="3"/>
  <c r="AC171" i="3"/>
  <c r="AD171" i="3"/>
  <c r="AC172" i="3"/>
  <c r="AD172" i="3"/>
  <c r="AC173" i="3"/>
  <c r="AD173" i="3"/>
  <c r="AE173" i="3"/>
  <c r="AC174" i="3"/>
  <c r="AD174" i="3"/>
  <c r="AE174" i="3"/>
  <c r="AC175" i="3"/>
  <c r="AD175" i="3"/>
  <c r="AE175" i="3"/>
  <c r="AC176" i="3"/>
  <c r="AD176" i="3"/>
  <c r="AC177" i="3"/>
  <c r="AD177" i="3"/>
  <c r="AE177" i="3"/>
  <c r="AC178" i="3"/>
  <c r="AD178" i="3"/>
  <c r="AC179" i="3"/>
  <c r="AD179" i="3"/>
  <c r="AC180" i="3"/>
  <c r="AD180" i="3"/>
  <c r="AE180" i="3"/>
  <c r="AC181" i="3"/>
  <c r="AD181" i="3"/>
  <c r="AE181" i="3"/>
  <c r="AC182" i="3"/>
  <c r="AD182" i="3"/>
  <c r="AC183" i="3"/>
  <c r="AD183" i="3"/>
  <c r="AE183" i="3"/>
  <c r="AC184" i="3"/>
  <c r="AD184" i="3"/>
  <c r="AE184" i="3"/>
  <c r="AC185" i="3"/>
  <c r="AD185" i="3"/>
  <c r="AE185" i="3"/>
  <c r="AC186" i="3"/>
  <c r="AD186" i="3"/>
  <c r="AC187" i="3"/>
  <c r="AD187" i="3"/>
  <c r="AE187" i="3"/>
  <c r="AC188" i="3"/>
  <c r="AD188" i="3"/>
  <c r="AC189" i="3"/>
  <c r="AD189" i="3"/>
  <c r="AC190" i="3"/>
  <c r="AD190" i="3"/>
  <c r="AE190" i="3"/>
  <c r="AC191" i="3"/>
  <c r="AD191" i="3"/>
  <c r="AE191" i="3"/>
  <c r="AC192" i="3"/>
  <c r="AD192" i="3"/>
  <c r="AE192" i="3"/>
  <c r="AC193" i="3"/>
  <c r="AD193" i="3"/>
  <c r="AE193" i="3"/>
  <c r="AC194" i="3"/>
  <c r="AD194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4" i="3"/>
  <c r="AD204" i="3"/>
  <c r="AC205" i="3"/>
  <c r="AD205" i="3"/>
  <c r="AC206" i="3"/>
  <c r="AD206" i="3"/>
  <c r="AC207" i="3"/>
  <c r="AD207" i="3"/>
  <c r="AE207" i="3"/>
  <c r="AC208" i="3"/>
  <c r="AD208" i="3"/>
  <c r="AC209" i="3"/>
  <c r="AD209" i="3"/>
  <c r="AC210" i="3"/>
  <c r="AD210" i="3"/>
  <c r="AE210" i="3"/>
  <c r="AC211" i="3"/>
  <c r="AD211" i="3"/>
  <c r="AC212" i="3"/>
  <c r="AD212" i="3"/>
  <c r="AE212" i="3"/>
  <c r="AC213" i="3"/>
  <c r="AD213" i="3"/>
  <c r="AE213" i="3"/>
  <c r="AC214" i="3"/>
  <c r="AD214" i="3"/>
  <c r="AC215" i="3"/>
  <c r="AD215" i="3"/>
  <c r="AE215" i="3"/>
  <c r="AC216" i="3"/>
  <c r="AD216" i="3"/>
  <c r="AE216" i="3"/>
  <c r="AC217" i="3"/>
  <c r="AD217" i="3"/>
  <c r="AE217" i="3"/>
  <c r="AC218" i="3"/>
  <c r="AD218" i="3"/>
  <c r="AC219" i="3"/>
  <c r="AD219" i="3"/>
  <c r="AC220" i="3"/>
  <c r="AD220" i="3"/>
  <c r="AC221" i="3"/>
  <c r="AD221" i="3"/>
  <c r="AE221" i="3"/>
  <c r="AC222" i="3"/>
  <c r="AD222" i="3"/>
  <c r="AC223" i="3"/>
  <c r="AD223" i="3"/>
  <c r="AC224" i="3"/>
  <c r="AD224" i="3"/>
  <c r="AE224" i="3"/>
  <c r="AC225" i="3"/>
  <c r="AD225" i="3"/>
  <c r="AC226" i="3"/>
  <c r="AD226" i="3"/>
  <c r="AC227" i="3"/>
  <c r="AD227" i="3"/>
  <c r="AE227" i="3"/>
  <c r="AD228" i="3"/>
  <c r="AC229" i="3"/>
  <c r="AD229" i="3"/>
  <c r="AC230" i="3"/>
  <c r="AD230" i="3"/>
  <c r="AE230" i="3"/>
  <c r="AC231" i="3"/>
  <c r="AD231" i="3"/>
  <c r="AC232" i="3"/>
  <c r="AD232" i="3"/>
  <c r="AE232" i="3"/>
  <c r="AC233" i="3"/>
  <c r="AD233" i="3"/>
  <c r="AE233" i="3"/>
  <c r="AC234" i="3"/>
  <c r="AD234" i="3"/>
  <c r="AC235" i="3"/>
  <c r="AD235" i="3"/>
  <c r="AC236" i="3"/>
  <c r="AD236" i="3"/>
  <c r="AE236" i="3"/>
  <c r="AC237" i="3"/>
  <c r="AD237" i="3"/>
  <c r="AC238" i="3"/>
  <c r="AD238" i="3"/>
  <c r="AE238" i="3"/>
  <c r="AC239" i="3"/>
  <c r="AD239" i="3"/>
  <c r="AE239" i="3"/>
  <c r="AC240" i="3"/>
  <c r="AD240" i="3"/>
  <c r="AC241" i="3"/>
  <c r="AD241" i="3"/>
  <c r="AE241" i="3"/>
  <c r="AC242" i="3"/>
  <c r="AD242" i="3"/>
  <c r="AC243" i="3"/>
  <c r="AD243" i="3"/>
  <c r="AE243" i="3"/>
  <c r="AC244" i="3"/>
  <c r="AD244" i="3"/>
  <c r="AC245" i="3"/>
  <c r="AD245" i="3"/>
  <c r="AC246" i="3"/>
  <c r="AD246" i="3"/>
  <c r="AC247" i="3"/>
  <c r="AD247" i="3"/>
  <c r="AC248" i="3"/>
  <c r="AD248" i="3"/>
  <c r="AC249" i="3"/>
  <c r="AD249" i="3"/>
  <c r="AE249" i="3"/>
  <c r="AC250" i="3"/>
  <c r="AD250" i="3"/>
  <c r="AE250" i="3"/>
  <c r="AC251" i="3"/>
  <c r="AD251" i="3"/>
  <c r="AE251" i="3"/>
  <c r="AC252" i="3"/>
  <c r="AD252" i="3"/>
  <c r="AE252" i="3"/>
  <c r="AC253" i="3"/>
  <c r="AD253" i="3"/>
  <c r="AC254" i="3"/>
  <c r="AD254" i="3"/>
  <c r="AC255" i="3"/>
  <c r="AD255" i="3"/>
  <c r="AC256" i="3"/>
  <c r="AD256" i="3"/>
  <c r="AC257" i="3"/>
  <c r="AD257" i="3"/>
  <c r="AE257" i="3"/>
  <c r="AE3" i="3"/>
  <c r="AD3" i="3"/>
  <c r="AC3" i="3"/>
  <c r="AG3" i="3" s="1"/>
  <c r="S4" i="3"/>
  <c r="T4" i="3"/>
  <c r="U4" i="3"/>
  <c r="V4" i="3"/>
  <c r="W4" i="3"/>
  <c r="S5" i="3"/>
  <c r="T5" i="3"/>
  <c r="U5" i="3"/>
  <c r="V5" i="3"/>
  <c r="W5" i="3"/>
  <c r="S6" i="3"/>
  <c r="T6" i="3"/>
  <c r="V6" i="3"/>
  <c r="W6" i="3"/>
  <c r="T7" i="3"/>
  <c r="V7" i="3"/>
  <c r="W7" i="3"/>
  <c r="S9" i="3"/>
  <c r="T9" i="3"/>
  <c r="U9" i="3"/>
  <c r="V9" i="3"/>
  <c r="W9" i="3"/>
  <c r="S10" i="3"/>
  <c r="T10" i="3"/>
  <c r="V10" i="3"/>
  <c r="W10" i="3"/>
  <c r="S11" i="3"/>
  <c r="T11" i="3"/>
  <c r="V11" i="3"/>
  <c r="W11" i="3"/>
  <c r="T12" i="3"/>
  <c r="U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V16" i="3"/>
  <c r="W16" i="3"/>
  <c r="S17" i="3"/>
  <c r="T17" i="3"/>
  <c r="V17" i="3"/>
  <c r="W17" i="3"/>
  <c r="S19" i="3"/>
  <c r="T19" i="3"/>
  <c r="V19" i="3"/>
  <c r="W19" i="3"/>
  <c r="S20" i="3"/>
  <c r="T20" i="3"/>
  <c r="U20" i="3"/>
  <c r="V20" i="3"/>
  <c r="W20" i="3"/>
  <c r="S21" i="3"/>
  <c r="T21" i="3"/>
  <c r="V21" i="3"/>
  <c r="W21" i="3"/>
  <c r="S22" i="3"/>
  <c r="T22" i="3"/>
  <c r="U22" i="3"/>
  <c r="W22" i="3"/>
  <c r="S23" i="3"/>
  <c r="T23" i="3"/>
  <c r="V23" i="3"/>
  <c r="W23" i="3"/>
  <c r="T24" i="3"/>
  <c r="U24" i="3"/>
  <c r="V24" i="3"/>
  <c r="W24" i="3"/>
  <c r="S25" i="3"/>
  <c r="T25" i="3"/>
  <c r="V25" i="3"/>
  <c r="W25" i="3"/>
  <c r="S26" i="3"/>
  <c r="T26" i="3"/>
  <c r="U26" i="3"/>
  <c r="V26" i="3"/>
  <c r="W26" i="3"/>
  <c r="S27" i="3"/>
  <c r="T27" i="3"/>
  <c r="V27" i="3"/>
  <c r="W27" i="3"/>
  <c r="S28" i="3"/>
  <c r="T28" i="3"/>
  <c r="V28" i="3"/>
  <c r="W28" i="3"/>
  <c r="S29" i="3"/>
  <c r="T29" i="3"/>
  <c r="U29" i="3"/>
  <c r="V29" i="3"/>
  <c r="W29" i="3"/>
  <c r="S30" i="3"/>
  <c r="T30" i="3"/>
  <c r="V30" i="3"/>
  <c r="W30" i="3"/>
  <c r="S31" i="3"/>
  <c r="T31" i="3"/>
  <c r="U31" i="3"/>
  <c r="V31" i="3"/>
  <c r="S32" i="3"/>
  <c r="T32" i="3"/>
  <c r="U32" i="3"/>
  <c r="V32" i="3"/>
  <c r="S34" i="3"/>
  <c r="T34" i="3"/>
  <c r="V34" i="3"/>
  <c r="W34" i="3"/>
  <c r="S35" i="3"/>
  <c r="T35" i="3"/>
  <c r="V35" i="3"/>
  <c r="W35" i="3"/>
  <c r="S36" i="3"/>
  <c r="T36" i="3"/>
  <c r="V36" i="3"/>
  <c r="W36" i="3"/>
  <c r="S37" i="3"/>
  <c r="T37" i="3"/>
  <c r="V37" i="3"/>
  <c r="W37" i="3"/>
  <c r="S38" i="3"/>
  <c r="T38" i="3"/>
  <c r="V38" i="3"/>
  <c r="W38" i="3"/>
  <c r="S39" i="3"/>
  <c r="T39" i="3"/>
  <c r="U39" i="3"/>
  <c r="V39" i="3"/>
  <c r="W39" i="3"/>
  <c r="S40" i="3"/>
  <c r="T40" i="3"/>
  <c r="U40" i="3"/>
  <c r="V40" i="3"/>
  <c r="W40" i="3"/>
  <c r="S41" i="3"/>
  <c r="T41" i="3"/>
  <c r="V41" i="3"/>
  <c r="S42" i="3"/>
  <c r="T42" i="3"/>
  <c r="V42" i="3"/>
  <c r="W42" i="3"/>
  <c r="S43" i="3"/>
  <c r="T43" i="3"/>
  <c r="V43" i="3"/>
  <c r="S44" i="3"/>
  <c r="T44" i="3"/>
  <c r="V44" i="3"/>
  <c r="S45" i="3"/>
  <c r="T45" i="3"/>
  <c r="V45" i="3"/>
  <c r="W45" i="3"/>
  <c r="S46" i="3"/>
  <c r="T46" i="3"/>
  <c r="V46" i="3"/>
  <c r="S49" i="3"/>
  <c r="T49" i="3"/>
  <c r="S50" i="3"/>
  <c r="T50" i="3"/>
  <c r="U50" i="3"/>
  <c r="V50" i="3"/>
  <c r="W50" i="3"/>
  <c r="S51" i="3"/>
  <c r="T51" i="3"/>
  <c r="V51" i="3"/>
  <c r="W51" i="3"/>
  <c r="S52" i="3"/>
  <c r="T52" i="3"/>
  <c r="V52" i="3"/>
  <c r="W52" i="3"/>
  <c r="S53" i="3"/>
  <c r="T53" i="3"/>
  <c r="U53" i="3"/>
  <c r="V53" i="3"/>
  <c r="W53" i="3"/>
  <c r="S54" i="3"/>
  <c r="T54" i="3"/>
  <c r="V54" i="3"/>
  <c r="W54" i="3"/>
  <c r="S55" i="3"/>
  <c r="T55" i="3"/>
  <c r="W55" i="3"/>
  <c r="S56" i="3"/>
  <c r="T56" i="3"/>
  <c r="V56" i="3"/>
  <c r="W56" i="3"/>
  <c r="S57" i="3"/>
  <c r="T57" i="3"/>
  <c r="U57" i="3"/>
  <c r="W57" i="3"/>
  <c r="S58" i="3"/>
  <c r="T58" i="3"/>
  <c r="U58" i="3"/>
  <c r="V58" i="3"/>
  <c r="S59" i="3"/>
  <c r="T59" i="3"/>
  <c r="S60" i="3"/>
  <c r="T60" i="3"/>
  <c r="V60" i="3"/>
  <c r="W60" i="3"/>
  <c r="S61" i="3"/>
  <c r="T61" i="3"/>
  <c r="U61" i="3"/>
  <c r="S62" i="3"/>
  <c r="T62" i="3"/>
  <c r="V62" i="3"/>
  <c r="W62" i="3"/>
  <c r="S63" i="3"/>
  <c r="T63" i="3"/>
  <c r="V63" i="3"/>
  <c r="W63" i="3"/>
  <c r="S64" i="3"/>
  <c r="T64" i="3"/>
  <c r="U64" i="3"/>
  <c r="V64" i="3"/>
  <c r="W64" i="3"/>
  <c r="S65" i="3"/>
  <c r="T65" i="3"/>
  <c r="U65" i="3"/>
  <c r="W65" i="3"/>
  <c r="S66" i="3"/>
  <c r="T66" i="3"/>
  <c r="U66" i="3"/>
  <c r="V66" i="3"/>
  <c r="W66" i="3"/>
  <c r="S67" i="3"/>
  <c r="T67" i="3"/>
  <c r="U67" i="3"/>
  <c r="V67" i="3"/>
  <c r="W67" i="3"/>
  <c r="S68" i="3"/>
  <c r="T68" i="3"/>
  <c r="U68" i="3"/>
  <c r="V68" i="3"/>
  <c r="W68" i="3"/>
  <c r="S69" i="3"/>
  <c r="T69" i="3"/>
  <c r="V69" i="3"/>
  <c r="S70" i="3"/>
  <c r="T70" i="3"/>
  <c r="U70" i="3"/>
  <c r="V70" i="3"/>
  <c r="W70" i="3"/>
  <c r="T71" i="3"/>
  <c r="W71" i="3"/>
  <c r="S72" i="3"/>
  <c r="T72" i="3"/>
  <c r="V72" i="3"/>
  <c r="W72" i="3"/>
  <c r="S73" i="3"/>
  <c r="T73" i="3"/>
  <c r="U73" i="3"/>
  <c r="V73" i="3"/>
  <c r="W73" i="3"/>
  <c r="S74" i="3"/>
  <c r="T74" i="3"/>
  <c r="U74" i="3"/>
  <c r="V74" i="3"/>
  <c r="W74" i="3"/>
  <c r="S75" i="3"/>
  <c r="T75" i="3"/>
  <c r="U75" i="3"/>
  <c r="V75" i="3"/>
  <c r="W75" i="3"/>
  <c r="S76" i="3"/>
  <c r="T76" i="3"/>
  <c r="U76" i="3"/>
  <c r="V76" i="3"/>
  <c r="W76" i="3"/>
  <c r="S77" i="3"/>
  <c r="T77" i="3"/>
  <c r="U77" i="3"/>
  <c r="V77" i="3"/>
  <c r="W77" i="3"/>
  <c r="T78" i="3"/>
  <c r="V78" i="3"/>
  <c r="S79" i="3"/>
  <c r="T79" i="3"/>
  <c r="V79" i="3"/>
  <c r="S80" i="3"/>
  <c r="T80" i="3"/>
  <c r="U80" i="3"/>
  <c r="V80" i="3"/>
  <c r="W80" i="3"/>
  <c r="T81" i="3"/>
  <c r="W81" i="3"/>
  <c r="T82" i="3"/>
  <c r="V82" i="3"/>
  <c r="W82" i="3"/>
  <c r="S83" i="3"/>
  <c r="U83" i="3"/>
  <c r="W83" i="3"/>
  <c r="S84" i="3"/>
  <c r="T84" i="3"/>
  <c r="V84" i="3"/>
  <c r="W84" i="3"/>
  <c r="S85" i="3"/>
  <c r="T85" i="3"/>
  <c r="V85" i="3"/>
  <c r="W85" i="3"/>
  <c r="S86" i="3"/>
  <c r="T86" i="3"/>
  <c r="U86" i="3"/>
  <c r="V86" i="3"/>
  <c r="W86" i="3"/>
  <c r="S87" i="3"/>
  <c r="T87" i="3"/>
  <c r="U87" i="3"/>
  <c r="V87" i="3"/>
  <c r="W87" i="3"/>
  <c r="S88" i="3"/>
  <c r="T88" i="3"/>
  <c r="V88" i="3"/>
  <c r="W88" i="3"/>
  <c r="S89" i="3"/>
  <c r="T89" i="3"/>
  <c r="U89" i="3"/>
  <c r="V89" i="3"/>
  <c r="W89" i="3"/>
  <c r="S90" i="3"/>
  <c r="T90" i="3"/>
  <c r="V90" i="3"/>
  <c r="W90" i="3"/>
  <c r="S91" i="3"/>
  <c r="T91" i="3"/>
  <c r="V91" i="3"/>
  <c r="W91" i="3"/>
  <c r="S92" i="3"/>
  <c r="T92" i="3"/>
  <c r="U92" i="3"/>
  <c r="V92" i="3"/>
  <c r="W92" i="3"/>
  <c r="S93" i="3"/>
  <c r="T93" i="3"/>
  <c r="V93" i="3"/>
  <c r="W93" i="3"/>
  <c r="S94" i="3"/>
  <c r="T94" i="3"/>
  <c r="U94" i="3"/>
  <c r="V94" i="3"/>
  <c r="W94" i="3"/>
  <c r="S95" i="3"/>
  <c r="T95" i="3"/>
  <c r="U95" i="3"/>
  <c r="V95" i="3"/>
  <c r="W95" i="3"/>
  <c r="T96" i="3"/>
  <c r="V96" i="3"/>
  <c r="W96" i="3"/>
  <c r="S97" i="3"/>
  <c r="T97" i="3"/>
  <c r="W97" i="3"/>
  <c r="S98" i="3"/>
  <c r="T98" i="3"/>
  <c r="U98" i="3"/>
  <c r="V98" i="3"/>
  <c r="W98" i="3"/>
  <c r="S99" i="3"/>
  <c r="T99" i="3"/>
  <c r="V99" i="3"/>
  <c r="W99" i="3"/>
  <c r="S100" i="3"/>
  <c r="T100" i="3"/>
  <c r="U100" i="3"/>
  <c r="V100" i="3"/>
  <c r="W100" i="3"/>
  <c r="S101" i="3"/>
  <c r="T101" i="3"/>
  <c r="U101" i="3"/>
  <c r="W101" i="3"/>
  <c r="S102" i="3"/>
  <c r="T102" i="3"/>
  <c r="V102" i="3"/>
  <c r="W102" i="3"/>
  <c r="S103" i="3"/>
  <c r="T103" i="3"/>
  <c r="V103" i="3"/>
  <c r="W103" i="3"/>
  <c r="S104" i="3"/>
  <c r="T104" i="3"/>
  <c r="V104" i="3"/>
  <c r="W104" i="3"/>
  <c r="S105" i="3"/>
  <c r="T105" i="3"/>
  <c r="V105" i="3"/>
  <c r="W105" i="3"/>
  <c r="S106" i="3"/>
  <c r="T106" i="3"/>
  <c r="U106" i="3"/>
  <c r="V106" i="3"/>
  <c r="S107" i="3"/>
  <c r="T107" i="3"/>
  <c r="U107" i="3"/>
  <c r="V107" i="3"/>
  <c r="S108" i="3"/>
  <c r="T108" i="3"/>
  <c r="V108" i="3"/>
  <c r="W108" i="3"/>
  <c r="S109" i="3"/>
  <c r="T109" i="3"/>
  <c r="V109" i="3"/>
  <c r="W109" i="3"/>
  <c r="S110" i="3"/>
  <c r="T110" i="3"/>
  <c r="V110" i="3"/>
  <c r="W110" i="3"/>
  <c r="S112" i="3"/>
  <c r="T112" i="3"/>
  <c r="U112" i="3"/>
  <c r="V112" i="3"/>
  <c r="W112" i="3"/>
  <c r="S113" i="3"/>
  <c r="T113" i="3"/>
  <c r="W113" i="3"/>
  <c r="S114" i="3"/>
  <c r="T114" i="3"/>
  <c r="U114" i="3"/>
  <c r="V114" i="3"/>
  <c r="W114" i="3"/>
  <c r="S115" i="3"/>
  <c r="T115" i="3"/>
  <c r="U115" i="3"/>
  <c r="V115" i="3"/>
  <c r="W115" i="3"/>
  <c r="S116" i="3"/>
  <c r="T116" i="3"/>
  <c r="V116" i="3"/>
  <c r="W116" i="3"/>
  <c r="S117" i="3"/>
  <c r="T117" i="3"/>
  <c r="U117" i="3"/>
  <c r="V117" i="3"/>
  <c r="W117" i="3"/>
  <c r="T118" i="3"/>
  <c r="V118" i="3"/>
  <c r="W118" i="3"/>
  <c r="S119" i="3"/>
  <c r="T119" i="3"/>
  <c r="V119" i="3"/>
  <c r="W119" i="3"/>
  <c r="S120" i="3"/>
  <c r="T120" i="3"/>
  <c r="U120" i="3"/>
  <c r="V120" i="3"/>
  <c r="W120" i="3"/>
  <c r="S121" i="3"/>
  <c r="T121" i="3"/>
  <c r="U121" i="3"/>
  <c r="V121" i="3"/>
  <c r="W121" i="3"/>
  <c r="S122" i="3"/>
  <c r="T122" i="3"/>
  <c r="U122" i="3"/>
  <c r="V122" i="3"/>
  <c r="W122" i="3"/>
  <c r="T123" i="3"/>
  <c r="V123" i="3"/>
  <c r="W123" i="3"/>
  <c r="S124" i="3"/>
  <c r="T124" i="3"/>
  <c r="U124" i="3"/>
  <c r="V124" i="3"/>
  <c r="W124" i="3"/>
  <c r="S125" i="3"/>
  <c r="T125" i="3"/>
  <c r="V125" i="3"/>
  <c r="W125" i="3"/>
  <c r="S126" i="3"/>
  <c r="T126" i="3"/>
  <c r="U126" i="3"/>
  <c r="V126" i="3"/>
  <c r="W126" i="3"/>
  <c r="S127" i="3"/>
  <c r="T127" i="3"/>
  <c r="V127" i="3"/>
  <c r="W127" i="3"/>
  <c r="S128" i="3"/>
  <c r="T128" i="3"/>
  <c r="U128" i="3"/>
  <c r="V128" i="3"/>
  <c r="W128" i="3"/>
  <c r="S129" i="3"/>
  <c r="T129" i="3"/>
  <c r="V129" i="3"/>
  <c r="W129" i="3"/>
  <c r="S130" i="3"/>
  <c r="T130" i="3"/>
  <c r="V130" i="3"/>
  <c r="W130" i="3"/>
  <c r="S131" i="3"/>
  <c r="T131" i="3"/>
  <c r="U131" i="3"/>
  <c r="V131" i="3"/>
  <c r="W131" i="3"/>
  <c r="S132" i="3"/>
  <c r="T132" i="3"/>
  <c r="V132" i="3"/>
  <c r="W132" i="3"/>
  <c r="S133" i="3"/>
  <c r="T133" i="3"/>
  <c r="U133" i="3"/>
  <c r="V133" i="3"/>
  <c r="W133" i="3"/>
  <c r="S134" i="3"/>
  <c r="T134" i="3"/>
  <c r="U134" i="3"/>
  <c r="V134" i="3"/>
  <c r="W134" i="3"/>
  <c r="S135" i="3"/>
  <c r="T135" i="3"/>
  <c r="V135" i="3"/>
  <c r="W135" i="3"/>
  <c r="S136" i="3"/>
  <c r="T136" i="3"/>
  <c r="W136" i="3"/>
  <c r="S137" i="3"/>
  <c r="T137" i="3"/>
  <c r="U137" i="3"/>
  <c r="V137" i="3"/>
  <c r="W137" i="3"/>
  <c r="S138" i="3"/>
  <c r="T138" i="3"/>
  <c r="U138" i="3"/>
  <c r="V138" i="3"/>
  <c r="W138" i="3"/>
  <c r="S139" i="3"/>
  <c r="T139" i="3"/>
  <c r="U139" i="3"/>
  <c r="V139" i="3"/>
  <c r="W139" i="3"/>
  <c r="S140" i="3"/>
  <c r="T140" i="3"/>
  <c r="U140" i="3"/>
  <c r="V140" i="3"/>
  <c r="W140" i="3"/>
  <c r="S141" i="3"/>
  <c r="T141" i="3"/>
  <c r="V141" i="3"/>
  <c r="W141" i="3"/>
  <c r="S142" i="3"/>
  <c r="T142" i="3"/>
  <c r="U142" i="3"/>
  <c r="V142" i="3"/>
  <c r="W142" i="3"/>
  <c r="S143" i="3"/>
  <c r="T143" i="3"/>
  <c r="U143" i="3"/>
  <c r="V143" i="3"/>
  <c r="W143" i="3"/>
  <c r="S144" i="3"/>
  <c r="T144" i="3"/>
  <c r="V144" i="3"/>
  <c r="W144" i="3"/>
  <c r="S145" i="3"/>
  <c r="T145" i="3"/>
  <c r="V145" i="3"/>
  <c r="W145" i="3"/>
  <c r="S146" i="3"/>
  <c r="T146" i="3"/>
  <c r="V146" i="3"/>
  <c r="W146" i="3"/>
  <c r="S147" i="3"/>
  <c r="T147" i="3"/>
  <c r="V147" i="3"/>
  <c r="W147" i="3"/>
  <c r="S148" i="3"/>
  <c r="T148" i="3"/>
  <c r="U148" i="3"/>
  <c r="V148" i="3"/>
  <c r="W148" i="3"/>
  <c r="S149" i="3"/>
  <c r="T149" i="3"/>
  <c r="U149" i="3"/>
  <c r="V149" i="3"/>
  <c r="W149" i="3"/>
  <c r="S150" i="3"/>
  <c r="T150" i="3"/>
  <c r="U150" i="3"/>
  <c r="V150" i="3"/>
  <c r="W150" i="3"/>
  <c r="S151" i="3"/>
  <c r="T151" i="3"/>
  <c r="V151" i="3"/>
  <c r="W151" i="3"/>
  <c r="S152" i="3"/>
  <c r="T152" i="3"/>
  <c r="U152" i="3"/>
  <c r="V152" i="3"/>
  <c r="W152" i="3"/>
  <c r="S153" i="3"/>
  <c r="T153" i="3"/>
  <c r="U153" i="3"/>
  <c r="V153" i="3"/>
  <c r="W153" i="3"/>
  <c r="S154" i="3"/>
  <c r="T154" i="3"/>
  <c r="V154" i="3"/>
  <c r="W154" i="3"/>
  <c r="S155" i="3"/>
  <c r="T155" i="3"/>
  <c r="V155" i="3"/>
  <c r="W155" i="3"/>
  <c r="S156" i="3"/>
  <c r="T156" i="3"/>
  <c r="U156" i="3"/>
  <c r="V156" i="3"/>
  <c r="W156" i="3"/>
  <c r="S157" i="3"/>
  <c r="T157" i="3"/>
  <c r="U157" i="3"/>
  <c r="V157" i="3"/>
  <c r="W157" i="3"/>
  <c r="S158" i="3"/>
  <c r="T158" i="3"/>
  <c r="V158" i="3"/>
  <c r="W158" i="3"/>
  <c r="S159" i="3"/>
  <c r="T159" i="3"/>
  <c r="V159" i="3"/>
  <c r="W159" i="3"/>
  <c r="S160" i="3"/>
  <c r="T160" i="3"/>
  <c r="V160" i="3"/>
  <c r="W160" i="3"/>
  <c r="S161" i="3"/>
  <c r="T161" i="3"/>
  <c r="U161" i="3"/>
  <c r="V161" i="3"/>
  <c r="W161" i="3"/>
  <c r="S162" i="3"/>
  <c r="T162" i="3"/>
  <c r="V162" i="3"/>
  <c r="W162" i="3"/>
  <c r="S163" i="3"/>
  <c r="T163" i="3"/>
  <c r="U163" i="3"/>
  <c r="V163" i="3"/>
  <c r="W163" i="3"/>
  <c r="S164" i="3"/>
  <c r="T164" i="3"/>
  <c r="V164" i="3"/>
  <c r="W164" i="3"/>
  <c r="S165" i="3"/>
  <c r="T165" i="3"/>
  <c r="V165" i="3"/>
  <c r="W165" i="3"/>
  <c r="S166" i="3"/>
  <c r="T166" i="3"/>
  <c r="U166" i="3"/>
  <c r="V166" i="3"/>
  <c r="W166" i="3"/>
  <c r="T167" i="3"/>
  <c r="V167" i="3"/>
  <c r="W167" i="3"/>
  <c r="S168" i="3"/>
  <c r="T168" i="3"/>
  <c r="U168" i="3"/>
  <c r="V168" i="3"/>
  <c r="W168" i="3"/>
  <c r="S169" i="3"/>
  <c r="T169" i="3"/>
  <c r="U169" i="3"/>
  <c r="V169" i="3"/>
  <c r="W169" i="3"/>
  <c r="S170" i="3"/>
  <c r="T170" i="3"/>
  <c r="U170" i="3"/>
  <c r="V170" i="3"/>
  <c r="W170" i="3"/>
  <c r="S171" i="3"/>
  <c r="T171" i="3"/>
  <c r="U171" i="3"/>
  <c r="V171" i="3"/>
  <c r="W171" i="3"/>
  <c r="T172" i="3"/>
  <c r="V172" i="3"/>
  <c r="W172" i="3"/>
  <c r="S173" i="3"/>
  <c r="T173" i="3"/>
  <c r="U173" i="3"/>
  <c r="V173" i="3"/>
  <c r="W173" i="3"/>
  <c r="S174" i="3"/>
  <c r="T174" i="3"/>
  <c r="V174" i="3"/>
  <c r="W174" i="3"/>
  <c r="S175" i="3"/>
  <c r="T175" i="3"/>
  <c r="U175" i="3"/>
  <c r="V175" i="3"/>
  <c r="W175" i="3"/>
  <c r="S176" i="3"/>
  <c r="T176" i="3"/>
  <c r="U176" i="3"/>
  <c r="V176" i="3"/>
  <c r="W176" i="3"/>
  <c r="S177" i="3"/>
  <c r="T177" i="3"/>
  <c r="U177" i="3"/>
  <c r="V177" i="3"/>
  <c r="W177" i="3"/>
  <c r="S178" i="3"/>
  <c r="T178" i="3"/>
  <c r="U178" i="3"/>
  <c r="V178" i="3"/>
  <c r="W178" i="3"/>
  <c r="S179" i="3"/>
  <c r="T179" i="3"/>
  <c r="U179" i="3"/>
  <c r="V179" i="3"/>
  <c r="W179" i="3"/>
  <c r="S180" i="3"/>
  <c r="T180" i="3"/>
  <c r="V180" i="3"/>
  <c r="W180" i="3"/>
  <c r="S181" i="3"/>
  <c r="T181" i="3"/>
  <c r="U181" i="3"/>
  <c r="V181" i="3"/>
  <c r="W181" i="3"/>
  <c r="S182" i="3"/>
  <c r="T182" i="3"/>
  <c r="U182" i="3"/>
  <c r="V182" i="3"/>
  <c r="W182" i="3"/>
  <c r="S183" i="3"/>
  <c r="T183" i="3"/>
  <c r="U183" i="3"/>
  <c r="V183" i="3"/>
  <c r="W183" i="3"/>
  <c r="S184" i="3"/>
  <c r="T184" i="3"/>
  <c r="U184" i="3"/>
  <c r="V184" i="3"/>
  <c r="W184" i="3"/>
  <c r="S185" i="3"/>
  <c r="T185" i="3"/>
  <c r="W185" i="3"/>
  <c r="S186" i="3"/>
  <c r="T186" i="3"/>
  <c r="V186" i="3"/>
  <c r="W186" i="3"/>
  <c r="S187" i="3"/>
  <c r="T187" i="3"/>
  <c r="U187" i="3"/>
  <c r="W187" i="3"/>
  <c r="S188" i="3"/>
  <c r="T188" i="3"/>
  <c r="U188" i="3"/>
  <c r="V188" i="3"/>
  <c r="W188" i="3"/>
  <c r="S189" i="3"/>
  <c r="T189" i="3"/>
  <c r="V189" i="3"/>
  <c r="S190" i="3"/>
  <c r="T190" i="3"/>
  <c r="U190" i="3"/>
  <c r="V190" i="3"/>
  <c r="W190" i="3"/>
  <c r="S191" i="3"/>
  <c r="T191" i="3"/>
  <c r="V191" i="3"/>
  <c r="S192" i="3"/>
  <c r="T192" i="3"/>
  <c r="U192" i="3"/>
  <c r="V192" i="3"/>
  <c r="W192" i="3"/>
  <c r="S193" i="3"/>
  <c r="T193" i="3"/>
  <c r="V193" i="3"/>
  <c r="W193" i="3"/>
  <c r="S194" i="3"/>
  <c r="T194" i="3"/>
  <c r="V194" i="3"/>
  <c r="W194" i="3"/>
  <c r="S195" i="3"/>
  <c r="T195" i="3"/>
  <c r="U195" i="3"/>
  <c r="V195" i="3"/>
  <c r="W195" i="3"/>
  <c r="S196" i="3"/>
  <c r="T196" i="3"/>
  <c r="V196" i="3"/>
  <c r="W196" i="3"/>
  <c r="S197" i="3"/>
  <c r="T197" i="3"/>
  <c r="U197" i="3"/>
  <c r="V197" i="3"/>
  <c r="W197" i="3"/>
  <c r="S198" i="3"/>
  <c r="T198" i="3"/>
  <c r="U198" i="3"/>
  <c r="V198" i="3"/>
  <c r="W198" i="3"/>
  <c r="S199" i="3"/>
  <c r="T199" i="3"/>
  <c r="V199" i="3"/>
  <c r="W199" i="3"/>
  <c r="S200" i="3"/>
  <c r="T200" i="3"/>
  <c r="V200" i="3"/>
  <c r="W200" i="3"/>
  <c r="S201" i="3"/>
  <c r="T201" i="3"/>
  <c r="U201" i="3"/>
  <c r="V201" i="3"/>
  <c r="W201" i="3"/>
  <c r="S202" i="3"/>
  <c r="U202" i="3"/>
  <c r="V202" i="3"/>
  <c r="W202" i="3"/>
  <c r="S203" i="3"/>
  <c r="T203" i="3"/>
  <c r="U203" i="3"/>
  <c r="V203" i="3"/>
  <c r="W203" i="3"/>
  <c r="S204" i="3"/>
  <c r="T204" i="3"/>
  <c r="U204" i="3"/>
  <c r="V204" i="3"/>
  <c r="W204" i="3"/>
  <c r="S205" i="3"/>
  <c r="T205" i="3"/>
  <c r="U205" i="3"/>
  <c r="V205" i="3"/>
  <c r="W205" i="3"/>
  <c r="S206" i="3"/>
  <c r="T206" i="3"/>
  <c r="U206" i="3"/>
  <c r="V206" i="3"/>
  <c r="W206" i="3"/>
  <c r="S207" i="3"/>
  <c r="T207" i="3"/>
  <c r="V207" i="3"/>
  <c r="W207" i="3"/>
  <c r="S208" i="3"/>
  <c r="T208" i="3"/>
  <c r="V208" i="3"/>
  <c r="W208" i="3"/>
  <c r="S209" i="3"/>
  <c r="T209" i="3"/>
  <c r="V209" i="3"/>
  <c r="W209" i="3"/>
  <c r="S210" i="3"/>
  <c r="T210" i="3"/>
  <c r="V210" i="3"/>
  <c r="W210" i="3"/>
  <c r="S211" i="3"/>
  <c r="T211" i="3"/>
  <c r="V211" i="3"/>
  <c r="W211" i="3"/>
  <c r="S212" i="3"/>
  <c r="T212" i="3"/>
  <c r="U212" i="3"/>
  <c r="V212" i="3"/>
  <c r="W212" i="3"/>
  <c r="S213" i="3"/>
  <c r="T213" i="3"/>
  <c r="V213" i="3"/>
  <c r="W213" i="3"/>
  <c r="S214" i="3"/>
  <c r="T214" i="3"/>
  <c r="V214" i="3"/>
  <c r="W214" i="3"/>
  <c r="S215" i="3"/>
  <c r="T215" i="3"/>
  <c r="U215" i="3"/>
  <c r="V215" i="3"/>
  <c r="W215" i="3"/>
  <c r="S216" i="3"/>
  <c r="T216" i="3"/>
  <c r="V216" i="3"/>
  <c r="W216" i="3"/>
  <c r="S217" i="3"/>
  <c r="T217" i="3"/>
  <c r="V217" i="3"/>
  <c r="S218" i="3"/>
  <c r="T218" i="3"/>
  <c r="V218" i="3"/>
  <c r="S219" i="3"/>
  <c r="T219" i="3"/>
  <c r="U219" i="3"/>
  <c r="V219" i="3"/>
  <c r="W219" i="3"/>
  <c r="S220" i="3"/>
  <c r="T220" i="3"/>
  <c r="V220" i="3"/>
  <c r="W220" i="3"/>
  <c r="S221" i="3"/>
  <c r="T221" i="3"/>
  <c r="V221" i="3"/>
  <c r="W221" i="3"/>
  <c r="T222" i="3"/>
  <c r="U222" i="3"/>
  <c r="V222" i="3"/>
  <c r="W222" i="3"/>
  <c r="S223" i="3"/>
  <c r="T223" i="3"/>
  <c r="V223" i="3"/>
  <c r="W223" i="3"/>
  <c r="S224" i="3"/>
  <c r="T224" i="3"/>
  <c r="W224" i="3"/>
  <c r="S225" i="3"/>
  <c r="T225" i="3"/>
  <c r="U225" i="3"/>
  <c r="V225" i="3"/>
  <c r="W225" i="3"/>
  <c r="S226" i="3"/>
  <c r="T226" i="3"/>
  <c r="V226" i="3"/>
  <c r="W226" i="3"/>
  <c r="S227" i="3"/>
  <c r="T227" i="3"/>
  <c r="U227" i="3"/>
  <c r="V227" i="3"/>
  <c r="W227" i="3"/>
  <c r="S228" i="3"/>
  <c r="T228" i="3"/>
  <c r="U228" i="3"/>
  <c r="V228" i="3"/>
  <c r="W228" i="3"/>
  <c r="S229" i="3"/>
  <c r="T229" i="3"/>
  <c r="U229" i="3"/>
  <c r="V229" i="3"/>
  <c r="W229" i="3"/>
  <c r="T230" i="3"/>
  <c r="V230" i="3"/>
  <c r="W230" i="3"/>
  <c r="S231" i="3"/>
  <c r="T231" i="3"/>
  <c r="V231" i="3"/>
  <c r="W231" i="3"/>
  <c r="S232" i="3"/>
  <c r="T232" i="3"/>
  <c r="V232" i="3"/>
  <c r="W232" i="3"/>
  <c r="S233" i="3"/>
  <c r="T233" i="3"/>
  <c r="U233" i="3"/>
  <c r="V233" i="3"/>
  <c r="W233" i="3"/>
  <c r="S234" i="3"/>
  <c r="T234" i="3"/>
  <c r="V234" i="3"/>
  <c r="W234" i="3"/>
  <c r="S235" i="3"/>
  <c r="T235" i="3"/>
  <c r="V235" i="3"/>
  <c r="W235" i="3"/>
  <c r="S236" i="3"/>
  <c r="T236" i="3"/>
  <c r="U236" i="3"/>
  <c r="V236" i="3"/>
  <c r="W236" i="3"/>
  <c r="S237" i="3"/>
  <c r="T237" i="3"/>
  <c r="U237" i="3"/>
  <c r="V237" i="3"/>
  <c r="W237" i="3"/>
  <c r="S238" i="3"/>
  <c r="T238" i="3"/>
  <c r="U238" i="3"/>
  <c r="V238" i="3"/>
  <c r="W238" i="3"/>
  <c r="S239" i="3"/>
  <c r="T239" i="3"/>
  <c r="U239" i="3"/>
  <c r="V239" i="3"/>
  <c r="W239" i="3"/>
  <c r="S240" i="3"/>
  <c r="T240" i="3"/>
  <c r="U240" i="3"/>
  <c r="V240" i="3"/>
  <c r="W240" i="3"/>
  <c r="S241" i="3"/>
  <c r="T241" i="3"/>
  <c r="U241" i="3"/>
  <c r="V241" i="3"/>
  <c r="W241" i="3"/>
  <c r="S242" i="3"/>
  <c r="T242" i="3"/>
  <c r="V242" i="3"/>
  <c r="W242" i="3"/>
  <c r="S243" i="3"/>
  <c r="T243" i="3"/>
  <c r="V243" i="3"/>
  <c r="W243" i="3"/>
  <c r="S244" i="3"/>
  <c r="T244" i="3"/>
  <c r="U244" i="3"/>
  <c r="W244" i="3"/>
  <c r="S245" i="3"/>
  <c r="T245" i="3"/>
  <c r="V245" i="3"/>
  <c r="W245" i="3"/>
  <c r="S246" i="3"/>
  <c r="T246" i="3"/>
  <c r="U246" i="3"/>
  <c r="V246" i="3"/>
  <c r="W246" i="3"/>
  <c r="S247" i="3"/>
  <c r="T247" i="3"/>
  <c r="V247" i="3"/>
  <c r="W247" i="3"/>
  <c r="S248" i="3"/>
  <c r="T248" i="3"/>
  <c r="V248" i="3"/>
  <c r="W248" i="3"/>
  <c r="S249" i="3"/>
  <c r="T249" i="3"/>
  <c r="V249" i="3"/>
  <c r="W249" i="3"/>
  <c r="S250" i="3"/>
  <c r="T250" i="3"/>
  <c r="U250" i="3"/>
  <c r="V250" i="3"/>
  <c r="W250" i="3"/>
  <c r="S251" i="3"/>
  <c r="T251" i="3"/>
  <c r="U251" i="3"/>
  <c r="V251" i="3"/>
  <c r="S252" i="3"/>
  <c r="T252" i="3"/>
  <c r="U252" i="3"/>
  <c r="V252" i="3"/>
  <c r="W252" i="3"/>
  <c r="S253" i="3"/>
  <c r="T253" i="3"/>
  <c r="U253" i="3"/>
  <c r="V253" i="3"/>
  <c r="W253" i="3"/>
  <c r="S254" i="3"/>
  <c r="T254" i="3"/>
  <c r="U254" i="3"/>
  <c r="V254" i="3"/>
  <c r="W254" i="3"/>
  <c r="S255" i="3"/>
  <c r="T255" i="3"/>
  <c r="V255" i="3"/>
  <c r="W255" i="3"/>
  <c r="S256" i="3"/>
  <c r="T256" i="3"/>
  <c r="V256" i="3"/>
  <c r="W256" i="3"/>
  <c r="S257" i="3"/>
  <c r="T257" i="3"/>
  <c r="V257" i="3"/>
  <c r="W257" i="3"/>
  <c r="W3" i="3"/>
  <c r="V3" i="3"/>
  <c r="I4" i="3"/>
  <c r="H5" i="3"/>
  <c r="I5" i="3"/>
  <c r="J5" i="3"/>
  <c r="H6" i="3"/>
  <c r="I6" i="3"/>
  <c r="J6" i="3"/>
  <c r="H7" i="3"/>
  <c r="I7" i="3"/>
  <c r="J7" i="3"/>
  <c r="I9" i="3"/>
  <c r="J9" i="3"/>
  <c r="I10" i="3"/>
  <c r="H11" i="3"/>
  <c r="I11" i="3"/>
  <c r="H12" i="3"/>
  <c r="I12" i="3"/>
  <c r="J12" i="3"/>
  <c r="H13" i="3"/>
  <c r="I13" i="3"/>
  <c r="H14" i="3"/>
  <c r="I14" i="3"/>
  <c r="H15" i="3"/>
  <c r="I15" i="3"/>
  <c r="H16" i="3"/>
  <c r="I16" i="3"/>
  <c r="H17" i="3"/>
  <c r="I17" i="3"/>
  <c r="H19" i="3"/>
  <c r="I19" i="3"/>
  <c r="J19" i="3"/>
  <c r="H20" i="3"/>
  <c r="I20" i="3"/>
  <c r="J20" i="3"/>
  <c r="I21" i="3"/>
  <c r="J21" i="3"/>
  <c r="H22" i="3"/>
  <c r="I22" i="3"/>
  <c r="J22" i="3"/>
  <c r="H23" i="3"/>
  <c r="I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H29" i="3"/>
  <c r="I29" i="3"/>
  <c r="J29" i="3"/>
  <c r="H30" i="3"/>
  <c r="I30" i="3"/>
  <c r="H31" i="3"/>
  <c r="I31" i="3"/>
  <c r="J31" i="3"/>
  <c r="H32" i="3"/>
  <c r="I32" i="3"/>
  <c r="J32" i="3"/>
  <c r="H34" i="3"/>
  <c r="I34" i="3"/>
  <c r="J34" i="3"/>
  <c r="H35" i="3"/>
  <c r="I35" i="3"/>
  <c r="H36" i="3"/>
  <c r="I36" i="3"/>
  <c r="H37" i="3"/>
  <c r="I37" i="3"/>
  <c r="H38" i="3"/>
  <c r="I38" i="3"/>
  <c r="H39" i="3"/>
  <c r="I39" i="3"/>
  <c r="J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9" i="3"/>
  <c r="I49" i="3"/>
  <c r="K49" i="3"/>
  <c r="H50" i="3"/>
  <c r="I50" i="3"/>
  <c r="J50" i="3"/>
  <c r="H51" i="3"/>
  <c r="I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K56" i="3"/>
  <c r="H57" i="3"/>
  <c r="I57" i="3"/>
  <c r="J57" i="3"/>
  <c r="K57" i="3"/>
  <c r="H58" i="3"/>
  <c r="I58" i="3"/>
  <c r="H59" i="3"/>
  <c r="I59" i="3"/>
  <c r="J59" i="3"/>
  <c r="K59" i="3"/>
  <c r="H60" i="3"/>
  <c r="I60" i="3"/>
  <c r="K60" i="3"/>
  <c r="H61" i="3"/>
  <c r="I61" i="3"/>
  <c r="J61" i="3"/>
  <c r="K61" i="3"/>
  <c r="H62" i="3"/>
  <c r="I62" i="3"/>
  <c r="K62" i="3"/>
  <c r="H63" i="3"/>
  <c r="I63" i="3"/>
  <c r="J63" i="3"/>
  <c r="K63" i="3"/>
  <c r="H64" i="3"/>
  <c r="I64" i="3"/>
  <c r="K64" i="3"/>
  <c r="H65" i="3"/>
  <c r="I65" i="3"/>
  <c r="J65" i="3"/>
  <c r="K65" i="3"/>
  <c r="H66" i="3"/>
  <c r="I66" i="3"/>
  <c r="J66" i="3"/>
  <c r="K66" i="3"/>
  <c r="H67" i="3"/>
  <c r="I67" i="3"/>
  <c r="J67" i="3"/>
  <c r="H68" i="3"/>
  <c r="I68" i="3"/>
  <c r="J68" i="3"/>
  <c r="H69" i="3"/>
  <c r="I69" i="3"/>
  <c r="J69" i="3"/>
  <c r="K69" i="3"/>
  <c r="H70" i="3"/>
  <c r="I70" i="3"/>
  <c r="K70" i="3"/>
  <c r="H71" i="3"/>
  <c r="I71" i="3"/>
  <c r="K71" i="3"/>
  <c r="H72" i="3"/>
  <c r="I72" i="3"/>
  <c r="K72" i="3"/>
  <c r="H73" i="3"/>
  <c r="I73" i="3"/>
  <c r="J73" i="3"/>
  <c r="K73" i="3"/>
  <c r="H74" i="3"/>
  <c r="I74" i="3"/>
  <c r="J74" i="3"/>
  <c r="H75" i="3"/>
  <c r="I75" i="3"/>
  <c r="H76" i="3"/>
  <c r="I76" i="3"/>
  <c r="J76" i="3"/>
  <c r="K76" i="3"/>
  <c r="H77" i="3"/>
  <c r="I77" i="3"/>
  <c r="J77" i="3"/>
  <c r="K77" i="3"/>
  <c r="H78" i="3"/>
  <c r="I78" i="3"/>
  <c r="H79" i="3"/>
  <c r="I79" i="3"/>
  <c r="J79" i="3"/>
  <c r="H80" i="3"/>
  <c r="I80" i="3"/>
  <c r="K80" i="3"/>
  <c r="I81" i="3"/>
  <c r="K81" i="3"/>
  <c r="H82" i="3"/>
  <c r="I82" i="3"/>
  <c r="K82" i="3"/>
  <c r="H83" i="3"/>
  <c r="I83" i="3"/>
  <c r="J83" i="3"/>
  <c r="K83" i="3"/>
  <c r="H84" i="3"/>
  <c r="I84" i="3"/>
  <c r="K84" i="3"/>
  <c r="H85" i="3"/>
  <c r="I85" i="3"/>
  <c r="K85" i="3"/>
  <c r="H86" i="3"/>
  <c r="I86" i="3"/>
  <c r="H87" i="3"/>
  <c r="I87" i="3"/>
  <c r="K87" i="3"/>
  <c r="I88" i="3"/>
  <c r="H89" i="3"/>
  <c r="I89" i="3"/>
  <c r="J89" i="3"/>
  <c r="H90" i="3"/>
  <c r="I90" i="3"/>
  <c r="H91" i="3"/>
  <c r="I91" i="3"/>
  <c r="J91" i="3"/>
  <c r="H92" i="3"/>
  <c r="I92" i="3"/>
  <c r="I93" i="3"/>
  <c r="J93" i="3"/>
  <c r="H94" i="3"/>
  <c r="I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J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J116" i="3"/>
  <c r="H117" i="3"/>
  <c r="I117" i="3"/>
  <c r="J117" i="3"/>
  <c r="H118" i="3"/>
  <c r="I118" i="3"/>
  <c r="J118" i="3"/>
  <c r="H119" i="3"/>
  <c r="I119" i="3"/>
  <c r="H120" i="3"/>
  <c r="I120" i="3"/>
  <c r="J120" i="3"/>
  <c r="H121" i="3"/>
  <c r="I121" i="3"/>
  <c r="J121" i="3"/>
  <c r="I122" i="3"/>
  <c r="J122" i="3"/>
  <c r="H123" i="3"/>
  <c r="I123" i="3"/>
  <c r="H124" i="3"/>
  <c r="I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H131" i="3"/>
  <c r="I131" i="3"/>
  <c r="J131" i="3"/>
  <c r="H132" i="3"/>
  <c r="I132" i="3"/>
  <c r="K132" i="3"/>
  <c r="H133" i="3"/>
  <c r="I133" i="3"/>
  <c r="J133" i="3"/>
  <c r="H134" i="3"/>
  <c r="I134" i="3"/>
  <c r="J134" i="3"/>
  <c r="K134" i="3"/>
  <c r="I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H142" i="3"/>
  <c r="I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H148" i="3"/>
  <c r="I148" i="3"/>
  <c r="J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K153" i="3"/>
  <c r="H154" i="3"/>
  <c r="I154" i="3"/>
  <c r="K154" i="3"/>
  <c r="H155" i="3"/>
  <c r="I155" i="3"/>
  <c r="J155" i="3"/>
  <c r="K155" i="3"/>
  <c r="H156" i="3"/>
  <c r="I156" i="3"/>
  <c r="J156" i="3"/>
  <c r="H157" i="3"/>
  <c r="I157" i="3"/>
  <c r="J157" i="3"/>
  <c r="K157" i="3"/>
  <c r="H158" i="3"/>
  <c r="I158" i="3"/>
  <c r="K158" i="3"/>
  <c r="H159" i="3"/>
  <c r="I159" i="3"/>
  <c r="J159" i="3"/>
  <c r="K159" i="3"/>
  <c r="H160" i="3"/>
  <c r="I160" i="3"/>
  <c r="H161" i="3"/>
  <c r="I161" i="3"/>
  <c r="J161" i="3"/>
  <c r="K161" i="3"/>
  <c r="H162" i="3"/>
  <c r="I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H171" i="3"/>
  <c r="I171" i="3"/>
  <c r="J171" i="3"/>
  <c r="K171" i="3"/>
  <c r="H172" i="3"/>
  <c r="I172" i="3"/>
  <c r="J172" i="3"/>
  <c r="H173" i="3"/>
  <c r="I173" i="3"/>
  <c r="J173" i="3"/>
  <c r="K173" i="3"/>
  <c r="H174" i="3"/>
  <c r="I174" i="3"/>
  <c r="J174" i="3"/>
  <c r="H175" i="3"/>
  <c r="I175" i="3"/>
  <c r="H176" i="3"/>
  <c r="I176" i="3"/>
  <c r="J176" i="3"/>
  <c r="H177" i="3"/>
  <c r="I177" i="3"/>
  <c r="H178" i="3"/>
  <c r="I178" i="3"/>
  <c r="H179" i="3"/>
  <c r="I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H185" i="3"/>
  <c r="I185" i="3"/>
  <c r="H186" i="3"/>
  <c r="I186" i="3"/>
  <c r="J186" i="3"/>
  <c r="H187" i="3"/>
  <c r="I187" i="3"/>
  <c r="J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I195" i="3"/>
  <c r="H196" i="3"/>
  <c r="I196" i="3"/>
  <c r="J196" i="3"/>
  <c r="I197" i="3"/>
  <c r="I198" i="3"/>
  <c r="J198" i="3"/>
  <c r="H199" i="3"/>
  <c r="I199" i="3"/>
  <c r="H200" i="3"/>
  <c r="I200" i="3"/>
  <c r="J200" i="3"/>
  <c r="I201" i="3"/>
  <c r="I202" i="3"/>
  <c r="J202" i="3"/>
  <c r="I203" i="3"/>
  <c r="J203" i="3"/>
  <c r="H204" i="3"/>
  <c r="I204" i="3"/>
  <c r="I205" i="3"/>
  <c r="H206" i="3"/>
  <c r="I206" i="3"/>
  <c r="I207" i="3"/>
  <c r="J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I215" i="3"/>
  <c r="H216" i="3"/>
  <c r="I216" i="3"/>
  <c r="K216" i="3"/>
  <c r="H217" i="3"/>
  <c r="I217" i="3"/>
  <c r="K217" i="3"/>
  <c r="I218" i="3"/>
  <c r="J218" i="3"/>
  <c r="K218" i="3"/>
  <c r="H219" i="3"/>
  <c r="I219" i="3"/>
  <c r="K219" i="3"/>
  <c r="H220" i="3"/>
  <c r="I220" i="3"/>
  <c r="K220" i="3"/>
  <c r="H221" i="3"/>
  <c r="I221" i="3"/>
  <c r="H222" i="3"/>
  <c r="I222" i="3"/>
  <c r="K222" i="3"/>
  <c r="H223" i="3"/>
  <c r="I223" i="3"/>
  <c r="H224" i="3"/>
  <c r="I224" i="3"/>
  <c r="H225" i="3"/>
  <c r="I225" i="3"/>
  <c r="H226" i="3"/>
  <c r="I226" i="3"/>
  <c r="J226" i="3"/>
  <c r="K226" i="3"/>
  <c r="H227" i="3"/>
  <c r="I227" i="3"/>
  <c r="K227" i="3"/>
  <c r="H228" i="3"/>
  <c r="I228" i="3"/>
  <c r="H229" i="3"/>
  <c r="I229" i="3"/>
  <c r="K229" i="3"/>
  <c r="I230" i="3"/>
  <c r="H231" i="3"/>
  <c r="I231" i="3"/>
  <c r="H232" i="3"/>
  <c r="I232" i="3"/>
  <c r="K232" i="3"/>
  <c r="H233" i="3"/>
  <c r="I233" i="3"/>
  <c r="H234" i="3"/>
  <c r="I234" i="3"/>
  <c r="K234" i="3"/>
  <c r="H235" i="3"/>
  <c r="I235" i="3"/>
  <c r="K235" i="3"/>
  <c r="H236" i="3"/>
  <c r="I236" i="3"/>
  <c r="K236" i="3"/>
  <c r="H237" i="3"/>
  <c r="I237" i="3"/>
  <c r="H238" i="3"/>
  <c r="I238" i="3"/>
  <c r="K238" i="3"/>
  <c r="H239" i="3"/>
  <c r="I239" i="3"/>
  <c r="K239" i="3"/>
  <c r="H240" i="3"/>
  <c r="I240" i="3"/>
  <c r="K240" i="3"/>
  <c r="H241" i="3"/>
  <c r="I241" i="3"/>
  <c r="K241" i="3"/>
  <c r="H242" i="3"/>
  <c r="I242" i="3"/>
  <c r="K242" i="3"/>
  <c r="H243" i="3"/>
  <c r="I243" i="3"/>
  <c r="K243" i="3"/>
  <c r="H244" i="3"/>
  <c r="I244" i="3"/>
  <c r="K244" i="3"/>
  <c r="H245" i="3"/>
  <c r="I245" i="3"/>
  <c r="K245" i="3"/>
  <c r="H246" i="3"/>
  <c r="I246" i="3"/>
  <c r="K246" i="3"/>
  <c r="H247" i="3"/>
  <c r="I247" i="3"/>
  <c r="K247" i="3"/>
  <c r="H248" i="3"/>
  <c r="I248" i="3"/>
  <c r="H249" i="3"/>
  <c r="I249" i="3"/>
  <c r="K249" i="3"/>
  <c r="H250" i="3"/>
  <c r="I250" i="3"/>
  <c r="K250" i="3"/>
  <c r="H251" i="3"/>
  <c r="I251" i="3"/>
  <c r="K251" i="3"/>
  <c r="H252" i="3"/>
  <c r="I252" i="3"/>
  <c r="K252" i="3"/>
  <c r="H253" i="3"/>
  <c r="I253" i="3"/>
  <c r="H254" i="3"/>
  <c r="I254" i="3"/>
  <c r="K254" i="3"/>
  <c r="H255" i="3"/>
  <c r="I255" i="3"/>
  <c r="H256" i="3"/>
  <c r="I256" i="3"/>
  <c r="K256" i="3"/>
  <c r="H257" i="3"/>
  <c r="I257" i="3"/>
  <c r="K257" i="3"/>
  <c r="I3" i="3"/>
  <c r="H3" i="3"/>
  <c r="X3" i="1"/>
  <c r="Y3" i="1"/>
  <c r="Z3" i="1"/>
  <c r="X4" i="1"/>
  <c r="Y4" i="1"/>
  <c r="Z4" i="1"/>
  <c r="AA4" i="1"/>
  <c r="X5" i="1"/>
  <c r="Y5" i="1"/>
  <c r="Z5" i="1"/>
  <c r="AA5" i="1"/>
  <c r="X6" i="1"/>
  <c r="Y6" i="1"/>
  <c r="Z6" i="1"/>
  <c r="AA6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AA12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Z47" i="1"/>
  <c r="AA47" i="1"/>
  <c r="X48" i="1"/>
  <c r="Y48" i="1"/>
  <c r="Z48" i="1"/>
  <c r="AA48" i="1"/>
  <c r="X49" i="1"/>
  <c r="Y49" i="1"/>
  <c r="Z49" i="1"/>
  <c r="AA49" i="1"/>
  <c r="X50" i="1"/>
  <c r="Y50" i="1"/>
  <c r="AA50" i="1"/>
  <c r="X51" i="1"/>
  <c r="Y51" i="1"/>
  <c r="Z51" i="1"/>
  <c r="AA51" i="1"/>
  <c r="X52" i="1"/>
  <c r="Y52" i="1"/>
  <c r="Z52" i="1"/>
  <c r="AA52" i="1"/>
  <c r="X53" i="1"/>
  <c r="Y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AA74" i="1"/>
  <c r="X75" i="1"/>
  <c r="Y75" i="1"/>
  <c r="Z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AA90" i="1"/>
  <c r="X91" i="1"/>
  <c r="Y91" i="1"/>
  <c r="Z91" i="1"/>
  <c r="AA91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AA97" i="1"/>
  <c r="X98" i="1"/>
  <c r="Y98" i="1"/>
  <c r="Z98" i="1"/>
  <c r="AA98" i="1"/>
  <c r="X99" i="1"/>
  <c r="Y99" i="1"/>
  <c r="Z99" i="1"/>
  <c r="AA99" i="1"/>
  <c r="X100" i="1"/>
  <c r="Y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Y173" i="1"/>
  <c r="Z173" i="1"/>
  <c r="AA173" i="1"/>
  <c r="X174" i="1"/>
  <c r="Y174" i="1"/>
  <c r="Z174" i="1"/>
  <c r="AA174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X198" i="1"/>
  <c r="Y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AA204" i="1"/>
  <c r="X205" i="1"/>
  <c r="Y205" i="1"/>
  <c r="Z205" i="1"/>
  <c r="AA205" i="1"/>
  <c r="X206" i="1"/>
  <c r="Y206" i="1"/>
  <c r="AA206" i="1"/>
  <c r="X207" i="1"/>
  <c r="Y207" i="1"/>
  <c r="Z207" i="1"/>
  <c r="AA207" i="1"/>
  <c r="X208" i="1"/>
  <c r="Y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Y235" i="1"/>
  <c r="Z235" i="1"/>
  <c r="AA235" i="1"/>
  <c r="X236" i="1"/>
  <c r="Y236" i="1"/>
  <c r="Z236" i="1"/>
  <c r="AA236" i="1"/>
  <c r="X237" i="1"/>
  <c r="Y237" i="1"/>
  <c r="Z237" i="1"/>
  <c r="AA237" i="1"/>
  <c r="Y238" i="1"/>
  <c r="Z238" i="1"/>
  <c r="AA238" i="1"/>
  <c r="X239" i="1"/>
  <c r="Y239" i="1"/>
  <c r="Z239" i="1"/>
  <c r="AA239" i="1"/>
  <c r="Y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AA250" i="1"/>
  <c r="X251" i="1"/>
  <c r="Y251" i="1"/>
  <c r="Z251" i="1"/>
  <c r="AA251" i="1"/>
  <c r="AA2" i="1"/>
  <c r="Z2" i="1"/>
  <c r="Y2" i="1"/>
  <c r="X2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H3" i="1"/>
  <c r="I3" i="1"/>
  <c r="G4" i="1"/>
  <c r="H4" i="1"/>
  <c r="I4" i="1"/>
  <c r="G5" i="1"/>
  <c r="H5" i="1"/>
  <c r="I5" i="1"/>
  <c r="G6" i="1"/>
  <c r="H6" i="1"/>
  <c r="I6" i="1"/>
  <c r="H7" i="1"/>
  <c r="I7" i="1"/>
  <c r="G8" i="1"/>
  <c r="H8" i="1"/>
  <c r="G9" i="1"/>
  <c r="H9" i="1"/>
  <c r="I9" i="1"/>
  <c r="G10" i="1"/>
  <c r="H10" i="1"/>
  <c r="I10" i="1"/>
  <c r="G11" i="1"/>
  <c r="H11" i="1"/>
  <c r="I11" i="1"/>
  <c r="G12" i="1"/>
  <c r="H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I19" i="1"/>
  <c r="G20" i="1"/>
  <c r="H20" i="1"/>
  <c r="I20" i="1"/>
  <c r="G21" i="1"/>
  <c r="I21" i="1"/>
  <c r="G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I28" i="1"/>
  <c r="H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G59" i="1"/>
  <c r="H59" i="1"/>
  <c r="I59" i="1"/>
  <c r="G60" i="1"/>
  <c r="H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G78" i="1"/>
  <c r="H78" i="1"/>
  <c r="I78" i="1"/>
  <c r="G79" i="1"/>
  <c r="H79" i="1"/>
  <c r="I79" i="1"/>
  <c r="G80" i="1"/>
  <c r="H80" i="1"/>
  <c r="I80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H111" i="1"/>
  <c r="I111" i="1"/>
  <c r="H112" i="1"/>
  <c r="I112" i="1"/>
  <c r="H113" i="1"/>
  <c r="I113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G166" i="1"/>
  <c r="H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H187" i="1"/>
  <c r="I187" i="1"/>
  <c r="G188" i="1"/>
  <c r="H188" i="1"/>
  <c r="I188" i="1"/>
  <c r="G189" i="1"/>
  <c r="H189" i="1"/>
  <c r="I189" i="1"/>
  <c r="G190" i="1"/>
  <c r="H190" i="1"/>
  <c r="I190" i="1"/>
  <c r="H191" i="1"/>
  <c r="I191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H2" i="1"/>
  <c r="I2" i="1"/>
  <c r="G2" i="1"/>
</calcChain>
</file>

<file path=xl/sharedStrings.xml><?xml version="1.0" encoding="utf-8"?>
<sst xmlns="http://schemas.openxmlformats.org/spreadsheetml/2006/main" count="586" uniqueCount="300">
  <si>
    <t>CR Values</t>
  </si>
  <si>
    <t>Eriodictiol (E)</t>
  </si>
  <si>
    <t>ESS</t>
  </si>
  <si>
    <t>TOTAL E</t>
  </si>
  <si>
    <t>TOTAL HE</t>
  </si>
  <si>
    <t>Naringenina (N)</t>
  </si>
  <si>
    <t>NS</t>
  </si>
  <si>
    <t>NG</t>
  </si>
  <si>
    <t>NGG</t>
  </si>
  <si>
    <t>TOTAL N</t>
  </si>
  <si>
    <t>1 A0</t>
  </si>
  <si>
    <t>2 A0</t>
  </si>
  <si>
    <t>3 A0</t>
  </si>
  <si>
    <t>4 A0</t>
  </si>
  <si>
    <t>5 A0</t>
  </si>
  <si>
    <t>6 A0</t>
  </si>
  <si>
    <t>7 A0</t>
  </si>
  <si>
    <t>8 A0</t>
  </si>
  <si>
    <t>9 A0</t>
  </si>
  <si>
    <t>10 A0</t>
  </si>
  <si>
    <t>11 A0</t>
  </si>
  <si>
    <t>12 A0</t>
  </si>
  <si>
    <t>13 A0</t>
  </si>
  <si>
    <t>14 A0</t>
  </si>
  <si>
    <t>15 A0</t>
  </si>
  <si>
    <t>16 A0</t>
  </si>
  <si>
    <t>17 A0</t>
  </si>
  <si>
    <t>18 A0</t>
  </si>
  <si>
    <t>19 A0</t>
  </si>
  <si>
    <t>20 A0</t>
  </si>
  <si>
    <t>21 A0</t>
  </si>
  <si>
    <t>22 A0</t>
  </si>
  <si>
    <t>23 A0</t>
  </si>
  <si>
    <t>24 A0</t>
  </si>
  <si>
    <t>25 A0</t>
  </si>
  <si>
    <t>26 A0</t>
  </si>
  <si>
    <t>27 A0</t>
  </si>
  <si>
    <t>28 A0</t>
  </si>
  <si>
    <t>29 A0</t>
  </si>
  <si>
    <t>30 A0</t>
  </si>
  <si>
    <t>31 A0</t>
  </si>
  <si>
    <t>32 A0</t>
  </si>
  <si>
    <t>33 A0</t>
  </si>
  <si>
    <t>34 A0</t>
  </si>
  <si>
    <t>35 A0</t>
  </si>
  <si>
    <t>36 A0</t>
  </si>
  <si>
    <t>37 A0</t>
  </si>
  <si>
    <t>38 A0</t>
  </si>
  <si>
    <t>39 A0</t>
  </si>
  <si>
    <t>40 A0</t>
  </si>
  <si>
    <t>41 A0</t>
  </si>
  <si>
    <t>42 A0</t>
  </si>
  <si>
    <t>43 A0</t>
  </si>
  <si>
    <t>44 A0</t>
  </si>
  <si>
    <t>45 A0</t>
  </si>
  <si>
    <t>46 A0</t>
  </si>
  <si>
    <t>1 AF</t>
  </si>
  <si>
    <t>2 AF</t>
  </si>
  <si>
    <t>3 AF</t>
  </si>
  <si>
    <t>4 AF</t>
  </si>
  <si>
    <t>5 AF</t>
  </si>
  <si>
    <t>7 AF</t>
  </si>
  <si>
    <t>8 AF</t>
  </si>
  <si>
    <t>9 AF</t>
  </si>
  <si>
    <t>10 AF</t>
  </si>
  <si>
    <t>11 AF</t>
  </si>
  <si>
    <t>12 AF</t>
  </si>
  <si>
    <t>13 AF</t>
  </si>
  <si>
    <t>14 AF</t>
  </si>
  <si>
    <t>15 AF</t>
  </si>
  <si>
    <t>17 AF</t>
  </si>
  <si>
    <t>18 AF</t>
  </si>
  <si>
    <t>19 AF</t>
  </si>
  <si>
    <t>20 AF</t>
  </si>
  <si>
    <t>21 AF</t>
  </si>
  <si>
    <t>22 AF</t>
  </si>
  <si>
    <t>23 AF</t>
  </si>
  <si>
    <t>24 AF</t>
  </si>
  <si>
    <t>25 AF</t>
  </si>
  <si>
    <t>26 AF</t>
  </si>
  <si>
    <t>27 AF</t>
  </si>
  <si>
    <t>28 AF</t>
  </si>
  <si>
    <t>29 AF</t>
  </si>
  <si>
    <t>30 AF</t>
  </si>
  <si>
    <t>32 AF</t>
  </si>
  <si>
    <t>33 AF</t>
  </si>
  <si>
    <t>34 AF</t>
  </si>
  <si>
    <t>35 AF</t>
  </si>
  <si>
    <t>36 AF</t>
  </si>
  <si>
    <t>37 AF</t>
  </si>
  <si>
    <t>38 AF</t>
  </si>
  <si>
    <t>39 AF</t>
  </si>
  <si>
    <t>40 AF</t>
  </si>
  <si>
    <t>41 AF</t>
  </si>
  <si>
    <t>42 AF</t>
  </si>
  <si>
    <t>43 AF</t>
  </si>
  <si>
    <t>44 AF</t>
  </si>
  <si>
    <t>1 B0</t>
  </si>
  <si>
    <t>2 B0</t>
  </si>
  <si>
    <t>3 B0</t>
  </si>
  <si>
    <t>4 B0</t>
  </si>
  <si>
    <t>5 B0</t>
  </si>
  <si>
    <t>6 B0</t>
  </si>
  <si>
    <t>7 B0</t>
  </si>
  <si>
    <t>8 B0</t>
  </si>
  <si>
    <t>10 B0</t>
  </si>
  <si>
    <t>11 B0</t>
  </si>
  <si>
    <t>12 B0</t>
  </si>
  <si>
    <t>13 B0</t>
  </si>
  <si>
    <t>14 B0</t>
  </si>
  <si>
    <t>15 B0</t>
  </si>
  <si>
    <t>16 B0</t>
  </si>
  <si>
    <t>17 B0</t>
  </si>
  <si>
    <t>19 B0</t>
  </si>
  <si>
    <t>20 B0</t>
  </si>
  <si>
    <t>21 B0</t>
  </si>
  <si>
    <t>22 B0</t>
  </si>
  <si>
    <t>23 B0</t>
  </si>
  <si>
    <t>24 B0</t>
  </si>
  <si>
    <t>25 B0</t>
  </si>
  <si>
    <t>26 B0</t>
  </si>
  <si>
    <t>27 B0</t>
  </si>
  <si>
    <t>28 B0</t>
  </si>
  <si>
    <t>29 B0</t>
  </si>
  <si>
    <t>30 B0</t>
  </si>
  <si>
    <t>31 B0</t>
  </si>
  <si>
    <t>32 B0</t>
  </si>
  <si>
    <t>33 B0</t>
  </si>
  <si>
    <t>34 B0</t>
  </si>
  <si>
    <t>35 B0</t>
  </si>
  <si>
    <t>36 B0</t>
  </si>
  <si>
    <t>37 B0</t>
  </si>
  <si>
    <t>38 B0</t>
  </si>
  <si>
    <t>39 B0</t>
  </si>
  <si>
    <t>40 B0</t>
  </si>
  <si>
    <t>41 B0</t>
  </si>
  <si>
    <t>42 B0</t>
  </si>
  <si>
    <t>43 B0</t>
  </si>
  <si>
    <t>44 B0</t>
  </si>
  <si>
    <t>1 BF</t>
  </si>
  <si>
    <t>2 BF</t>
  </si>
  <si>
    <t>3 BF</t>
  </si>
  <si>
    <t>4 BF</t>
  </si>
  <si>
    <t>5 BF</t>
  </si>
  <si>
    <t>6 BF</t>
  </si>
  <si>
    <t>7 BF</t>
  </si>
  <si>
    <t>8 BF</t>
  </si>
  <si>
    <t>10 BF</t>
  </si>
  <si>
    <t>11 BF</t>
  </si>
  <si>
    <t>12 BF</t>
  </si>
  <si>
    <t>13 BF</t>
  </si>
  <si>
    <t>14 BF</t>
  </si>
  <si>
    <t>15 BF</t>
  </si>
  <si>
    <t>16 BF</t>
  </si>
  <si>
    <t>17 BF</t>
  </si>
  <si>
    <t>19 BF</t>
  </si>
  <si>
    <t>20 BF</t>
  </si>
  <si>
    <t>21 BF</t>
  </si>
  <si>
    <t>22 BF</t>
  </si>
  <si>
    <t>23 BF</t>
  </si>
  <si>
    <t>24 BF</t>
  </si>
  <si>
    <t>25 BF</t>
  </si>
  <si>
    <t>26 BF</t>
  </si>
  <si>
    <t>27 BF</t>
  </si>
  <si>
    <t>28 BF</t>
  </si>
  <si>
    <t>29 BF</t>
  </si>
  <si>
    <t>30 BF</t>
  </si>
  <si>
    <t>31 BF</t>
  </si>
  <si>
    <t>32 BF</t>
  </si>
  <si>
    <t>33 BF</t>
  </si>
  <si>
    <t>34 BF</t>
  </si>
  <si>
    <t>35 BF</t>
  </si>
  <si>
    <t>36 BF</t>
  </si>
  <si>
    <t>37 BF</t>
  </si>
  <si>
    <t>38 BF</t>
  </si>
  <si>
    <t>39 BF</t>
  </si>
  <si>
    <t>40 BF</t>
  </si>
  <si>
    <t>41 BF</t>
  </si>
  <si>
    <t>42 BF</t>
  </si>
  <si>
    <t>43 BF</t>
  </si>
  <si>
    <t>44 BF</t>
  </si>
  <si>
    <t>1 CF</t>
  </si>
  <si>
    <t>3 CF</t>
  </si>
  <si>
    <t>4 CF</t>
  </si>
  <si>
    <t>5 CF</t>
  </si>
  <si>
    <t>6 CF</t>
  </si>
  <si>
    <t>7 CF</t>
  </si>
  <si>
    <t>8 CF</t>
  </si>
  <si>
    <t>9 CF</t>
  </si>
  <si>
    <t>10 CF</t>
  </si>
  <si>
    <t>11 CF</t>
  </si>
  <si>
    <t>12 CF</t>
  </si>
  <si>
    <t>13 CF</t>
  </si>
  <si>
    <t>14 CF</t>
  </si>
  <si>
    <t>15 CF</t>
  </si>
  <si>
    <t>16 CF</t>
  </si>
  <si>
    <t>17 CF</t>
  </si>
  <si>
    <t>18 CF</t>
  </si>
  <si>
    <t>19 CF</t>
  </si>
  <si>
    <t>20 CF</t>
  </si>
  <si>
    <t>21 CF</t>
  </si>
  <si>
    <t>22 CF</t>
  </si>
  <si>
    <t>23 CF</t>
  </si>
  <si>
    <t>24 CF</t>
  </si>
  <si>
    <t>25 CF</t>
  </si>
  <si>
    <t>26 CF</t>
  </si>
  <si>
    <t>27 CF</t>
  </si>
  <si>
    <t>28 CF</t>
  </si>
  <si>
    <t>29 CF</t>
  </si>
  <si>
    <t>30 CF</t>
  </si>
  <si>
    <t>31 CF</t>
  </si>
  <si>
    <t>32 CF</t>
  </si>
  <si>
    <t>34 CF</t>
  </si>
  <si>
    <t>35 CF</t>
  </si>
  <si>
    <t>36 CF</t>
  </si>
  <si>
    <t>37 CF</t>
  </si>
  <si>
    <t>38 CF</t>
  </si>
  <si>
    <t>39 CF</t>
  </si>
  <si>
    <t>40 CF</t>
  </si>
  <si>
    <t>41 CF</t>
  </si>
  <si>
    <t>42 CF</t>
  </si>
  <si>
    <t>43 CF</t>
  </si>
  <si>
    <t>44 CF</t>
  </si>
  <si>
    <t>1 C0</t>
  </si>
  <si>
    <t>3 C0</t>
  </si>
  <si>
    <t>4 C0</t>
  </si>
  <si>
    <t>5 C0</t>
  </si>
  <si>
    <t>6 C0</t>
  </si>
  <si>
    <t>7 C0</t>
  </si>
  <si>
    <t>8 C0</t>
  </si>
  <si>
    <t>9 C0</t>
  </si>
  <si>
    <t>10 C0</t>
  </si>
  <si>
    <t>11 C0</t>
  </si>
  <si>
    <t>12 C0</t>
  </si>
  <si>
    <t>13 C0</t>
  </si>
  <si>
    <t>14 C0</t>
  </si>
  <si>
    <t>15 C0</t>
  </si>
  <si>
    <t>16 C0</t>
  </si>
  <si>
    <t>17 C0</t>
  </si>
  <si>
    <t>18 C0</t>
  </si>
  <si>
    <t>19 C0</t>
  </si>
  <si>
    <t>20 C0</t>
  </si>
  <si>
    <t>21 C0</t>
  </si>
  <si>
    <t>22 C0</t>
  </si>
  <si>
    <t>23 C0</t>
  </si>
  <si>
    <t>24 C0</t>
  </si>
  <si>
    <t>25 C0</t>
  </si>
  <si>
    <t>26 C0</t>
  </si>
  <si>
    <t>27 C0</t>
  </si>
  <si>
    <t>28 C0</t>
  </si>
  <si>
    <t>29 C0</t>
  </si>
  <si>
    <t>30 C0</t>
  </si>
  <si>
    <t>31 C0</t>
  </si>
  <si>
    <t>32 C0</t>
  </si>
  <si>
    <t>34 C0</t>
  </si>
  <si>
    <t>35 C0</t>
  </si>
  <si>
    <t>36 C0</t>
  </si>
  <si>
    <t>37 C0</t>
  </si>
  <si>
    <t>38 C0</t>
  </si>
  <si>
    <t>39 C0</t>
  </si>
  <si>
    <t>40 C0</t>
  </si>
  <si>
    <t>41 C0</t>
  </si>
  <si>
    <t>42 C0</t>
  </si>
  <si>
    <t>43 C0</t>
  </si>
  <si>
    <t>44 C0</t>
  </si>
  <si>
    <t>Ácido Caféico (CA)</t>
  </si>
  <si>
    <t>CA-Gluc</t>
  </si>
  <si>
    <t>CA-Sulfate</t>
  </si>
  <si>
    <t>CA-Gluc-sulfate</t>
  </si>
  <si>
    <t>TOTAL CA</t>
  </si>
  <si>
    <t>3,4-Ácido Dihidroxifenilacético (DHPAA)</t>
  </si>
  <si>
    <t>DHPAA-Gluc</t>
  </si>
  <si>
    <t>DHPAA-di-Gluc</t>
  </si>
  <si>
    <t>DHPAA-Gluc-sulfate</t>
  </si>
  <si>
    <t>DHPAA-di-Sulfate</t>
  </si>
  <si>
    <t>TOTAL DHPAA</t>
  </si>
  <si>
    <t>TFA-Gluc</t>
  </si>
  <si>
    <t>TFA-Sulfate</t>
  </si>
  <si>
    <t>TFA-di-sulfate</t>
  </si>
  <si>
    <t>TOTAL TFA</t>
  </si>
  <si>
    <t>TIFA-Sulfate</t>
  </si>
  <si>
    <t>Ácido Vanílico (VA)</t>
  </si>
  <si>
    <t>VA-Gluc-sulfate</t>
  </si>
  <si>
    <t>VA-di-sulfate</t>
  </si>
  <si>
    <t>Total VA</t>
  </si>
  <si>
    <t>VA-GG</t>
  </si>
  <si>
    <t>EG</t>
  </si>
  <si>
    <t>ES</t>
  </si>
  <si>
    <t>HE</t>
  </si>
  <si>
    <t>HE-G</t>
  </si>
  <si>
    <t>HE-GG</t>
  </si>
  <si>
    <t>TFA GG</t>
  </si>
  <si>
    <t>HE S</t>
  </si>
  <si>
    <t>N GLC</t>
  </si>
  <si>
    <t>Narirut</t>
  </si>
  <si>
    <t>N SG</t>
  </si>
  <si>
    <t>CAT S HA (lo de siempre)</t>
  </si>
  <si>
    <t>THBA G</t>
  </si>
  <si>
    <t>Trazas de HE y HE-GG</t>
  </si>
  <si>
    <t>HE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</si>
</sst>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2" fontId="0" fillId="0" borderId="3" xfId="0" applyNumberFormat="1" applyBorder="1"/>
    <xf numFmtId="0" fontId="2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7"/>
  <sheetViews>
    <sheetView tabSelected="1" zoomScale="115" zoomScaleNormal="115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263" activeCellId="5" sqref="A247:XFD247 A259:XFD259 A260:XFD260 A261:XFD261 A262:XFD262 A263:XFD263"/>
    </sheetView>
  </sheetViews>
  <sheetFormatPr baseColWidth="10" defaultColWidth="8.7109375" defaultRowHeight="15" x14ac:dyDescent="0.25"/>
  <cols>
    <col min="2" max="2" width="9" customWidth="1"/>
    <col min="3" max="3" width="16.140625" customWidth="1"/>
    <col min="4" max="5" width="10.5703125" customWidth="1"/>
    <col min="6" max="6" width="13.85546875" customWidth="1"/>
    <col min="7" max="7" width="8.85546875" customWidth="1"/>
    <col min="8" max="8" width="16.140625" customWidth="1"/>
    <col min="9" max="9" width="10.5703125" bestFit="1" customWidth="1"/>
    <col min="10" max="10" width="9.7109375" bestFit="1" customWidth="1"/>
    <col min="11" max="11" width="8.7109375" customWidth="1"/>
    <col min="12" max="12" width="9.5703125" bestFit="1" customWidth="1"/>
    <col min="13" max="14" width="8.7109375" customWidth="1"/>
    <col min="15" max="15" width="15.7109375" customWidth="1"/>
    <col min="16" max="16" width="13.7109375" customWidth="1"/>
    <col min="17" max="18" width="8.7109375" customWidth="1"/>
    <col min="19" max="19" width="13" customWidth="1"/>
    <col min="20" max="20" width="11.85546875" bestFit="1" customWidth="1"/>
    <col min="21" max="21" width="14.140625" bestFit="1" customWidth="1"/>
    <col min="22" max="22" width="12.85546875" customWidth="1"/>
    <col min="23" max="23" width="10.5703125" customWidth="1"/>
    <col min="24" max="25" width="8.7109375" customWidth="1"/>
    <col min="26" max="26" width="12.28515625" customWidth="1"/>
    <col min="27" max="28" width="8.7109375" customWidth="1"/>
    <col min="29" max="29" width="10.5703125" bestFit="1" customWidth="1"/>
    <col min="30" max="30" width="12.85546875" bestFit="1" customWidth="1"/>
    <col min="31" max="31" width="8.7109375" customWidth="1"/>
    <col min="32" max="32" width="12.140625" bestFit="1" customWidth="1"/>
    <col min="33" max="33" width="11.5703125" customWidth="1"/>
    <col min="34" max="34" width="11.5703125" bestFit="1" customWidth="1"/>
    <col min="35" max="39" width="8.7109375" customWidth="1"/>
    <col min="40" max="40" width="18" bestFit="1" customWidth="1"/>
    <col min="41" max="41" width="9.5703125" bestFit="1" customWidth="1"/>
    <col min="42" max="42" width="14.7109375" bestFit="1" customWidth="1"/>
    <col min="43" max="43" width="12.42578125" bestFit="1" customWidth="1"/>
    <col min="44" max="44" width="12.140625" bestFit="1" customWidth="1"/>
  </cols>
  <sheetData>
    <row r="1" spans="1:44" ht="15.75" thickBot="1" x14ac:dyDescent="0.3">
      <c r="C1">
        <v>3.6</v>
      </c>
      <c r="D1">
        <v>2.5</v>
      </c>
      <c r="E1">
        <v>2.99</v>
      </c>
      <c r="F1">
        <v>1.9</v>
      </c>
      <c r="M1">
        <v>1.9</v>
      </c>
      <c r="N1">
        <v>1.7</v>
      </c>
      <c r="O1">
        <v>1.04</v>
      </c>
      <c r="P1">
        <v>0.8</v>
      </c>
      <c r="Q1">
        <v>1.06</v>
      </c>
      <c r="Y1">
        <v>4.25</v>
      </c>
      <c r="Z1">
        <v>4.5</v>
      </c>
      <c r="AA1">
        <v>1.3</v>
      </c>
      <c r="AG1">
        <v>1.45</v>
      </c>
      <c r="AI1">
        <v>3.5</v>
      </c>
      <c r="AJ1">
        <v>1</v>
      </c>
      <c r="AK1">
        <v>0.92</v>
      </c>
      <c r="AL1">
        <v>1.05</v>
      </c>
    </row>
    <row r="2" spans="1:44" s="1" customFormat="1" ht="15.75" x14ac:dyDescent="0.25">
      <c r="B2" s="1" t="s">
        <v>0</v>
      </c>
      <c r="C2" s="6" t="s">
        <v>265</v>
      </c>
      <c r="D2" s="6" t="s">
        <v>266</v>
      </c>
      <c r="E2" s="12" t="s">
        <v>267</v>
      </c>
      <c r="F2" s="12" t="s">
        <v>268</v>
      </c>
      <c r="G2" s="14" t="s">
        <v>269</v>
      </c>
      <c r="H2" s="15" t="s">
        <v>265</v>
      </c>
      <c r="I2" s="16" t="s">
        <v>266</v>
      </c>
      <c r="J2" s="16" t="s">
        <v>267</v>
      </c>
      <c r="K2" s="16" t="s">
        <v>268</v>
      </c>
      <c r="L2" s="14" t="s">
        <v>269</v>
      </c>
      <c r="M2" s="7" t="s">
        <v>270</v>
      </c>
      <c r="N2" s="7" t="s">
        <v>271</v>
      </c>
      <c r="O2" s="7" t="s">
        <v>272</v>
      </c>
      <c r="P2" s="8" t="s">
        <v>273</v>
      </c>
      <c r="Q2" s="8" t="s">
        <v>274</v>
      </c>
      <c r="R2" s="17" t="s">
        <v>275</v>
      </c>
      <c r="S2" s="18" t="s">
        <v>270</v>
      </c>
      <c r="T2" s="19" t="s">
        <v>271</v>
      </c>
      <c r="U2" s="19" t="s">
        <v>272</v>
      </c>
      <c r="V2" s="20" t="s">
        <v>273</v>
      </c>
      <c r="W2" s="20" t="s">
        <v>274</v>
      </c>
      <c r="X2" s="17" t="s">
        <v>275</v>
      </c>
      <c r="Y2" s="9" t="s">
        <v>276</v>
      </c>
      <c r="Z2" s="9" t="s">
        <v>277</v>
      </c>
      <c r="AA2" s="9" t="s">
        <v>278</v>
      </c>
      <c r="AB2" s="21" t="s">
        <v>279</v>
      </c>
      <c r="AC2" s="22" t="s">
        <v>276</v>
      </c>
      <c r="AD2" s="23" t="s">
        <v>277</v>
      </c>
      <c r="AE2" s="23" t="s">
        <v>278</v>
      </c>
      <c r="AF2" s="21" t="s">
        <v>279</v>
      </c>
      <c r="AG2" s="17" t="s">
        <v>280</v>
      </c>
      <c r="AH2" s="25" t="s">
        <v>280</v>
      </c>
      <c r="AI2" s="24" t="s">
        <v>281</v>
      </c>
      <c r="AJ2" s="10" t="s">
        <v>285</v>
      </c>
      <c r="AK2" s="10" t="s">
        <v>282</v>
      </c>
      <c r="AL2" s="10" t="s">
        <v>283</v>
      </c>
      <c r="AM2" s="11" t="s">
        <v>284</v>
      </c>
      <c r="AN2" s="22" t="s">
        <v>281</v>
      </c>
      <c r="AO2" s="23" t="s">
        <v>285</v>
      </c>
      <c r="AP2" s="23" t="s">
        <v>282</v>
      </c>
      <c r="AQ2" s="23" t="s">
        <v>283</v>
      </c>
      <c r="AR2" s="11" t="s">
        <v>284</v>
      </c>
    </row>
    <row r="3" spans="1:44" ht="15.75" x14ac:dyDescent="0.25">
      <c r="A3" t="s">
        <v>10</v>
      </c>
      <c r="B3">
        <v>108.4</v>
      </c>
      <c r="C3">
        <v>1041.5899999999999</v>
      </c>
      <c r="D3">
        <v>41593.96</v>
      </c>
      <c r="F3">
        <v>746.72</v>
      </c>
      <c r="H3" s="41">
        <f>(C3+328.1)/395530*2*180.16/1000*1000/B3</f>
        <v>1.1510705491804494E-2</v>
      </c>
      <c r="I3" s="41">
        <f>(D3+328.1)/395530*2*180.16/1000*1000/B3</f>
        <v>0.35230781145350953</v>
      </c>
      <c r="J3" s="41"/>
      <c r="K3" s="41"/>
      <c r="L3" s="41"/>
      <c r="O3">
        <v>151.37</v>
      </c>
      <c r="P3">
        <v>433.91</v>
      </c>
      <c r="Q3">
        <v>1525.49</v>
      </c>
      <c r="S3" s="42"/>
      <c r="T3" s="42"/>
      <c r="U3" s="42"/>
      <c r="V3" s="42">
        <f>(P3-294.9)/25434*2*168.13/1000*1000/B3</f>
        <v>1.6954200032092328E-2</v>
      </c>
      <c r="W3" s="42">
        <f>(Q3-294.9)/25434*2*168.13/1000*1000/B3</f>
        <v>0.15008754059055099</v>
      </c>
      <c r="X3" s="42"/>
      <c r="Y3">
        <v>10125.07</v>
      </c>
      <c r="Z3">
        <v>913297.01</v>
      </c>
      <c r="AA3">
        <v>217.46</v>
      </c>
      <c r="AC3" s="27">
        <f>(Y3+409.7)/27386*2*194.18/1000*1000/B3</f>
        <v>1.3781664228739712</v>
      </c>
      <c r="AD3" s="27">
        <f>(Z3+409.7)/27386*2*194.18/1000*1000/B3</f>
        <v>119.53178931069634</v>
      </c>
      <c r="AE3" s="27">
        <f>(AA3+409.7)/27386*2*194.18/1000*1000/B3</f>
        <v>8.2045536235688055E-2</v>
      </c>
      <c r="AF3" s="27"/>
      <c r="AG3" s="27">
        <f t="shared" ref="AG3" si="0">(AC3+409.7)/27386*2*194.18/1000*1000/F3</f>
        <v>7.8067903349721152E-3</v>
      </c>
      <c r="AH3" s="26"/>
      <c r="AI3">
        <v>15598.18</v>
      </c>
      <c r="AJ3">
        <v>470.52</v>
      </c>
      <c r="AK3">
        <v>1211.8800000000001</v>
      </c>
      <c r="AL3">
        <v>302.69</v>
      </c>
      <c r="AN3" s="28">
        <f>(AI3-339.23)/2019*2*168.14/1000*1000/B3</f>
        <v>23.445531774708535</v>
      </c>
      <c r="AO3" s="28">
        <f>(AJ3-339.23)/2019*2*168.14/1000*1000/B3</f>
        <v>0.20172841949816223</v>
      </c>
      <c r="AP3" s="28">
        <f>(AK3-339.23)/2019*2*168.14/1000*1000/B3</f>
        <v>1.3408355950572877</v>
      </c>
      <c r="AQ3" s="28"/>
      <c r="AR3" s="28"/>
    </row>
    <row r="4" spans="1:44" ht="15.75" x14ac:dyDescent="0.25">
      <c r="A4" t="s">
        <v>11</v>
      </c>
      <c r="B4">
        <v>132.6</v>
      </c>
      <c r="D4">
        <v>438080.46</v>
      </c>
      <c r="F4">
        <v>896.26</v>
      </c>
      <c r="H4" s="41"/>
      <c r="I4" s="41">
        <f t="shared" ref="I4:I62" si="1">(D4+328.1)/395530*2*180.16/1000*1000/B4</f>
        <v>3.0119269934123176</v>
      </c>
      <c r="J4" s="41"/>
      <c r="K4" s="41"/>
      <c r="L4" s="41"/>
      <c r="M4">
        <v>4190.17</v>
      </c>
      <c r="N4">
        <v>44787.839999999997</v>
      </c>
      <c r="O4">
        <v>399.64</v>
      </c>
      <c r="P4">
        <v>691.02</v>
      </c>
      <c r="Q4">
        <v>369.85</v>
      </c>
      <c r="S4" s="42">
        <f t="shared" ref="S4:S62" si="2">(M4-294.9)/25434*2*168.13/1000*1000/B4</f>
        <v>0.38837796670316133</v>
      </c>
      <c r="T4" s="42">
        <f t="shared" ref="T4:T62" si="3">(N4-294.9)/25434*2*168.13/1000*1000/B4</f>
        <v>4.4361693977171681</v>
      </c>
      <c r="U4" s="42">
        <f t="shared" ref="U4:U61" si="4">(O4-294.9)/25434*2*168.13/1000*1000/B4</f>
        <v>1.0443103618616712E-2</v>
      </c>
      <c r="V4" s="42">
        <f t="shared" ref="V4:V62" si="5">(P4-294.9)/25434*2*168.13/1000*1000/B4</f>
        <v>3.9495151856086035E-2</v>
      </c>
      <c r="W4" s="42">
        <f t="shared" ref="W4:W62" si="6">(Q4-294.9)/25434*2*168.13/1000*1000/B4</f>
        <v>7.4728911229265125E-3</v>
      </c>
      <c r="X4" s="42"/>
      <c r="Y4">
        <v>912.25</v>
      </c>
      <c r="Z4">
        <v>1354530.77</v>
      </c>
      <c r="AA4">
        <v>95.57</v>
      </c>
      <c r="AC4" s="27">
        <f t="shared" ref="AC4:AC62" si="7">(Y4+409.7)/27386*2*194.18/1000*1000/B4</f>
        <v>0.14137655465536608</v>
      </c>
      <c r="AD4" s="27">
        <f t="shared" ref="AD4:AD62" si="8">(Z4+409.7)/27386*2*194.18/1000*1000/B4</f>
        <v>144.90473574017352</v>
      </c>
      <c r="AE4" s="27">
        <f t="shared" ref="AE4:AE61" si="9">(AA4+409.7)/27386*2*194.18/1000*1000/B4</f>
        <v>5.4036334029817175E-2</v>
      </c>
      <c r="AF4" s="27"/>
      <c r="AG4">
        <v>8873.36</v>
      </c>
      <c r="AH4" s="26">
        <f t="shared" ref="AH4:AH62" si="10">(AG4-284.7)/1421*2*194.18/1000*1000/B4</f>
        <v>17.701998558574626</v>
      </c>
      <c r="AI4">
        <v>63582.75</v>
      </c>
      <c r="AJ4">
        <v>793.44</v>
      </c>
      <c r="AK4">
        <v>2875.8</v>
      </c>
      <c r="AL4">
        <v>550.67999999999995</v>
      </c>
      <c r="AN4" s="28">
        <f t="shared" ref="AN4:AN62" si="11">(AI4-339.23)/2019*2*168.14/1000*1000/B4</f>
        <v>79.439633084490694</v>
      </c>
      <c r="AO4" s="28">
        <f t="shared" ref="AO4:AO60" si="12">(AJ4-339.23)/2019*2*168.14/1000*1000/B4</f>
        <v>0.57052921379623589</v>
      </c>
      <c r="AP4" s="28">
        <f t="shared" ref="AP4:AP62" si="13">(AK4-339.23)/2019*2*168.14/1000*1000/B4</f>
        <v>3.1861634218513863</v>
      </c>
      <c r="AQ4" s="28">
        <f t="shared" ref="AQ4:AQ62" si="14">(AL4-339.23)/2019*2*168.14/1000*1000/B4</f>
        <v>0.2656004981334934</v>
      </c>
      <c r="AR4" s="28"/>
    </row>
    <row r="5" spans="1:44" ht="15.75" x14ac:dyDescent="0.25">
      <c r="A5" t="s">
        <v>12</v>
      </c>
      <c r="B5">
        <v>66.5</v>
      </c>
      <c r="C5">
        <v>2478.1</v>
      </c>
      <c r="D5">
        <v>5546.25</v>
      </c>
      <c r="E5">
        <v>19269.189999999999</v>
      </c>
      <c r="F5">
        <v>170</v>
      </c>
      <c r="H5" s="41">
        <f t="shared" ref="H5:H62" si="15">(C5+328.1)/395530*2*180.16/1000*1000/B5</f>
        <v>3.8441994704354991E-2</v>
      </c>
      <c r="I5" s="41">
        <f t="shared" si="1"/>
        <v>8.0472429474566259E-2</v>
      </c>
      <c r="J5" s="41">
        <f t="shared" ref="J5:J61" si="16">(E5+328.1)/395530*2*180.16/1000*1000/B5</f>
        <v>0.26846230432603135</v>
      </c>
      <c r="K5" s="41"/>
      <c r="L5" s="41"/>
      <c r="M5">
        <v>901.06</v>
      </c>
      <c r="N5">
        <v>12301.64</v>
      </c>
      <c r="O5">
        <v>345.46</v>
      </c>
      <c r="P5">
        <v>417.64</v>
      </c>
      <c r="Q5">
        <v>608.14</v>
      </c>
      <c r="S5" s="42">
        <f t="shared" si="2"/>
        <v>0.12051085581374997</v>
      </c>
      <c r="T5" s="42">
        <f t="shared" si="3"/>
        <v>2.3870636678982189</v>
      </c>
      <c r="U5" s="42">
        <f t="shared" si="4"/>
        <v>1.0051849132148606E-2</v>
      </c>
      <c r="V5" s="42">
        <f t="shared" si="5"/>
        <v>2.440197710601108E-2</v>
      </c>
      <c r="W5" s="42">
        <f t="shared" si="6"/>
        <v>6.2275340628050423E-2</v>
      </c>
      <c r="X5" s="42"/>
      <c r="Y5">
        <v>1366.88</v>
      </c>
      <c r="Z5">
        <v>328296.2</v>
      </c>
      <c r="AA5">
        <v>26.19</v>
      </c>
      <c r="AC5" s="27">
        <f t="shared" si="7"/>
        <v>0.37885150076681523</v>
      </c>
      <c r="AD5" s="27">
        <f t="shared" si="8"/>
        <v>70.0957590009494</v>
      </c>
      <c r="AE5" s="27">
        <f t="shared" si="9"/>
        <v>9.2952515884028336E-2</v>
      </c>
      <c r="AF5" s="27"/>
      <c r="AG5">
        <v>4785.22</v>
      </c>
      <c r="AH5" s="26">
        <f t="shared" si="10"/>
        <v>18.496155383532727</v>
      </c>
      <c r="AI5">
        <v>4974.34</v>
      </c>
      <c r="AJ5">
        <v>1345.42</v>
      </c>
      <c r="AK5">
        <v>6006.19</v>
      </c>
      <c r="AL5">
        <v>435.84</v>
      </c>
      <c r="AN5" s="28">
        <f t="shared" si="11"/>
        <v>11.609222095357266</v>
      </c>
      <c r="AO5" s="28">
        <f t="shared" si="12"/>
        <v>2.5201307369463781</v>
      </c>
      <c r="AP5" s="28">
        <f t="shared" si="13"/>
        <v>14.193621563567161</v>
      </c>
      <c r="AQ5" s="28">
        <f t="shared" si="14"/>
        <v>0.24197202366987294</v>
      </c>
      <c r="AR5" s="28"/>
    </row>
    <row r="6" spans="1:44" ht="15.75" x14ac:dyDescent="0.25">
      <c r="A6" t="s">
        <v>13</v>
      </c>
      <c r="B6">
        <v>197.4</v>
      </c>
      <c r="C6">
        <v>1163.02</v>
      </c>
      <c r="D6">
        <v>15889.86</v>
      </c>
      <c r="E6">
        <v>47123.4</v>
      </c>
      <c r="F6">
        <v>181.21</v>
      </c>
      <c r="H6" s="41">
        <f t="shared" si="15"/>
        <v>6.8813617095049321E-3</v>
      </c>
      <c r="I6" s="41">
        <f t="shared" si="1"/>
        <v>7.4844176827004297E-2</v>
      </c>
      <c r="J6" s="41">
        <f t="shared" si="16"/>
        <v>0.21898367345255465</v>
      </c>
      <c r="K6" s="41"/>
      <c r="L6" s="41"/>
      <c r="M6">
        <v>1945.23</v>
      </c>
      <c r="N6">
        <v>3791.71</v>
      </c>
      <c r="P6">
        <v>1061.58</v>
      </c>
      <c r="Q6">
        <v>348.61</v>
      </c>
      <c r="S6" s="42">
        <f t="shared" si="2"/>
        <v>0.11053102254288052</v>
      </c>
      <c r="T6" s="42">
        <f t="shared" si="3"/>
        <v>0.23419921163535173</v>
      </c>
      <c r="U6" s="42"/>
      <c r="V6" s="42">
        <f t="shared" si="5"/>
        <v>5.1348472343819493E-2</v>
      </c>
      <c r="W6" s="42">
        <f t="shared" si="6"/>
        <v>3.5972328084553488E-3</v>
      </c>
      <c r="X6" s="42"/>
      <c r="Y6">
        <v>1988.94</v>
      </c>
      <c r="Z6">
        <v>863583.79</v>
      </c>
      <c r="AC6" s="27">
        <f t="shared" si="7"/>
        <v>0.1723152887042248</v>
      </c>
      <c r="AD6" s="27">
        <f t="shared" si="8"/>
        <v>62.068208513124432</v>
      </c>
      <c r="AE6" s="27"/>
      <c r="AF6" s="27"/>
      <c r="AH6" s="26"/>
      <c r="AI6">
        <v>4515.74</v>
      </c>
      <c r="AJ6">
        <v>967.11</v>
      </c>
      <c r="AK6">
        <v>2927.22</v>
      </c>
      <c r="AL6">
        <v>637.05999999999995</v>
      </c>
      <c r="AN6" s="28">
        <f t="shared" si="11"/>
        <v>3.5239610297914492</v>
      </c>
      <c r="AO6" s="28">
        <f t="shared" si="12"/>
        <v>0.52977836791614408</v>
      </c>
      <c r="AP6" s="28">
        <f t="shared" si="13"/>
        <v>2.1836355965842227</v>
      </c>
      <c r="AQ6" s="28">
        <f t="shared" si="14"/>
        <v>0.25129625297264629</v>
      </c>
      <c r="AR6" s="28"/>
    </row>
    <row r="7" spans="1:44" ht="15.75" x14ac:dyDescent="0.25">
      <c r="A7" t="s">
        <v>14</v>
      </c>
      <c r="B7">
        <v>114.6</v>
      </c>
      <c r="D7">
        <v>8570.3799999999992</v>
      </c>
      <c r="E7">
        <v>56148.23</v>
      </c>
      <c r="F7">
        <v>162.72</v>
      </c>
      <c r="H7" s="41">
        <f t="shared" si="15"/>
        <v>2.608137913257441E-3</v>
      </c>
      <c r="I7" s="41">
        <f t="shared" si="1"/>
        <v>7.0735943487848438E-2</v>
      </c>
      <c r="J7" s="41">
        <f t="shared" si="16"/>
        <v>0.44894257078524419</v>
      </c>
      <c r="K7" s="41"/>
      <c r="L7" s="41"/>
      <c r="N7">
        <v>10685.96</v>
      </c>
      <c r="P7">
        <v>452.48</v>
      </c>
      <c r="Q7">
        <v>1161.1500000000001</v>
      </c>
      <c r="S7" s="42"/>
      <c r="T7" s="42">
        <f t="shared" si="3"/>
        <v>1.198769753450089</v>
      </c>
      <c r="U7" s="42"/>
      <c r="V7" s="42">
        <f t="shared" si="5"/>
        <v>1.8179294292272885E-2</v>
      </c>
      <c r="W7" s="42">
        <f t="shared" si="6"/>
        <v>9.993535779084517E-2</v>
      </c>
      <c r="X7" s="42"/>
      <c r="Y7">
        <v>2777.46</v>
      </c>
      <c r="Z7">
        <v>548769.66</v>
      </c>
      <c r="AA7">
        <v>261.14</v>
      </c>
      <c r="AC7" s="27">
        <f t="shared" si="7"/>
        <v>0.39438931217833495</v>
      </c>
      <c r="AD7" s="27">
        <f t="shared" si="8"/>
        <v>67.957200157173858</v>
      </c>
      <c r="AE7" s="27">
        <f t="shared" si="9"/>
        <v>8.3011874578532055E-2</v>
      </c>
      <c r="AF7" s="27"/>
      <c r="AG7">
        <v>4665.3100000000004</v>
      </c>
      <c r="AH7" s="26">
        <f t="shared" si="10"/>
        <v>10.446970950575574</v>
      </c>
      <c r="AJ7">
        <v>751.63</v>
      </c>
      <c r="AK7">
        <v>2464.35</v>
      </c>
      <c r="AL7">
        <v>2067.65</v>
      </c>
      <c r="AN7" s="28"/>
      <c r="AO7" s="28">
        <f t="shared" si="12"/>
        <v>0.59937518530331824</v>
      </c>
      <c r="AP7" s="28">
        <f t="shared" si="13"/>
        <v>3.088613467002395</v>
      </c>
      <c r="AQ7" s="28">
        <f t="shared" si="14"/>
        <v>2.5120563961735245</v>
      </c>
      <c r="AR7" s="28"/>
    </row>
    <row r="8" spans="1:44" ht="15.75" x14ac:dyDescent="0.25">
      <c r="A8" t="s">
        <v>15</v>
      </c>
      <c r="H8" s="41"/>
      <c r="I8" s="41"/>
      <c r="J8" s="41"/>
      <c r="K8" s="41"/>
      <c r="L8" s="41"/>
      <c r="S8" s="42"/>
      <c r="T8" s="42"/>
      <c r="U8" s="42"/>
      <c r="V8" s="42"/>
      <c r="W8" s="42"/>
      <c r="X8" s="42"/>
      <c r="AC8" s="27"/>
      <c r="AD8" s="27"/>
      <c r="AE8" s="27"/>
      <c r="AF8" s="27"/>
      <c r="AH8" s="26"/>
      <c r="AN8" s="28"/>
      <c r="AO8" s="28"/>
      <c r="AP8" s="28"/>
      <c r="AQ8" s="28"/>
      <c r="AR8" s="28"/>
    </row>
    <row r="9" spans="1:44" ht="15.75" x14ac:dyDescent="0.25">
      <c r="A9" t="s">
        <v>16</v>
      </c>
      <c r="B9">
        <v>152.69999999999999</v>
      </c>
      <c r="D9">
        <v>43516.6</v>
      </c>
      <c r="E9">
        <v>18596.77</v>
      </c>
      <c r="H9" s="41"/>
      <c r="I9" s="41">
        <f t="shared" si="1"/>
        <v>0.26156944165390078</v>
      </c>
      <c r="J9" s="41">
        <f t="shared" si="16"/>
        <v>0.11290230470895361</v>
      </c>
      <c r="K9" s="41"/>
      <c r="L9" s="41"/>
      <c r="M9">
        <v>8624.17</v>
      </c>
      <c r="N9">
        <v>9472.74</v>
      </c>
      <c r="O9">
        <v>488.43</v>
      </c>
      <c r="P9">
        <v>1231.3599999999999</v>
      </c>
      <c r="Q9">
        <v>412.11</v>
      </c>
      <c r="S9" s="42">
        <f t="shared" si="2"/>
        <v>0.72115471104661721</v>
      </c>
      <c r="T9" s="42">
        <f t="shared" si="3"/>
        <v>0.79462456532590298</v>
      </c>
      <c r="U9" s="42">
        <f t="shared" si="4"/>
        <v>1.6755978762706916E-2</v>
      </c>
      <c r="V9" s="42">
        <f t="shared" si="5"/>
        <v>8.1079439219369165E-2</v>
      </c>
      <c r="W9" s="42">
        <f t="shared" si="6"/>
        <v>1.0148133471693681E-2</v>
      </c>
      <c r="X9" s="42"/>
      <c r="Y9">
        <v>2984.9</v>
      </c>
      <c r="Z9">
        <v>279167.58</v>
      </c>
      <c r="AA9">
        <v>145.29</v>
      </c>
      <c r="AC9" s="27">
        <f t="shared" si="7"/>
        <v>0.3152502636278337</v>
      </c>
      <c r="AD9" s="27">
        <f t="shared" si="8"/>
        <v>25.963828204899752</v>
      </c>
      <c r="AE9" s="27">
        <f t="shared" si="9"/>
        <v>5.1540901375953414E-2</v>
      </c>
      <c r="AF9" s="27"/>
      <c r="AG9">
        <v>3529.05</v>
      </c>
      <c r="AH9" s="26">
        <f t="shared" si="10"/>
        <v>5.8066958297444051</v>
      </c>
      <c r="AJ9">
        <v>1957.92</v>
      </c>
      <c r="AK9">
        <v>3961.77</v>
      </c>
      <c r="AL9">
        <v>2398.52</v>
      </c>
      <c r="AN9" s="28"/>
      <c r="AO9" s="28">
        <f t="shared" si="12"/>
        <v>1.7655879920065207</v>
      </c>
      <c r="AP9" s="28">
        <f t="shared" si="13"/>
        <v>3.9512897000434308</v>
      </c>
      <c r="AQ9" s="28">
        <f t="shared" si="14"/>
        <v>2.2461729522386054</v>
      </c>
      <c r="AR9" s="28"/>
    </row>
    <row r="10" spans="1:44" ht="15.75" x14ac:dyDescent="0.25">
      <c r="A10" t="s">
        <v>17</v>
      </c>
      <c r="B10">
        <v>115.7</v>
      </c>
      <c r="D10">
        <v>9073.68</v>
      </c>
      <c r="F10">
        <v>272.36</v>
      </c>
      <c r="H10" s="41"/>
      <c r="I10" s="41">
        <f t="shared" si="1"/>
        <v>7.4026235611655153E-2</v>
      </c>
      <c r="J10" s="41"/>
      <c r="K10" s="41"/>
      <c r="L10" s="41"/>
      <c r="M10">
        <v>3926.64</v>
      </c>
      <c r="N10">
        <v>14144.55</v>
      </c>
      <c r="O10">
        <v>201.87</v>
      </c>
      <c r="P10">
        <v>462.88</v>
      </c>
      <c r="Q10">
        <v>381.32</v>
      </c>
      <c r="S10" s="42">
        <f t="shared" si="2"/>
        <v>0.41499410931501385</v>
      </c>
      <c r="T10" s="42">
        <f t="shared" si="3"/>
        <v>1.5825811225678827</v>
      </c>
      <c r="U10" s="42"/>
      <c r="V10" s="42">
        <f t="shared" si="5"/>
        <v>1.9194851636608359E-2</v>
      </c>
      <c r="W10" s="42">
        <f t="shared" si="6"/>
        <v>9.8750986929140045E-3</v>
      </c>
      <c r="X10" s="42"/>
      <c r="Y10">
        <v>17619.16</v>
      </c>
      <c r="Z10">
        <v>599209.91</v>
      </c>
      <c r="AA10">
        <v>388.93</v>
      </c>
      <c r="AC10" s="27">
        <f t="shared" si="7"/>
        <v>2.2097380600816736</v>
      </c>
      <c r="AD10" s="27">
        <f t="shared" si="8"/>
        <v>73.493403009859179</v>
      </c>
      <c r="AE10" s="27">
        <f t="shared" si="9"/>
        <v>9.7885451821303565E-2</v>
      </c>
      <c r="AF10" s="27"/>
      <c r="AH10" s="26"/>
      <c r="AI10">
        <v>6635.79</v>
      </c>
      <c r="AJ10">
        <v>1007.43</v>
      </c>
      <c r="AK10">
        <v>1567.53</v>
      </c>
      <c r="AL10">
        <v>800.14</v>
      </c>
      <c r="AN10" s="28">
        <f t="shared" si="11"/>
        <v>9.0643091015645219</v>
      </c>
      <c r="AO10" s="28">
        <f t="shared" si="12"/>
        <v>0.96191751395451075</v>
      </c>
      <c r="AP10" s="28">
        <f t="shared" si="13"/>
        <v>1.7682180221345785</v>
      </c>
      <c r="AQ10" s="28">
        <f t="shared" si="14"/>
        <v>0.66351002896853251</v>
      </c>
      <c r="AR10" s="28"/>
    </row>
    <row r="11" spans="1:44" ht="15.75" x14ac:dyDescent="0.25">
      <c r="A11" t="s">
        <v>18</v>
      </c>
      <c r="B11">
        <v>135.19999999999999</v>
      </c>
      <c r="C11">
        <v>2155.44</v>
      </c>
      <c r="D11">
        <v>4808.1400000000003</v>
      </c>
      <c r="F11">
        <v>286.20999999999998</v>
      </c>
      <c r="H11" s="41">
        <f t="shared" si="15"/>
        <v>1.6734140349769621E-2</v>
      </c>
      <c r="I11" s="41">
        <f t="shared" si="1"/>
        <v>3.4608084037342161E-2</v>
      </c>
      <c r="J11" s="41"/>
      <c r="K11" s="41"/>
      <c r="L11" s="41"/>
      <c r="M11">
        <v>2392.7399999999998</v>
      </c>
      <c r="N11">
        <v>18317.68</v>
      </c>
      <c r="P11">
        <v>416.26</v>
      </c>
      <c r="Q11">
        <v>763.23</v>
      </c>
      <c r="S11" s="42">
        <f t="shared" si="2"/>
        <v>0.20514276840440485</v>
      </c>
      <c r="T11" s="42">
        <f t="shared" si="3"/>
        <v>1.7624046560002382</v>
      </c>
      <c r="U11" s="42"/>
      <c r="V11" s="42">
        <f t="shared" si="5"/>
        <v>1.1867504849539802E-2</v>
      </c>
      <c r="W11" s="42">
        <f t="shared" si="6"/>
        <v>4.5796873320574943E-2</v>
      </c>
      <c r="X11" s="42"/>
      <c r="Y11">
        <v>1128.22</v>
      </c>
      <c r="Z11">
        <v>150198.01999999999</v>
      </c>
      <c r="AA11">
        <v>105.97</v>
      </c>
      <c r="AC11" s="27">
        <f t="shared" si="7"/>
        <v>0.16131061307617553</v>
      </c>
      <c r="AD11" s="27">
        <f t="shared" si="8"/>
        <v>15.797065937893375</v>
      </c>
      <c r="AE11" s="27">
        <f t="shared" si="9"/>
        <v>5.4088017481397875E-2</v>
      </c>
      <c r="AF11" s="27"/>
      <c r="AG11">
        <v>2334.88</v>
      </c>
      <c r="AH11" s="26">
        <f t="shared" si="10"/>
        <v>4.1443432244148433</v>
      </c>
      <c r="AI11">
        <v>8755.6</v>
      </c>
      <c r="AJ11">
        <v>529.6</v>
      </c>
      <c r="AK11">
        <v>1411.71</v>
      </c>
      <c r="AL11">
        <v>488.15</v>
      </c>
      <c r="AN11" s="28">
        <f t="shared" si="11"/>
        <v>10.368426368141709</v>
      </c>
      <c r="AO11" s="28">
        <f t="shared" si="12"/>
        <v>0.23452359243986864</v>
      </c>
      <c r="AP11" s="28">
        <f t="shared" si="13"/>
        <v>1.3212263614010098</v>
      </c>
      <c r="AQ11" s="28">
        <f t="shared" si="14"/>
        <v>0.18345985914873783</v>
      </c>
      <c r="AR11" s="28"/>
    </row>
    <row r="12" spans="1:44" ht="15.75" x14ac:dyDescent="0.25">
      <c r="A12" t="s">
        <v>19</v>
      </c>
      <c r="B12">
        <v>174.8</v>
      </c>
      <c r="C12">
        <v>344.03</v>
      </c>
      <c r="D12">
        <v>8653.73</v>
      </c>
      <c r="E12">
        <v>5983.34</v>
      </c>
      <c r="F12">
        <v>172.38</v>
      </c>
      <c r="H12" s="41">
        <f t="shared" si="15"/>
        <v>3.5028439608968897E-3</v>
      </c>
      <c r="I12" s="41">
        <f t="shared" si="1"/>
        <v>4.6809321073754344E-2</v>
      </c>
      <c r="J12" s="41">
        <f t="shared" si="16"/>
        <v>3.2892430762743917E-2</v>
      </c>
      <c r="K12" s="41"/>
      <c r="L12" s="41"/>
      <c r="N12">
        <v>2935.28</v>
      </c>
      <c r="O12">
        <v>506.07</v>
      </c>
      <c r="Q12">
        <v>407.59</v>
      </c>
      <c r="S12" s="42"/>
      <c r="T12" s="42">
        <f t="shared" si="3"/>
        <v>0.19970344089759665</v>
      </c>
      <c r="U12" s="42">
        <f t="shared" si="4"/>
        <v>1.597170695670528E-2</v>
      </c>
      <c r="V12" s="42"/>
      <c r="W12" s="42">
        <f t="shared" si="6"/>
        <v>8.5232355777388746E-3</v>
      </c>
      <c r="X12" s="42"/>
      <c r="Y12">
        <v>524.62</v>
      </c>
      <c r="Z12">
        <v>124647.29</v>
      </c>
      <c r="AA12">
        <v>317.95999999999998</v>
      </c>
      <c r="AC12" s="27">
        <f t="shared" si="7"/>
        <v>7.5798411755927331E-2</v>
      </c>
      <c r="AD12" s="27">
        <f t="shared" si="8"/>
        <v>10.145476090608021</v>
      </c>
      <c r="AE12" s="27">
        <f t="shared" si="9"/>
        <v>5.9032742848615129E-2</v>
      </c>
      <c r="AF12" s="27"/>
      <c r="AG12">
        <v>4838.1099999999997</v>
      </c>
      <c r="AH12" s="26">
        <f t="shared" si="10"/>
        <v>7.1192745769972152</v>
      </c>
      <c r="AI12">
        <v>9406.67</v>
      </c>
      <c r="AJ12">
        <v>360.65</v>
      </c>
      <c r="AL12">
        <v>558.76</v>
      </c>
      <c r="AN12" s="28">
        <f t="shared" si="11"/>
        <v>8.6398853999136342</v>
      </c>
      <c r="AO12" s="28">
        <f t="shared" si="12"/>
        <v>2.04099884053437E-2</v>
      </c>
      <c r="AP12" s="28"/>
      <c r="AQ12" s="28">
        <f t="shared" si="14"/>
        <v>0.20917855997316107</v>
      </c>
      <c r="AR12" s="28"/>
    </row>
    <row r="13" spans="1:44" ht="15.75" x14ac:dyDescent="0.25">
      <c r="A13" t="s">
        <v>20</v>
      </c>
      <c r="B13">
        <v>65.099999999999994</v>
      </c>
      <c r="C13">
        <v>4674.93</v>
      </c>
      <c r="D13">
        <v>4887.1099999999997</v>
      </c>
      <c r="H13" s="41">
        <f t="shared" si="15"/>
        <v>7.0010158047672771E-2</v>
      </c>
      <c r="I13" s="41">
        <f t="shared" si="1"/>
        <v>7.297930980861668E-2</v>
      </c>
      <c r="J13" s="41"/>
      <c r="K13" s="41"/>
      <c r="L13" s="41"/>
      <c r="M13">
        <v>1961.31</v>
      </c>
      <c r="N13">
        <v>5556.69</v>
      </c>
      <c r="O13">
        <v>317.88</v>
      </c>
      <c r="P13">
        <v>1211.8399999999999</v>
      </c>
      <c r="Q13">
        <v>1357.82</v>
      </c>
      <c r="S13" s="42">
        <f t="shared" si="2"/>
        <v>0.33842420411155427</v>
      </c>
      <c r="T13" s="42">
        <f t="shared" si="3"/>
        <v>1.0685948193734647</v>
      </c>
      <c r="U13" s="42">
        <f t="shared" si="4"/>
        <v>4.6669116306812392E-3</v>
      </c>
      <c r="V13" s="42">
        <f t="shared" si="5"/>
        <v>0.18621749132449314</v>
      </c>
      <c r="W13" s="42">
        <f t="shared" si="6"/>
        <v>0.21586395606978673</v>
      </c>
      <c r="X13" s="42"/>
      <c r="Y13">
        <v>3480.45</v>
      </c>
      <c r="Z13">
        <v>1148864.5900000001</v>
      </c>
      <c r="AC13" s="27">
        <f t="shared" si="7"/>
        <v>0.84740543987234662</v>
      </c>
      <c r="AD13" s="27">
        <f t="shared" si="8"/>
        <v>250.35057394995798</v>
      </c>
      <c r="AE13" s="27"/>
      <c r="AF13" s="27"/>
      <c r="AH13" s="26"/>
      <c r="AI13">
        <v>6372.57</v>
      </c>
      <c r="AJ13">
        <v>2894.82</v>
      </c>
      <c r="AK13">
        <v>4484.72</v>
      </c>
      <c r="AL13">
        <v>765.19</v>
      </c>
      <c r="AN13" s="28">
        <f t="shared" si="11"/>
        <v>15.436240319118907</v>
      </c>
      <c r="AO13" s="28">
        <f t="shared" si="12"/>
        <v>6.5384515702972301</v>
      </c>
      <c r="AP13" s="28">
        <f t="shared" si="13"/>
        <v>10.606194890475962</v>
      </c>
      <c r="AQ13" s="28">
        <f t="shared" si="14"/>
        <v>1.0898144189341046</v>
      </c>
      <c r="AR13" s="28"/>
    </row>
    <row r="14" spans="1:44" ht="15.75" x14ac:dyDescent="0.25">
      <c r="A14" t="s">
        <v>21</v>
      </c>
      <c r="B14">
        <v>104.4</v>
      </c>
      <c r="C14">
        <v>535.38</v>
      </c>
      <c r="D14">
        <v>13182.04</v>
      </c>
      <c r="F14">
        <v>69.31</v>
      </c>
      <c r="H14" s="41">
        <f t="shared" si="15"/>
        <v>7.5346090647274485E-3</v>
      </c>
      <c r="I14" s="41">
        <f t="shared" si="1"/>
        <v>0.1178876445427073</v>
      </c>
      <c r="J14" s="41"/>
      <c r="K14" s="41"/>
      <c r="L14" s="41"/>
      <c r="M14">
        <v>2150.11</v>
      </c>
      <c r="N14">
        <v>16572.18</v>
      </c>
      <c r="O14">
        <v>313.19</v>
      </c>
      <c r="P14">
        <v>1577.6</v>
      </c>
      <c r="Q14">
        <v>329.53</v>
      </c>
      <c r="S14" s="42">
        <f t="shared" si="2"/>
        <v>0.23493792008284084</v>
      </c>
      <c r="T14" s="42">
        <f t="shared" si="3"/>
        <v>2.0613031989941963</v>
      </c>
      <c r="U14" s="42">
        <f t="shared" si="4"/>
        <v>2.3161876867390553E-3</v>
      </c>
      <c r="V14" s="42">
        <f t="shared" si="5"/>
        <v>0.16243706647239928</v>
      </c>
      <c r="W14" s="42">
        <f t="shared" si="6"/>
        <v>4.3854335479373095E-3</v>
      </c>
      <c r="X14" s="42"/>
      <c r="Z14">
        <v>389283.92</v>
      </c>
      <c r="AC14" s="27"/>
      <c r="AD14" s="27">
        <f t="shared" si="8"/>
        <v>52.93326534798522</v>
      </c>
      <c r="AE14" s="27"/>
      <c r="AF14" s="27"/>
      <c r="AH14" s="26"/>
      <c r="AI14">
        <v>5629.44</v>
      </c>
      <c r="AJ14">
        <v>1686.38</v>
      </c>
      <c r="AK14">
        <v>4197.7299999999996</v>
      </c>
      <c r="AL14">
        <v>1196.55</v>
      </c>
      <c r="AN14" s="28">
        <f t="shared" si="11"/>
        <v>8.4398967414922197</v>
      </c>
      <c r="AO14" s="28">
        <f t="shared" si="12"/>
        <v>2.1492165519518598</v>
      </c>
      <c r="AP14" s="28">
        <f t="shared" si="13"/>
        <v>6.155774832577106</v>
      </c>
      <c r="AQ14" s="28">
        <f t="shared" si="14"/>
        <v>1.3677514265815742</v>
      </c>
      <c r="AR14" s="28"/>
    </row>
    <row r="15" spans="1:44" ht="15.75" x14ac:dyDescent="0.25">
      <c r="A15" t="s">
        <v>22</v>
      </c>
      <c r="B15">
        <v>102.4</v>
      </c>
      <c r="C15">
        <v>1618.7</v>
      </c>
      <c r="D15">
        <v>15538.05</v>
      </c>
      <c r="H15" s="41">
        <f t="shared" si="15"/>
        <v>1.7319299421030009E-2</v>
      </c>
      <c r="I15" s="41">
        <f t="shared" si="1"/>
        <v>0.14114988828281042</v>
      </c>
      <c r="J15" s="41"/>
      <c r="K15" s="41"/>
      <c r="L15" s="41"/>
      <c r="M15">
        <v>1056.9100000000001</v>
      </c>
      <c r="N15">
        <v>7054.15</v>
      </c>
      <c r="O15">
        <v>316.13</v>
      </c>
      <c r="P15">
        <v>1905.39</v>
      </c>
      <c r="Q15">
        <v>425</v>
      </c>
      <c r="S15" s="42">
        <f t="shared" si="2"/>
        <v>9.8383270563640213E-2</v>
      </c>
      <c r="T15" s="42">
        <f t="shared" si="3"/>
        <v>0.87268818198879938</v>
      </c>
      <c r="U15" s="42">
        <f t="shared" si="4"/>
        <v>2.741009742741018E-3</v>
      </c>
      <c r="V15" s="42">
        <f t="shared" si="5"/>
        <v>0.20793070092260854</v>
      </c>
      <c r="W15" s="42">
        <f t="shared" si="6"/>
        <v>1.6797238225652673E-2</v>
      </c>
      <c r="X15" s="42"/>
      <c r="Y15">
        <v>2724.46</v>
      </c>
      <c r="Z15">
        <v>418556.95</v>
      </c>
      <c r="AA15">
        <v>156.32</v>
      </c>
      <c r="AC15" s="27">
        <f t="shared" si="7"/>
        <v>0.43403734230081065</v>
      </c>
      <c r="AD15" s="27">
        <f t="shared" si="8"/>
        <v>58.021023584843768</v>
      </c>
      <c r="AE15" s="27">
        <f t="shared" si="9"/>
        <v>7.8385856653490835E-2</v>
      </c>
      <c r="AF15" s="27"/>
      <c r="AG15">
        <v>928.06</v>
      </c>
      <c r="AH15" s="26">
        <f t="shared" si="10"/>
        <v>1.7170957512315268</v>
      </c>
      <c r="AI15">
        <v>2946.83</v>
      </c>
      <c r="AJ15">
        <v>505.39</v>
      </c>
      <c r="AK15">
        <v>6088.61</v>
      </c>
      <c r="AL15">
        <v>1500.23</v>
      </c>
      <c r="AN15" s="28">
        <f t="shared" si="11"/>
        <v>4.2413658525260018</v>
      </c>
      <c r="AO15" s="28">
        <f t="shared" si="12"/>
        <v>0.27026589586428912</v>
      </c>
      <c r="AP15" s="28">
        <f t="shared" si="13"/>
        <v>9.3515968726783036</v>
      </c>
      <c r="AQ15" s="28">
        <f t="shared" si="14"/>
        <v>1.8884130061292717</v>
      </c>
      <c r="AR15" s="28"/>
    </row>
    <row r="16" spans="1:44" ht="15.75" x14ac:dyDescent="0.25">
      <c r="A16" t="s">
        <v>23</v>
      </c>
      <c r="B16">
        <v>35</v>
      </c>
      <c r="C16">
        <v>3377.01</v>
      </c>
      <c r="D16">
        <v>8943.48</v>
      </c>
      <c r="H16" s="41">
        <f t="shared" si="15"/>
        <v>9.6436624651913716E-2</v>
      </c>
      <c r="I16" s="41">
        <f t="shared" si="1"/>
        <v>0.24132073822104877</v>
      </c>
      <c r="J16" s="41"/>
      <c r="K16" s="41"/>
      <c r="L16" s="41"/>
      <c r="M16">
        <v>770.73</v>
      </c>
      <c r="N16">
        <v>12824.13</v>
      </c>
      <c r="O16">
        <v>130.80000000000001</v>
      </c>
      <c r="P16">
        <v>2312.25</v>
      </c>
      <c r="Q16">
        <v>1138.3499999999999</v>
      </c>
      <c r="S16" s="42">
        <f t="shared" si="2"/>
        <v>0.17973982610453951</v>
      </c>
      <c r="T16" s="42">
        <f t="shared" si="3"/>
        <v>4.7327861240858686</v>
      </c>
      <c r="U16" s="42"/>
      <c r="V16" s="42">
        <f t="shared" si="5"/>
        <v>0.76203294914568798</v>
      </c>
      <c r="W16" s="42">
        <f t="shared" si="6"/>
        <v>0.31860445185859199</v>
      </c>
      <c r="X16" s="42"/>
      <c r="Y16">
        <v>692.66</v>
      </c>
      <c r="Z16">
        <v>1262253.6000000001</v>
      </c>
      <c r="AC16" s="27">
        <f t="shared" si="7"/>
        <v>0.44664378003359378</v>
      </c>
      <c r="AD16" s="27">
        <f t="shared" si="8"/>
        <v>511.59395226758198</v>
      </c>
      <c r="AE16" s="27"/>
      <c r="AF16" s="27"/>
      <c r="AG16">
        <v>6580.36</v>
      </c>
      <c r="AH16" s="26">
        <f t="shared" si="10"/>
        <v>49.160199408867001</v>
      </c>
      <c r="AI16">
        <v>4168.95</v>
      </c>
      <c r="AJ16">
        <v>846.04</v>
      </c>
      <c r="AK16">
        <v>4542.41</v>
      </c>
      <c r="AL16">
        <v>669.95</v>
      </c>
      <c r="AN16" s="28">
        <f t="shared" si="11"/>
        <v>18.224838910351657</v>
      </c>
      <c r="AO16" s="28">
        <f t="shared" si="12"/>
        <v>2.4118031104507174</v>
      </c>
      <c r="AP16" s="28">
        <f t="shared" si="13"/>
        <v>20.002057176820209</v>
      </c>
      <c r="AQ16" s="28">
        <f t="shared" si="14"/>
        <v>1.5738275185735513</v>
      </c>
      <c r="AR16" s="28"/>
    </row>
    <row r="17" spans="1:44" ht="15.75" x14ac:dyDescent="0.25">
      <c r="A17" t="s">
        <v>24</v>
      </c>
      <c r="B17">
        <v>135.80000000000001</v>
      </c>
      <c r="C17">
        <v>1220.6600000000001</v>
      </c>
      <c r="D17">
        <v>5409.05</v>
      </c>
      <c r="H17" s="41">
        <f t="shared" si="15"/>
        <v>1.0389467602371078E-2</v>
      </c>
      <c r="I17" s="41">
        <f t="shared" si="1"/>
        <v>3.8486230310017834E-2</v>
      </c>
      <c r="J17" s="41"/>
      <c r="K17" s="41"/>
      <c r="L17" s="41"/>
      <c r="M17">
        <v>2779.44</v>
      </c>
      <c r="N17">
        <v>4519.97</v>
      </c>
      <c r="O17">
        <v>32.61</v>
      </c>
      <c r="P17">
        <v>1595.56</v>
      </c>
      <c r="Q17">
        <v>1034.98</v>
      </c>
      <c r="S17" s="42">
        <f t="shared" si="2"/>
        <v>0.24188379001216348</v>
      </c>
      <c r="T17" s="42">
        <f t="shared" si="3"/>
        <v>0.4113340677415907</v>
      </c>
      <c r="U17" s="42"/>
      <c r="V17" s="42">
        <f t="shared" si="5"/>
        <v>0.12662648631828044</v>
      </c>
      <c r="W17" s="42">
        <f t="shared" si="6"/>
        <v>7.2050904920911707E-2</v>
      </c>
      <c r="X17" s="42"/>
      <c r="Y17">
        <v>1587.14</v>
      </c>
      <c r="Z17">
        <v>943505.54</v>
      </c>
      <c r="AA17">
        <v>125.54</v>
      </c>
      <c r="AC17" s="27">
        <f t="shared" si="7"/>
        <v>0.20852080188462616</v>
      </c>
      <c r="AD17" s="27">
        <f t="shared" si="8"/>
        <v>98.568719955489328</v>
      </c>
      <c r="AE17" s="27">
        <f t="shared" si="9"/>
        <v>5.5892647383229146E-2</v>
      </c>
      <c r="AF17" s="27"/>
      <c r="AG17">
        <v>1692.64</v>
      </c>
      <c r="AH17" s="26">
        <f t="shared" si="10"/>
        <v>2.8335102766310931</v>
      </c>
      <c r="AI17">
        <v>6312.55</v>
      </c>
      <c r="AJ17">
        <v>1546.23</v>
      </c>
      <c r="AK17">
        <v>3337.25</v>
      </c>
      <c r="AL17">
        <v>1065.68</v>
      </c>
      <c r="AN17" s="28">
        <f t="shared" si="11"/>
        <v>7.3262330744524942</v>
      </c>
      <c r="AO17" s="28">
        <f t="shared" si="12"/>
        <v>1.4803766282175004</v>
      </c>
      <c r="AP17" s="28">
        <f t="shared" si="13"/>
        <v>3.6770494937271176</v>
      </c>
      <c r="AQ17" s="28">
        <f t="shared" si="14"/>
        <v>0.89098558539238049</v>
      </c>
      <c r="AR17" s="28"/>
    </row>
    <row r="18" spans="1:44" ht="15.75" x14ac:dyDescent="0.25">
      <c r="A18" t="s">
        <v>25</v>
      </c>
      <c r="H18" s="41"/>
      <c r="I18" s="41"/>
      <c r="J18" s="41"/>
      <c r="K18" s="41"/>
      <c r="L18" s="41"/>
      <c r="S18" s="42"/>
      <c r="T18" s="42"/>
      <c r="U18" s="42"/>
      <c r="V18" s="42"/>
      <c r="W18" s="42"/>
      <c r="X18" s="42"/>
      <c r="AC18" s="27"/>
      <c r="AD18" s="27"/>
      <c r="AE18" s="27"/>
      <c r="AF18" s="27"/>
      <c r="AH18" s="26"/>
      <c r="AN18" s="28"/>
      <c r="AO18" s="28"/>
      <c r="AP18" s="28"/>
      <c r="AQ18" s="28"/>
      <c r="AR18" s="28"/>
    </row>
    <row r="19" spans="1:44" ht="15.75" x14ac:dyDescent="0.25">
      <c r="A19" t="s">
        <v>26</v>
      </c>
      <c r="B19">
        <v>242.5</v>
      </c>
      <c r="C19">
        <v>2908.05</v>
      </c>
      <c r="D19">
        <v>13830.97</v>
      </c>
      <c r="E19">
        <v>154076.67000000001</v>
      </c>
      <c r="F19">
        <v>524.92999999999995</v>
      </c>
      <c r="H19" s="41">
        <f t="shared" si="15"/>
        <v>1.215698386166441E-2</v>
      </c>
      <c r="I19" s="41">
        <f t="shared" si="1"/>
        <v>5.3190237005755814E-2</v>
      </c>
      <c r="J19" s="41">
        <f t="shared" si="16"/>
        <v>0.58003995397432295</v>
      </c>
      <c r="K19" s="41"/>
      <c r="L19" s="41"/>
      <c r="M19">
        <v>3435.05</v>
      </c>
      <c r="N19">
        <v>12430.02</v>
      </c>
      <c r="P19">
        <v>1256.8499999999999</v>
      </c>
      <c r="Q19">
        <v>1926</v>
      </c>
      <c r="S19" s="42">
        <f t="shared" si="2"/>
        <v>0.17119819950403267</v>
      </c>
      <c r="T19" s="42">
        <f t="shared" si="3"/>
        <v>0.66159600489319847</v>
      </c>
      <c r="U19" s="42"/>
      <c r="V19" s="42">
        <f t="shared" si="5"/>
        <v>5.2444662838687393E-2</v>
      </c>
      <c r="W19" s="42">
        <f t="shared" si="6"/>
        <v>8.8926128755323047E-2</v>
      </c>
      <c r="X19" s="42"/>
      <c r="Y19">
        <v>4137.4399999999996</v>
      </c>
      <c r="Z19">
        <v>3053074.59</v>
      </c>
      <c r="AA19">
        <v>304.8</v>
      </c>
      <c r="AC19" s="27">
        <f t="shared" si="7"/>
        <v>0.26590865381589357</v>
      </c>
      <c r="AD19" s="27">
        <f t="shared" si="8"/>
        <v>178.56232642977338</v>
      </c>
      <c r="AE19" s="27">
        <f t="shared" si="9"/>
        <v>4.1782688272508868E-2</v>
      </c>
      <c r="AF19" s="27"/>
      <c r="AH19" s="26"/>
      <c r="AI19">
        <v>15583.85</v>
      </c>
      <c r="AN19" s="28">
        <f t="shared" si="11"/>
        <v>10.470552051592346</v>
      </c>
      <c r="AO19" s="28"/>
      <c r="AP19" s="28"/>
      <c r="AQ19" s="28"/>
      <c r="AR19" s="28"/>
    </row>
    <row r="20" spans="1:44" ht="15.75" x14ac:dyDescent="0.25">
      <c r="A20" t="s">
        <v>27</v>
      </c>
      <c r="B20">
        <v>142.5</v>
      </c>
      <c r="C20">
        <v>1968.56</v>
      </c>
      <c r="D20">
        <v>55094.81</v>
      </c>
      <c r="E20">
        <v>47665.78</v>
      </c>
      <c r="F20">
        <v>399.91</v>
      </c>
      <c r="H20" s="41">
        <f t="shared" si="15"/>
        <v>1.4682188033733105E-2</v>
      </c>
      <c r="I20" s="41">
        <f t="shared" si="1"/>
        <v>0.35430999189983142</v>
      </c>
      <c r="J20" s="41">
        <f t="shared" si="16"/>
        <v>0.30681736549094019</v>
      </c>
      <c r="K20" s="41"/>
      <c r="L20" s="41"/>
      <c r="M20">
        <v>4994.05</v>
      </c>
      <c r="N20">
        <v>34548.03</v>
      </c>
      <c r="O20">
        <v>990.8</v>
      </c>
      <c r="P20">
        <v>2221.91</v>
      </c>
      <c r="Q20">
        <v>1321.42</v>
      </c>
      <c r="S20" s="42">
        <f t="shared" si="2"/>
        <v>0.43597841237520168</v>
      </c>
      <c r="T20" s="42">
        <f t="shared" si="3"/>
        <v>3.1779418057055824</v>
      </c>
      <c r="U20" s="42">
        <f t="shared" si="4"/>
        <v>6.4564309964972977E-2</v>
      </c>
      <c r="V20" s="42">
        <f t="shared" si="5"/>
        <v>0.17878441003822759</v>
      </c>
      <c r="W20" s="42">
        <f t="shared" si="6"/>
        <v>9.5238619723012022E-2</v>
      </c>
      <c r="X20" s="42"/>
      <c r="Y20">
        <v>3549.61</v>
      </c>
      <c r="Z20">
        <v>361892.13</v>
      </c>
      <c r="AA20">
        <v>392.65</v>
      </c>
      <c r="AC20" s="27">
        <f t="shared" si="7"/>
        <v>0.39401298181552619</v>
      </c>
      <c r="AD20" s="27">
        <f t="shared" si="8"/>
        <v>36.054672242264907</v>
      </c>
      <c r="AE20" s="27">
        <f t="shared" si="9"/>
        <v>7.9846315635726278E-2</v>
      </c>
      <c r="AF20" s="27"/>
      <c r="AH20" s="26"/>
      <c r="AI20">
        <v>6552.77</v>
      </c>
      <c r="AJ20">
        <v>1259.96</v>
      </c>
      <c r="AK20">
        <v>6485.85</v>
      </c>
      <c r="AL20">
        <v>1567.29</v>
      </c>
      <c r="AN20" s="28">
        <f t="shared" si="11"/>
        <v>7.2625469659289381</v>
      </c>
      <c r="AO20" s="28">
        <f t="shared" si="12"/>
        <v>1.0761731425145329</v>
      </c>
      <c r="AP20" s="28">
        <f t="shared" si="13"/>
        <v>7.1843291314963977</v>
      </c>
      <c r="AQ20" s="28">
        <f t="shared" si="14"/>
        <v>1.435388430263375</v>
      </c>
      <c r="AR20" s="28"/>
    </row>
    <row r="21" spans="1:44" ht="15.75" x14ac:dyDescent="0.25">
      <c r="A21" t="s">
        <v>28</v>
      </c>
      <c r="B21">
        <v>167.2</v>
      </c>
      <c r="D21">
        <v>6803.71</v>
      </c>
      <c r="E21">
        <v>168472.97</v>
      </c>
      <c r="F21">
        <v>460.73</v>
      </c>
      <c r="H21" s="41"/>
      <c r="I21" s="41">
        <f t="shared" si="1"/>
        <v>3.8857283056820263E-2</v>
      </c>
      <c r="J21" s="41">
        <f t="shared" si="16"/>
        <v>0.91970354752638261</v>
      </c>
      <c r="K21" s="41"/>
      <c r="L21" s="41"/>
      <c r="M21">
        <v>3612.39</v>
      </c>
      <c r="N21">
        <v>10263</v>
      </c>
      <c r="O21">
        <v>272.97000000000003</v>
      </c>
      <c r="P21">
        <v>1299.44</v>
      </c>
      <c r="Q21">
        <v>684.98</v>
      </c>
      <c r="S21" s="42">
        <f t="shared" si="2"/>
        <v>0.26232150240250302</v>
      </c>
      <c r="T21" s="42">
        <f t="shared" si="3"/>
        <v>0.78820040696381632</v>
      </c>
      <c r="U21" s="42"/>
      <c r="V21" s="42">
        <f t="shared" si="5"/>
        <v>7.9431269430626908E-2</v>
      </c>
      <c r="W21" s="42">
        <f t="shared" si="6"/>
        <v>3.0844515479223275E-2</v>
      </c>
      <c r="X21" s="42"/>
      <c r="Y21">
        <v>30580.31</v>
      </c>
      <c r="Z21">
        <v>251927.91</v>
      </c>
      <c r="AA21">
        <v>196.68</v>
      </c>
      <c r="AC21" s="27">
        <f t="shared" si="7"/>
        <v>2.6283992335167943</v>
      </c>
      <c r="AD21" s="27">
        <f t="shared" si="8"/>
        <v>21.401864043008043</v>
      </c>
      <c r="AE21" s="27">
        <f t="shared" si="9"/>
        <v>5.1429758403431079E-2</v>
      </c>
      <c r="AF21" s="27"/>
      <c r="AG21">
        <v>4043.76</v>
      </c>
      <c r="AH21" s="26">
        <f t="shared" si="10"/>
        <v>6.1444554411106145</v>
      </c>
      <c r="AI21">
        <v>2771.6</v>
      </c>
      <c r="AJ21">
        <v>287.52</v>
      </c>
      <c r="AK21">
        <v>5063.2299999999996</v>
      </c>
      <c r="AL21">
        <v>1676.39</v>
      </c>
      <c r="AN21" s="28">
        <f t="shared" si="11"/>
        <v>2.4230260598477145</v>
      </c>
      <c r="AO21" s="28"/>
      <c r="AP21" s="28">
        <f t="shared" si="13"/>
        <v>4.7058527718729488</v>
      </c>
      <c r="AQ21" s="28">
        <f t="shared" si="14"/>
        <v>1.3320233049190586</v>
      </c>
      <c r="AR21" s="28"/>
    </row>
    <row r="22" spans="1:44" ht="15.75" x14ac:dyDescent="0.25">
      <c r="A22" t="s">
        <v>29</v>
      </c>
      <c r="B22">
        <v>49.6</v>
      </c>
      <c r="C22">
        <v>1088.56</v>
      </c>
      <c r="D22">
        <v>6599.79</v>
      </c>
      <c r="E22">
        <v>31854.02</v>
      </c>
      <c r="H22" s="41">
        <f t="shared" si="15"/>
        <v>2.6019137408931903E-2</v>
      </c>
      <c r="I22" s="41">
        <f t="shared" si="1"/>
        <v>0.12724134362794551</v>
      </c>
      <c r="J22" s="41">
        <f t="shared" si="16"/>
        <v>0.59107407733029504</v>
      </c>
      <c r="K22" s="41"/>
      <c r="L22" s="41"/>
      <c r="M22">
        <v>706.1</v>
      </c>
      <c r="N22">
        <v>2566.15</v>
      </c>
      <c r="O22">
        <v>436.7</v>
      </c>
      <c r="Q22">
        <v>2791.64</v>
      </c>
      <c r="S22" s="42">
        <f t="shared" si="2"/>
        <v>0.10960540500777471</v>
      </c>
      <c r="T22" s="42">
        <f t="shared" si="3"/>
        <v>0.60540193609899884</v>
      </c>
      <c r="U22" s="42">
        <f t="shared" si="4"/>
        <v>3.7796805520677178E-2</v>
      </c>
      <c r="V22" s="42"/>
      <c r="W22" s="42">
        <f t="shared" si="6"/>
        <v>0.66550632027994017</v>
      </c>
      <c r="X22" s="42"/>
      <c r="Y22">
        <v>1240.6600000000001</v>
      </c>
      <c r="Z22">
        <v>142102.87</v>
      </c>
      <c r="AC22" s="27">
        <f t="shared" si="7"/>
        <v>0.47184885024841983</v>
      </c>
      <c r="AD22" s="27">
        <f t="shared" si="8"/>
        <v>40.745287270927228</v>
      </c>
      <c r="AE22" s="27"/>
      <c r="AF22" s="27"/>
      <c r="AG22">
        <v>5142.54</v>
      </c>
      <c r="AH22" s="26">
        <f t="shared" si="10"/>
        <v>26.767138407754651</v>
      </c>
      <c r="AI22">
        <v>586.27</v>
      </c>
      <c r="AJ22">
        <v>1210.1600000000001</v>
      </c>
      <c r="AK22">
        <v>3640.98</v>
      </c>
      <c r="AL22">
        <v>3002.43</v>
      </c>
      <c r="AN22" s="28">
        <f t="shared" si="11"/>
        <v>0.82956481170812746</v>
      </c>
      <c r="AO22" s="28">
        <f t="shared" si="12"/>
        <v>2.92459877534391</v>
      </c>
      <c r="AP22" s="28">
        <f t="shared" si="13"/>
        <v>11.087336532777323</v>
      </c>
      <c r="AQ22" s="28">
        <f t="shared" si="14"/>
        <v>8.9430740225918282</v>
      </c>
      <c r="AR22" s="28"/>
    </row>
    <row r="23" spans="1:44" ht="15.75" x14ac:dyDescent="0.25">
      <c r="A23" t="s">
        <v>30</v>
      </c>
      <c r="B23">
        <v>133.80000000000001</v>
      </c>
      <c r="C23">
        <v>1740.46</v>
      </c>
      <c r="D23">
        <v>7858.16</v>
      </c>
      <c r="F23">
        <v>307.06</v>
      </c>
      <c r="H23" s="41">
        <f t="shared" si="15"/>
        <v>1.4083835652656097E-2</v>
      </c>
      <c r="I23" s="41">
        <f t="shared" si="1"/>
        <v>5.5736328871249817E-2</v>
      </c>
      <c r="J23" s="41"/>
      <c r="K23" s="41"/>
      <c r="L23" s="41"/>
      <c r="M23">
        <v>2144.04</v>
      </c>
      <c r="N23">
        <v>25573.52</v>
      </c>
      <c r="P23">
        <v>2496.38</v>
      </c>
      <c r="Q23">
        <v>1090.3599999999999</v>
      </c>
      <c r="S23" s="42">
        <f t="shared" si="2"/>
        <v>0.18271500808740532</v>
      </c>
      <c r="T23" s="42">
        <f t="shared" si="3"/>
        <v>2.497800738580338</v>
      </c>
      <c r="U23" s="42"/>
      <c r="V23" s="42">
        <f t="shared" si="5"/>
        <v>0.21753000638364919</v>
      </c>
      <c r="W23" s="42">
        <f t="shared" si="6"/>
        <v>7.860004128038299E-2</v>
      </c>
      <c r="X23" s="42"/>
      <c r="Y23">
        <v>4969.72</v>
      </c>
      <c r="Z23">
        <v>438162.04</v>
      </c>
      <c r="AC23" s="27">
        <f t="shared" si="7"/>
        <v>0.57014487976082828</v>
      </c>
      <c r="AD23" s="27">
        <f t="shared" si="8"/>
        <v>46.482600720671975</v>
      </c>
      <c r="AE23" s="27"/>
      <c r="AF23" s="27"/>
      <c r="AH23" s="26"/>
      <c r="AI23">
        <v>8333.06</v>
      </c>
      <c r="AJ23">
        <v>752.36</v>
      </c>
      <c r="AK23">
        <v>7898.09</v>
      </c>
      <c r="AL23">
        <v>1718.29</v>
      </c>
      <c r="AN23" s="28">
        <f t="shared" si="11"/>
        <v>9.950926409868579</v>
      </c>
      <c r="AO23" s="28">
        <f t="shared" si="12"/>
        <v>0.51427491299026951</v>
      </c>
      <c r="AP23" s="28">
        <f t="shared" si="13"/>
        <v>9.4094644998078785</v>
      </c>
      <c r="AQ23" s="28">
        <f t="shared" si="14"/>
        <v>1.7166895686790138</v>
      </c>
      <c r="AR23" s="28"/>
    </row>
    <row r="24" spans="1:44" ht="15.75" x14ac:dyDescent="0.25">
      <c r="A24" t="s">
        <v>31</v>
      </c>
      <c r="B24">
        <v>176</v>
      </c>
      <c r="C24">
        <v>838.31</v>
      </c>
      <c r="D24">
        <v>3771.85</v>
      </c>
      <c r="E24">
        <v>54018.48</v>
      </c>
      <c r="H24" s="41">
        <f t="shared" si="15"/>
        <v>6.0373660198169083E-3</v>
      </c>
      <c r="I24" s="41">
        <f t="shared" si="1"/>
        <v>2.1221439127706663E-2</v>
      </c>
      <c r="J24" s="41">
        <f t="shared" si="16"/>
        <v>0.28129919615337767</v>
      </c>
      <c r="K24" s="41"/>
      <c r="L24" s="41"/>
      <c r="N24">
        <v>1552.16</v>
      </c>
      <c r="O24">
        <v>677.13</v>
      </c>
      <c r="P24">
        <v>385.93</v>
      </c>
      <c r="Q24">
        <v>1716.25</v>
      </c>
      <c r="S24" s="42"/>
      <c r="T24" s="42">
        <f t="shared" si="3"/>
        <v>9.4443695536397254E-2</v>
      </c>
      <c r="U24" s="42">
        <f t="shared" si="4"/>
        <v>2.8712608167663901E-2</v>
      </c>
      <c r="V24" s="42">
        <f t="shared" si="5"/>
        <v>6.8380522761228718E-3</v>
      </c>
      <c r="W24" s="42">
        <f t="shared" si="6"/>
        <v>0.10676991763887994</v>
      </c>
      <c r="X24" s="42"/>
      <c r="Y24">
        <v>2108.8000000000002</v>
      </c>
      <c r="Z24">
        <v>29541.200000000001</v>
      </c>
      <c r="AA24">
        <v>248.16</v>
      </c>
      <c r="AC24" s="27">
        <f t="shared" si="7"/>
        <v>0.2029248230681901</v>
      </c>
      <c r="AD24" s="27">
        <f t="shared" si="8"/>
        <v>2.4132543510951185</v>
      </c>
      <c r="AE24" s="27">
        <f t="shared" si="9"/>
        <v>5.3006203733825516E-2</v>
      </c>
      <c r="AF24" s="27"/>
      <c r="AG24">
        <v>5723.03</v>
      </c>
      <c r="AH24" s="26">
        <f t="shared" si="10"/>
        <v>8.4448765226153153</v>
      </c>
      <c r="AI24">
        <v>1160.51</v>
      </c>
      <c r="AJ24">
        <v>1397.76</v>
      </c>
      <c r="AK24">
        <v>2236.02</v>
      </c>
      <c r="AL24">
        <v>1131.3499999999999</v>
      </c>
      <c r="AN24" s="28">
        <f t="shared" si="11"/>
        <v>0.7772188031878966</v>
      </c>
      <c r="AO24" s="28">
        <f t="shared" si="12"/>
        <v>1.0017404779593857</v>
      </c>
      <c r="AP24" s="28">
        <f t="shared" si="13"/>
        <v>1.7950283139718131</v>
      </c>
      <c r="AQ24" s="28">
        <f t="shared" si="14"/>
        <v>0.74962322031608797</v>
      </c>
      <c r="AR24" s="28"/>
    </row>
    <row r="25" spans="1:44" ht="15.75" x14ac:dyDescent="0.25">
      <c r="A25" t="s">
        <v>32</v>
      </c>
      <c r="B25">
        <v>194.8</v>
      </c>
      <c r="C25">
        <v>1245.46</v>
      </c>
      <c r="D25">
        <v>92646.74</v>
      </c>
      <c r="E25">
        <v>34241.74</v>
      </c>
      <c r="F25">
        <v>394.72</v>
      </c>
      <c r="H25" s="41">
        <f t="shared" si="15"/>
        <v>7.3587372148648201E-3</v>
      </c>
      <c r="I25" s="41">
        <f t="shared" si="1"/>
        <v>0.43479588649565465</v>
      </c>
      <c r="J25" s="41">
        <f t="shared" si="16"/>
        <v>0.16166550250382725</v>
      </c>
      <c r="K25" s="41"/>
      <c r="L25" s="41"/>
      <c r="M25">
        <v>4570.6899999999996</v>
      </c>
      <c r="N25">
        <v>19160.939999999999</v>
      </c>
      <c r="O25">
        <v>55.14</v>
      </c>
      <c r="P25">
        <v>901.47</v>
      </c>
      <c r="Q25">
        <v>1865.65</v>
      </c>
      <c r="S25" s="42">
        <f t="shared" si="2"/>
        <v>0.29019368433400677</v>
      </c>
      <c r="T25" s="42">
        <f t="shared" si="3"/>
        <v>1.2804196783267523</v>
      </c>
      <c r="U25" s="42"/>
      <c r="V25" s="42">
        <f t="shared" si="5"/>
        <v>4.1167312498153204E-2</v>
      </c>
      <c r="W25" s="42">
        <f t="shared" si="6"/>
        <v>0.10660526584973565</v>
      </c>
      <c r="X25" s="42"/>
      <c r="Y25">
        <v>2612.35</v>
      </c>
      <c r="Z25">
        <v>1457006.81</v>
      </c>
      <c r="AA25">
        <v>90.22</v>
      </c>
      <c r="AC25" s="27">
        <f t="shared" si="7"/>
        <v>0.2199979234432497</v>
      </c>
      <c r="AD25" s="27">
        <f t="shared" si="8"/>
        <v>106.09639343886046</v>
      </c>
      <c r="AE25" s="27">
        <f t="shared" si="9"/>
        <v>3.6392965664945778E-2</v>
      </c>
      <c r="AF25" s="27"/>
      <c r="AG25">
        <v>4829.97</v>
      </c>
      <c r="AH25" s="26">
        <f t="shared" si="10"/>
        <v>6.3769226388565778</v>
      </c>
      <c r="AI25">
        <v>7586.91</v>
      </c>
      <c r="AJ25">
        <v>1075.67</v>
      </c>
      <c r="AK25">
        <v>2002.99</v>
      </c>
      <c r="AL25">
        <v>599.97</v>
      </c>
      <c r="AN25" s="28">
        <f t="shared" si="11"/>
        <v>6.1969041294559988</v>
      </c>
      <c r="AO25" s="28">
        <f t="shared" si="12"/>
        <v>0.62967019475150343</v>
      </c>
      <c r="AP25" s="28">
        <f t="shared" si="13"/>
        <v>1.4225464168428674</v>
      </c>
      <c r="AQ25" s="28">
        <f t="shared" si="14"/>
        <v>0.22293765490672285</v>
      </c>
      <c r="AR25" s="28"/>
    </row>
    <row r="26" spans="1:44" ht="15.75" x14ac:dyDescent="0.25">
      <c r="A26" t="s">
        <v>33</v>
      </c>
      <c r="B26">
        <v>194.6</v>
      </c>
      <c r="C26">
        <v>2034.68</v>
      </c>
      <c r="D26">
        <v>20538.310000000001</v>
      </c>
      <c r="E26">
        <v>31838.1</v>
      </c>
      <c r="H26" s="41">
        <f t="shared" si="15"/>
        <v>1.1060872589315093E-2</v>
      </c>
      <c r="I26" s="41">
        <f t="shared" si="1"/>
        <v>9.7681841900816135E-2</v>
      </c>
      <c r="J26" s="41">
        <f t="shared" si="16"/>
        <v>0.15057950375507964</v>
      </c>
      <c r="K26" s="41"/>
      <c r="L26" s="41"/>
      <c r="M26">
        <v>1255.92</v>
      </c>
      <c r="N26">
        <v>1898.75</v>
      </c>
      <c r="O26">
        <v>302.41000000000003</v>
      </c>
      <c r="P26">
        <v>1200.7</v>
      </c>
      <c r="Q26">
        <v>2175.37</v>
      </c>
      <c r="S26" s="42">
        <f t="shared" si="2"/>
        <v>6.5290520631720292E-2</v>
      </c>
      <c r="T26" s="42">
        <f t="shared" si="3"/>
        <v>0.10896360275039496</v>
      </c>
      <c r="U26" s="42">
        <f t="shared" si="4"/>
        <v>5.1022019307009477E-4</v>
      </c>
      <c r="V26" s="42">
        <f t="shared" si="5"/>
        <v>6.1538941529013166E-2</v>
      </c>
      <c r="W26" s="42">
        <f t="shared" si="6"/>
        <v>0.12775682642643341</v>
      </c>
      <c r="X26" s="42"/>
      <c r="Y26">
        <v>794.98</v>
      </c>
      <c r="Z26">
        <v>394229.08</v>
      </c>
      <c r="AA26">
        <v>238.9</v>
      </c>
      <c r="AC26" s="27">
        <f t="shared" si="7"/>
        <v>8.7787918733880213E-2</v>
      </c>
      <c r="AD26" s="27">
        <f t="shared" si="8"/>
        <v>28.758273689176903</v>
      </c>
      <c r="AE26" s="27">
        <f t="shared" si="9"/>
        <v>4.7265036433571321E-2</v>
      </c>
      <c r="AF26" s="27"/>
      <c r="AH26" s="26"/>
      <c r="AI26">
        <v>2778.39</v>
      </c>
      <c r="AJ26">
        <v>468.92</v>
      </c>
      <c r="AK26">
        <v>2875.6</v>
      </c>
      <c r="AL26">
        <v>175.77</v>
      </c>
      <c r="AN26" s="28">
        <f t="shared" si="11"/>
        <v>2.0876715519115163</v>
      </c>
      <c r="AO26" s="28">
        <f t="shared" si="12"/>
        <v>0.11100137898596427</v>
      </c>
      <c r="AP26" s="28">
        <f t="shared" si="13"/>
        <v>2.1708733720304587</v>
      </c>
      <c r="AQ26" s="28"/>
      <c r="AR26" s="28"/>
    </row>
    <row r="27" spans="1:44" ht="15.75" x14ac:dyDescent="0.25">
      <c r="A27" t="s">
        <v>34</v>
      </c>
      <c r="B27">
        <v>133.30000000000001</v>
      </c>
      <c r="C27">
        <v>888.85</v>
      </c>
      <c r="D27">
        <v>16356.93</v>
      </c>
      <c r="E27">
        <v>57553.97</v>
      </c>
      <c r="H27" s="41">
        <f t="shared" si="15"/>
        <v>8.316709369742506E-3</v>
      </c>
      <c r="I27" s="41">
        <f t="shared" si="1"/>
        <v>0.11402649684492772</v>
      </c>
      <c r="J27" s="41">
        <f t="shared" si="16"/>
        <v>0.39556954181280379</v>
      </c>
      <c r="K27" s="41"/>
      <c r="L27" s="41"/>
      <c r="M27">
        <v>1316.48</v>
      </c>
      <c r="N27">
        <v>15523.99</v>
      </c>
      <c r="O27">
        <v>270.56</v>
      </c>
      <c r="P27">
        <v>1286.02</v>
      </c>
      <c r="Q27">
        <v>1672.93</v>
      </c>
      <c r="S27" s="42">
        <f t="shared" si="2"/>
        <v>0.10132177146669304</v>
      </c>
      <c r="T27" s="42">
        <f t="shared" si="3"/>
        <v>1.5104430163332292</v>
      </c>
      <c r="U27" s="42"/>
      <c r="V27" s="42">
        <f t="shared" si="5"/>
        <v>9.8300704923812918E-2</v>
      </c>
      <c r="W27" s="42">
        <f t="shared" si="6"/>
        <v>0.13667499435604361</v>
      </c>
      <c r="X27" s="42"/>
      <c r="Y27">
        <v>7640.76</v>
      </c>
      <c r="Z27">
        <v>951745.9</v>
      </c>
      <c r="AC27" s="27">
        <f t="shared" si="7"/>
        <v>0.85643899991283512</v>
      </c>
      <c r="AD27" s="27">
        <f t="shared" si="8"/>
        <v>101.29398690576755</v>
      </c>
      <c r="AE27" s="27"/>
      <c r="AF27" s="27"/>
      <c r="AH27" s="26"/>
      <c r="AI27">
        <v>11034.88</v>
      </c>
      <c r="AJ27">
        <v>901.81</v>
      </c>
      <c r="AK27">
        <v>2621.84</v>
      </c>
      <c r="AL27">
        <v>407.98</v>
      </c>
      <c r="AN27" s="28">
        <f t="shared" si="11"/>
        <v>13.364162667710016</v>
      </c>
      <c r="AO27" s="28">
        <f t="shared" si="12"/>
        <v>0.70294097447095794</v>
      </c>
      <c r="AP27" s="28">
        <f t="shared" si="13"/>
        <v>2.8521100958746368</v>
      </c>
      <c r="AQ27" s="28">
        <f t="shared" si="14"/>
        <v>8.5902790705105675E-2</v>
      </c>
      <c r="AR27" s="28"/>
    </row>
    <row r="28" spans="1:44" ht="15.75" x14ac:dyDescent="0.25">
      <c r="A28" t="s">
        <v>35</v>
      </c>
      <c r="B28">
        <v>289.89999999999998</v>
      </c>
      <c r="C28">
        <v>14365.91</v>
      </c>
      <c r="D28">
        <v>33814.04</v>
      </c>
      <c r="F28">
        <v>418.63</v>
      </c>
      <c r="H28" s="41">
        <f t="shared" si="15"/>
        <v>4.6174378144547661E-2</v>
      </c>
      <c r="I28" s="41">
        <f t="shared" si="1"/>
        <v>0.10728807745632993</v>
      </c>
      <c r="J28" s="41"/>
      <c r="K28" s="41"/>
      <c r="L28" s="41"/>
      <c r="M28">
        <v>2984.14</v>
      </c>
      <c r="N28">
        <v>28740.59</v>
      </c>
      <c r="P28">
        <v>1339.71</v>
      </c>
      <c r="Q28">
        <v>1283.8499999999999</v>
      </c>
      <c r="S28" s="42">
        <f t="shared" si="2"/>
        <v>0.12264275243517958</v>
      </c>
      <c r="T28" s="42">
        <f t="shared" si="3"/>
        <v>1.2972652929890465</v>
      </c>
      <c r="U28" s="42"/>
      <c r="V28" s="42">
        <f t="shared" si="5"/>
        <v>4.7648545377801894E-2</v>
      </c>
      <c r="W28" s="42">
        <f t="shared" si="6"/>
        <v>4.51010508622402E-2</v>
      </c>
      <c r="X28" s="42"/>
      <c r="Y28">
        <v>1437.11</v>
      </c>
      <c r="Z28">
        <v>901532.87</v>
      </c>
      <c r="AA28">
        <v>100.05</v>
      </c>
      <c r="AC28" s="27">
        <f t="shared" si="7"/>
        <v>9.0339959331425967E-2</v>
      </c>
      <c r="AD28" s="27">
        <f t="shared" si="8"/>
        <v>44.120107154001659</v>
      </c>
      <c r="AE28" s="27">
        <f t="shared" si="9"/>
        <v>2.4935317801611637E-2</v>
      </c>
      <c r="AF28" s="27"/>
      <c r="AH28" s="26"/>
      <c r="AI28">
        <v>5977.74</v>
      </c>
      <c r="AL28">
        <v>84.97</v>
      </c>
      <c r="AN28" s="28">
        <f t="shared" si="11"/>
        <v>3.2395214465680553</v>
      </c>
      <c r="AO28" s="28"/>
      <c r="AP28" s="28"/>
      <c r="AQ28" s="28"/>
      <c r="AR28" s="28"/>
    </row>
    <row r="29" spans="1:44" ht="15.75" x14ac:dyDescent="0.25">
      <c r="A29" t="s">
        <v>36</v>
      </c>
      <c r="B29">
        <v>146.9</v>
      </c>
      <c r="C29">
        <v>826.62</v>
      </c>
      <c r="D29">
        <v>10667.73</v>
      </c>
      <c r="E29">
        <v>24700.45</v>
      </c>
      <c r="F29">
        <v>85.85</v>
      </c>
      <c r="H29" s="41">
        <f t="shared" si="15"/>
        <v>7.1608377188946241E-3</v>
      </c>
      <c r="I29" s="41">
        <f t="shared" si="1"/>
        <v>6.8189131750167206E-2</v>
      </c>
      <c r="J29" s="41">
        <f t="shared" si="16"/>
        <v>0.15521112034886381</v>
      </c>
      <c r="K29" s="41"/>
      <c r="L29" s="41"/>
      <c r="M29">
        <v>3329.27</v>
      </c>
      <c r="N29">
        <v>6835.75</v>
      </c>
      <c r="O29">
        <v>552.9</v>
      </c>
      <c r="P29">
        <v>1436.85</v>
      </c>
      <c r="Q29">
        <v>761.88</v>
      </c>
      <c r="S29" s="42">
        <f t="shared" si="2"/>
        <v>0.27309093341765306</v>
      </c>
      <c r="T29" s="42">
        <f t="shared" si="3"/>
        <v>0.58867139862470819</v>
      </c>
      <c r="U29" s="42">
        <f t="shared" si="4"/>
        <v>2.3219798779237365E-2</v>
      </c>
      <c r="V29" s="42">
        <f t="shared" si="5"/>
        <v>0.1027746093641477</v>
      </c>
      <c r="W29" s="42">
        <f t="shared" si="6"/>
        <v>4.2027835790419639E-2</v>
      </c>
      <c r="X29" s="42"/>
      <c r="Y29">
        <v>2820.41</v>
      </c>
      <c r="Z29">
        <v>929378.31</v>
      </c>
      <c r="AC29" s="27">
        <f t="shared" si="7"/>
        <v>0.31181816043207916</v>
      </c>
      <c r="AD29" s="27">
        <f t="shared" si="8"/>
        <v>89.756939197118243</v>
      </c>
      <c r="AE29" s="27"/>
      <c r="AF29" s="27"/>
      <c r="AG29">
        <v>1918.59</v>
      </c>
      <c r="AH29" s="26">
        <f t="shared" si="10"/>
        <v>3.0397749616876863</v>
      </c>
      <c r="AI29">
        <v>11572.81</v>
      </c>
      <c r="AJ29">
        <v>1187.48</v>
      </c>
      <c r="AK29">
        <v>4197.6000000000004</v>
      </c>
      <c r="AL29">
        <v>519.63</v>
      </c>
      <c r="AN29" s="28">
        <f t="shared" si="11"/>
        <v>12.736822792052761</v>
      </c>
      <c r="AO29" s="28">
        <f t="shared" si="12"/>
        <v>0.96176018093597548</v>
      </c>
      <c r="AP29" s="28">
        <f t="shared" si="13"/>
        <v>4.3746850920341167</v>
      </c>
      <c r="AQ29" s="28">
        <f t="shared" si="14"/>
        <v>0.20454056780530497</v>
      </c>
      <c r="AR29" s="28"/>
    </row>
    <row r="30" spans="1:44" ht="15.75" x14ac:dyDescent="0.25">
      <c r="A30" t="s">
        <v>37</v>
      </c>
      <c r="B30">
        <v>242.8</v>
      </c>
      <c r="C30">
        <v>1300.0999999999999</v>
      </c>
      <c r="D30">
        <v>3228.56</v>
      </c>
      <c r="H30" s="41">
        <f t="shared" si="15"/>
        <v>6.1089702133033507E-3</v>
      </c>
      <c r="I30" s="41">
        <f t="shared" si="1"/>
        <v>1.3344509273337119E-2</v>
      </c>
      <c r="J30" s="41"/>
      <c r="K30" s="41"/>
      <c r="L30" s="41"/>
      <c r="M30">
        <v>2560.5500000000002</v>
      </c>
      <c r="N30">
        <v>4719.6499999999996</v>
      </c>
      <c r="O30">
        <v>33.1</v>
      </c>
      <c r="P30">
        <v>1665.86</v>
      </c>
      <c r="Q30">
        <v>1384.22</v>
      </c>
      <c r="S30" s="42">
        <f t="shared" si="2"/>
        <v>0.12336861232334514</v>
      </c>
      <c r="T30" s="42">
        <f t="shared" si="3"/>
        <v>0.24093539045206513</v>
      </c>
      <c r="U30" s="42"/>
      <c r="V30" s="42">
        <f t="shared" si="5"/>
        <v>7.4651174166712977E-2</v>
      </c>
      <c r="W30" s="42">
        <f t="shared" si="6"/>
        <v>5.9315382683144506E-2</v>
      </c>
      <c r="X30" s="42"/>
      <c r="Y30">
        <v>4637.93</v>
      </c>
      <c r="Z30">
        <v>1385262.06</v>
      </c>
      <c r="AC30" s="27">
        <f t="shared" si="7"/>
        <v>0.29481170269300289</v>
      </c>
      <c r="AD30" s="27">
        <f t="shared" si="8"/>
        <v>80.931496749803372</v>
      </c>
      <c r="AE30" s="27"/>
      <c r="AF30" s="27"/>
      <c r="AH30" s="26"/>
      <c r="AI30">
        <v>10091.44</v>
      </c>
      <c r="AJ30">
        <v>176.39</v>
      </c>
      <c r="AK30">
        <v>4534.92</v>
      </c>
      <c r="AL30">
        <v>2310.7600000000002</v>
      </c>
      <c r="AN30" s="28">
        <f t="shared" si="11"/>
        <v>6.6898916202174892</v>
      </c>
      <c r="AO30" s="28"/>
      <c r="AP30" s="28">
        <f t="shared" si="13"/>
        <v>2.8781898023145853</v>
      </c>
      <c r="AQ30" s="28">
        <f t="shared" si="14"/>
        <v>1.3524444229571948</v>
      </c>
      <c r="AR30" s="28"/>
    </row>
    <row r="31" spans="1:44" ht="15.75" x14ac:dyDescent="0.25">
      <c r="A31" t="s">
        <v>38</v>
      </c>
      <c r="B31">
        <v>105.6</v>
      </c>
      <c r="C31">
        <v>2311.06</v>
      </c>
      <c r="D31">
        <v>12927.83</v>
      </c>
      <c r="E31">
        <v>48280.79</v>
      </c>
      <c r="F31">
        <v>267.93</v>
      </c>
      <c r="H31" s="41">
        <f t="shared" si="15"/>
        <v>2.2767258660991121E-2</v>
      </c>
      <c r="I31" s="41">
        <f t="shared" si="1"/>
        <v>0.11435501716530717</v>
      </c>
      <c r="J31" s="41">
        <f t="shared" si="16"/>
        <v>0.41933462611348488</v>
      </c>
      <c r="K31" s="41"/>
      <c r="L31" s="41"/>
      <c r="M31">
        <v>1049.1099999999999</v>
      </c>
      <c r="N31">
        <v>2618.0500000000002</v>
      </c>
      <c r="O31">
        <v>1303.31</v>
      </c>
      <c r="P31">
        <v>2036.62</v>
      </c>
      <c r="Q31">
        <v>106.39</v>
      </c>
      <c r="S31" s="42">
        <f t="shared" si="2"/>
        <v>9.4425416660709471E-2</v>
      </c>
      <c r="T31" s="42">
        <f t="shared" si="3"/>
        <v>0.29085321954804</v>
      </c>
      <c r="U31" s="42">
        <f t="shared" si="4"/>
        <v>0.12625069200199687</v>
      </c>
      <c r="V31" s="42">
        <f t="shared" si="5"/>
        <v>0.21805947508822596</v>
      </c>
      <c r="W31" s="42"/>
      <c r="X31" s="42"/>
      <c r="Y31">
        <v>3346.04</v>
      </c>
      <c r="Z31">
        <v>113446.39999999999</v>
      </c>
      <c r="AA31">
        <v>146.57</v>
      </c>
      <c r="AC31" s="27">
        <f t="shared" si="7"/>
        <v>0.50435634636365845</v>
      </c>
      <c r="AD31" s="27">
        <f t="shared" si="8"/>
        <v>15.289675698321858</v>
      </c>
      <c r="AE31" s="27">
        <f t="shared" si="9"/>
        <v>7.4701205299544784E-2</v>
      </c>
      <c r="AF31" s="27"/>
      <c r="AH31" s="26"/>
      <c r="AI31">
        <v>1736.6</v>
      </c>
      <c r="AJ31">
        <v>2715.25</v>
      </c>
      <c r="AK31">
        <v>3672.12</v>
      </c>
      <c r="AL31">
        <v>483.74</v>
      </c>
      <c r="AN31" s="28">
        <f t="shared" si="11"/>
        <v>2.2040031800171098</v>
      </c>
      <c r="AO31" s="28">
        <f t="shared" si="12"/>
        <v>3.7475798362525699</v>
      </c>
      <c r="AP31" s="28">
        <f t="shared" si="13"/>
        <v>5.2568039664850579</v>
      </c>
      <c r="AQ31" s="28">
        <f t="shared" si="14"/>
        <v>0.22792853685442838</v>
      </c>
      <c r="AR31" s="28"/>
    </row>
    <row r="32" spans="1:44" ht="15.75" x14ac:dyDescent="0.25">
      <c r="A32" t="s">
        <v>39</v>
      </c>
      <c r="B32">
        <v>163.19999999999999</v>
      </c>
      <c r="C32">
        <v>548.88</v>
      </c>
      <c r="D32">
        <v>15983.48</v>
      </c>
      <c r="E32">
        <v>14564.13</v>
      </c>
      <c r="F32">
        <v>287.42</v>
      </c>
      <c r="H32" s="41">
        <f t="shared" si="15"/>
        <v>4.8952905582630999E-3</v>
      </c>
      <c r="I32" s="41">
        <f t="shared" si="1"/>
        <v>9.1051020051031065E-2</v>
      </c>
      <c r="J32" s="41">
        <f t="shared" si="16"/>
        <v>8.3128227451575276E-2</v>
      </c>
      <c r="K32" s="41"/>
      <c r="L32" s="41"/>
      <c r="M32">
        <v>1154.17</v>
      </c>
      <c r="N32">
        <v>42666.61</v>
      </c>
      <c r="O32">
        <v>406.33</v>
      </c>
      <c r="P32">
        <v>2834.76</v>
      </c>
      <c r="Q32">
        <v>159.26</v>
      </c>
      <c r="S32" s="42">
        <f t="shared" si="2"/>
        <v>6.9609744010641947E-2</v>
      </c>
      <c r="T32" s="42">
        <f t="shared" si="3"/>
        <v>3.4325460988899374</v>
      </c>
      <c r="U32" s="42">
        <f t="shared" si="4"/>
        <v>9.0269807803203071E-3</v>
      </c>
      <c r="V32" s="42">
        <f t="shared" si="5"/>
        <v>0.20575489010772979</v>
      </c>
      <c r="W32" s="42"/>
      <c r="X32" s="42"/>
      <c r="Y32">
        <v>1698.95</v>
      </c>
      <c r="Z32">
        <v>155464.95000000001</v>
      </c>
      <c r="AC32" s="27">
        <f t="shared" si="7"/>
        <v>0.18322732212179405</v>
      </c>
      <c r="AD32" s="27">
        <f t="shared" si="8"/>
        <v>13.544445358960427</v>
      </c>
      <c r="AE32" s="27"/>
      <c r="AF32" s="27"/>
      <c r="AG32">
        <v>2776.93</v>
      </c>
      <c r="AH32" s="26">
        <f t="shared" si="10"/>
        <v>4.1735765116391388</v>
      </c>
      <c r="AI32">
        <v>8381.84</v>
      </c>
      <c r="AJ32">
        <v>1287.75</v>
      </c>
      <c r="AK32">
        <v>6418.5</v>
      </c>
      <c r="AL32">
        <v>525.73</v>
      </c>
      <c r="AN32" s="28">
        <f t="shared" si="11"/>
        <v>8.2080798917635409</v>
      </c>
      <c r="AO32" s="28">
        <f t="shared" si="12"/>
        <v>0.96803499596966081</v>
      </c>
      <c r="AP32" s="28">
        <f t="shared" si="13"/>
        <v>6.2043458334547292</v>
      </c>
      <c r="AQ32" s="28">
        <f t="shared" si="14"/>
        <v>0.19033707960648352</v>
      </c>
      <c r="AR32" s="28"/>
    </row>
    <row r="33" spans="1:44" ht="15.75" x14ac:dyDescent="0.25">
      <c r="A33" t="s">
        <v>40</v>
      </c>
      <c r="H33" s="41"/>
      <c r="I33" s="41"/>
      <c r="J33" s="41"/>
      <c r="K33" s="41"/>
      <c r="L33" s="41"/>
      <c r="S33" s="42"/>
      <c r="T33" s="42"/>
      <c r="U33" s="42"/>
      <c r="V33" s="42"/>
      <c r="W33" s="42"/>
      <c r="X33" s="42"/>
      <c r="AC33" s="27"/>
      <c r="AD33" s="27"/>
      <c r="AE33" s="27"/>
      <c r="AF33" s="27"/>
      <c r="AH33" s="26"/>
      <c r="AN33" s="28"/>
      <c r="AO33" s="28"/>
      <c r="AP33" s="28"/>
      <c r="AQ33" s="28"/>
      <c r="AR33" s="28"/>
    </row>
    <row r="34" spans="1:44" ht="15.75" x14ac:dyDescent="0.25">
      <c r="A34" t="s">
        <v>41</v>
      </c>
      <c r="B34">
        <v>105.5</v>
      </c>
      <c r="C34">
        <v>2599.7600000000002</v>
      </c>
      <c r="D34">
        <v>8334.15</v>
      </c>
      <c r="E34">
        <v>35040.53</v>
      </c>
      <c r="H34" s="41">
        <f t="shared" si="15"/>
        <v>2.5281729852427895E-2</v>
      </c>
      <c r="I34" s="41">
        <f t="shared" si="1"/>
        <v>7.4797519148522645E-2</v>
      </c>
      <c r="J34" s="41">
        <f t="shared" si="16"/>
        <v>0.30540399776986493</v>
      </c>
      <c r="K34" s="41"/>
      <c r="L34" s="41"/>
      <c r="M34">
        <v>2657.16</v>
      </c>
      <c r="N34">
        <v>23523.03</v>
      </c>
      <c r="O34">
        <v>235.27</v>
      </c>
      <c r="P34">
        <v>1497.31</v>
      </c>
      <c r="Q34">
        <v>2085.69</v>
      </c>
      <c r="S34" s="42">
        <f t="shared" si="2"/>
        <v>0.29603003614596568</v>
      </c>
      <c r="T34" s="42">
        <f t="shared" si="3"/>
        <v>2.910866781600328</v>
      </c>
      <c r="U34" s="42"/>
      <c r="V34" s="42">
        <f t="shared" si="5"/>
        <v>0.15068175211969498</v>
      </c>
      <c r="W34" s="42">
        <f t="shared" si="6"/>
        <v>0.22441544471389008</v>
      </c>
      <c r="X34" s="42"/>
      <c r="Y34">
        <v>1475.62</v>
      </c>
      <c r="Z34">
        <v>673991.1</v>
      </c>
      <c r="AA34">
        <v>226.15</v>
      </c>
      <c r="AC34" s="27">
        <f t="shared" si="7"/>
        <v>0.25341860950158573</v>
      </c>
      <c r="AD34" s="27">
        <f t="shared" si="8"/>
        <v>90.650771743129553</v>
      </c>
      <c r="AE34" s="27">
        <f t="shared" si="9"/>
        <v>8.5468898039369079E-2</v>
      </c>
      <c r="AF34" s="27"/>
      <c r="AH34" s="26"/>
      <c r="AI34">
        <v>5969.5</v>
      </c>
      <c r="AJ34">
        <v>2178.8200000000002</v>
      </c>
      <c r="AK34">
        <v>4198.83</v>
      </c>
      <c r="AL34">
        <v>3580.56</v>
      </c>
      <c r="AN34" s="28">
        <f t="shared" si="11"/>
        <v>8.8887661791182815</v>
      </c>
      <c r="AO34" s="28">
        <f t="shared" si="12"/>
        <v>2.9042453337840275</v>
      </c>
      <c r="AP34" s="28">
        <f t="shared" si="13"/>
        <v>6.0933280188916186</v>
      </c>
      <c r="AQ34" s="28">
        <f t="shared" si="14"/>
        <v>5.1172367363130826</v>
      </c>
      <c r="AR34" s="28"/>
    </row>
    <row r="35" spans="1:44" ht="15.75" x14ac:dyDescent="0.25">
      <c r="A35" t="s">
        <v>42</v>
      </c>
      <c r="B35">
        <v>183.7</v>
      </c>
      <c r="C35">
        <v>1773.76</v>
      </c>
      <c r="D35">
        <v>710027.94</v>
      </c>
      <c r="H35" s="41">
        <f t="shared" si="15"/>
        <v>1.0423259940724919E-2</v>
      </c>
      <c r="I35" s="41">
        <f t="shared" si="1"/>
        <v>3.5227016334979426</v>
      </c>
      <c r="J35" s="41"/>
      <c r="K35" s="41"/>
      <c r="L35" s="41"/>
      <c r="M35">
        <v>1842.21</v>
      </c>
      <c r="N35">
        <v>79183.83</v>
      </c>
      <c r="O35">
        <v>213.45</v>
      </c>
      <c r="P35">
        <v>801.96</v>
      </c>
      <c r="Q35">
        <v>638.79</v>
      </c>
      <c r="S35" s="42">
        <f t="shared" si="2"/>
        <v>0.11135987062097898</v>
      </c>
      <c r="T35" s="42">
        <f t="shared" si="3"/>
        <v>5.6776347585341451</v>
      </c>
      <c r="U35" s="42"/>
      <c r="V35" s="42">
        <f t="shared" si="5"/>
        <v>3.649309834297821E-2</v>
      </c>
      <c r="W35" s="42">
        <f t="shared" si="6"/>
        <v>2.4749756614930722E-2</v>
      </c>
      <c r="X35" s="42"/>
      <c r="Y35">
        <v>4194.3999999999996</v>
      </c>
      <c r="Z35">
        <v>1322033.21</v>
      </c>
      <c r="AC35" s="27">
        <f t="shared" si="7"/>
        <v>0.35541968703954957</v>
      </c>
      <c r="AD35" s="27">
        <f t="shared" si="8"/>
        <v>102.08775769420112</v>
      </c>
      <c r="AE35" s="27"/>
      <c r="AF35" s="27"/>
      <c r="AG35">
        <v>1408.27</v>
      </c>
      <c r="AH35" s="26">
        <f t="shared" si="10"/>
        <v>1.6715962682784902</v>
      </c>
      <c r="AI35">
        <v>70362.06</v>
      </c>
      <c r="AJ35">
        <v>1905.8</v>
      </c>
      <c r="AK35">
        <v>4997.99</v>
      </c>
      <c r="AL35">
        <v>1002.71</v>
      </c>
      <c r="AN35" s="28">
        <f t="shared" si="11"/>
        <v>63.488522812270901</v>
      </c>
      <c r="AO35" s="28">
        <f t="shared" si="12"/>
        <v>1.4203826835050686</v>
      </c>
      <c r="AP35" s="28">
        <f t="shared" si="13"/>
        <v>4.2240193739226939</v>
      </c>
      <c r="AQ35" s="28">
        <f t="shared" si="14"/>
        <v>0.60156616228572168</v>
      </c>
      <c r="AR35" s="28"/>
    </row>
    <row r="36" spans="1:44" ht="15.75" x14ac:dyDescent="0.25">
      <c r="A36" t="s">
        <v>43</v>
      </c>
      <c r="B36">
        <v>104.8</v>
      </c>
      <c r="C36">
        <v>657.06</v>
      </c>
      <c r="D36">
        <v>2258.61</v>
      </c>
      <c r="F36">
        <v>238.76</v>
      </c>
      <c r="H36" s="41">
        <f t="shared" si="15"/>
        <v>8.5635616178736315E-3</v>
      </c>
      <c r="I36" s="41">
        <f t="shared" si="1"/>
        <v>2.2485129798783851E-2</v>
      </c>
      <c r="J36" s="41"/>
      <c r="K36" s="41"/>
      <c r="L36" s="41"/>
      <c r="M36">
        <v>999.29</v>
      </c>
      <c r="N36">
        <v>43777.38</v>
      </c>
      <c r="O36">
        <v>158</v>
      </c>
      <c r="P36">
        <v>503.68</v>
      </c>
      <c r="Q36">
        <v>1153.1099999999999</v>
      </c>
      <c r="S36" s="42">
        <f t="shared" si="2"/>
        <v>8.8861254649813579E-2</v>
      </c>
      <c r="T36" s="42">
        <f t="shared" si="3"/>
        <v>5.4854664718201933</v>
      </c>
      <c r="U36" s="42"/>
      <c r="V36" s="42">
        <f t="shared" si="5"/>
        <v>2.6338324998634397E-2</v>
      </c>
      <c r="W36" s="42">
        <f t="shared" si="6"/>
        <v>0.1082661840074625</v>
      </c>
      <c r="X36" s="42"/>
      <c r="Y36">
        <v>922.51</v>
      </c>
      <c r="Z36">
        <v>253605.24</v>
      </c>
      <c r="AC36" s="27">
        <f t="shared" si="7"/>
        <v>0.18026744163034214</v>
      </c>
      <c r="AD36" s="27">
        <f t="shared" si="8"/>
        <v>34.371925874813179</v>
      </c>
      <c r="AE36" s="27"/>
      <c r="AF36" s="27"/>
      <c r="AH36" s="26"/>
      <c r="AI36">
        <v>103147.74</v>
      </c>
      <c r="AJ36">
        <v>450.82</v>
      </c>
      <c r="AK36">
        <v>1846.58</v>
      </c>
      <c r="AL36">
        <v>118.39</v>
      </c>
      <c r="AN36" s="28">
        <f t="shared" si="11"/>
        <v>163.39264460336724</v>
      </c>
      <c r="AO36" s="28">
        <f t="shared" si="12"/>
        <v>0.17734898804865226</v>
      </c>
      <c r="AP36" s="28">
        <f t="shared" si="13"/>
        <v>2.3956178612343044</v>
      </c>
      <c r="AQ36" s="28"/>
      <c r="AR36" s="28"/>
    </row>
    <row r="37" spans="1:44" ht="15.75" x14ac:dyDescent="0.25">
      <c r="A37" t="s">
        <v>44</v>
      </c>
      <c r="B37">
        <v>150.4</v>
      </c>
      <c r="C37">
        <v>6265.34</v>
      </c>
      <c r="D37">
        <v>22606.799999999999</v>
      </c>
      <c r="H37" s="41">
        <f t="shared" si="15"/>
        <v>3.9936790656867081E-2</v>
      </c>
      <c r="I37" s="41">
        <f t="shared" si="1"/>
        <v>0.13891781832187458</v>
      </c>
      <c r="J37" s="41"/>
      <c r="K37" s="41"/>
      <c r="L37" s="41"/>
      <c r="M37">
        <v>2166.38</v>
      </c>
      <c r="N37">
        <v>33804.910000000003</v>
      </c>
      <c r="O37">
        <v>202.16</v>
      </c>
      <c r="P37">
        <v>996.97</v>
      </c>
      <c r="Q37">
        <v>362.42</v>
      </c>
      <c r="S37" s="42">
        <f t="shared" si="2"/>
        <v>0.16451211876713862</v>
      </c>
      <c r="T37" s="42">
        <f t="shared" si="3"/>
        <v>2.9456915088635753</v>
      </c>
      <c r="U37" s="42"/>
      <c r="V37" s="42">
        <f t="shared" si="5"/>
        <v>6.1715339315859652E-2</v>
      </c>
      <c r="W37" s="42">
        <f t="shared" si="6"/>
        <v>5.9353336712960909E-3</v>
      </c>
      <c r="X37" s="42"/>
      <c r="Y37">
        <v>1428.28</v>
      </c>
      <c r="Z37">
        <v>2374767.92</v>
      </c>
      <c r="AA37">
        <v>135.75</v>
      </c>
      <c r="AC37" s="27">
        <f t="shared" si="7"/>
        <v>0.17330010810773014</v>
      </c>
      <c r="AD37" s="27">
        <f t="shared" si="8"/>
        <v>223.95158724309363</v>
      </c>
      <c r="AE37" s="27">
        <f t="shared" si="9"/>
        <v>5.1429582458656461E-2</v>
      </c>
      <c r="AF37" s="27"/>
      <c r="AH37" s="26"/>
      <c r="AI37">
        <v>17852.22</v>
      </c>
      <c r="AJ37">
        <v>1023.55</v>
      </c>
      <c r="AK37">
        <v>3837.54</v>
      </c>
      <c r="AL37">
        <v>2636.65</v>
      </c>
      <c r="AN37" s="28">
        <f t="shared" si="11"/>
        <v>19.394437278039476</v>
      </c>
      <c r="AO37" s="28">
        <f t="shared" si="12"/>
        <v>0.75783754333828612</v>
      </c>
      <c r="AP37" s="28">
        <f t="shared" si="13"/>
        <v>3.874138789215221</v>
      </c>
      <c r="AQ37" s="28">
        <f t="shared" si="14"/>
        <v>2.5442353413845065</v>
      </c>
      <c r="AR37" s="28"/>
    </row>
    <row r="38" spans="1:44" ht="15.75" x14ac:dyDescent="0.25">
      <c r="A38" t="s">
        <v>45</v>
      </c>
      <c r="B38">
        <v>135</v>
      </c>
      <c r="C38">
        <v>3291.79</v>
      </c>
      <c r="D38">
        <v>8480.7199999999993</v>
      </c>
      <c r="F38">
        <v>268.95999999999998</v>
      </c>
      <c r="H38" s="41">
        <f t="shared" si="15"/>
        <v>2.442702318408212E-2</v>
      </c>
      <c r="I38" s="41">
        <f t="shared" si="1"/>
        <v>5.9441930656568637E-2</v>
      </c>
      <c r="J38" s="41"/>
      <c r="K38" s="41"/>
      <c r="L38" s="41"/>
      <c r="M38">
        <v>3483.5</v>
      </c>
      <c r="N38">
        <v>27602.7</v>
      </c>
      <c r="P38">
        <v>407.2</v>
      </c>
      <c r="Q38">
        <v>575.83000000000004</v>
      </c>
      <c r="S38" s="42">
        <f t="shared" si="2"/>
        <v>0.31226752058341267</v>
      </c>
      <c r="T38" s="42">
        <f t="shared" si="3"/>
        <v>2.6743207045686872</v>
      </c>
      <c r="U38" s="42"/>
      <c r="V38" s="42">
        <f t="shared" si="5"/>
        <v>1.0997818027196026E-2</v>
      </c>
      <c r="W38" s="42">
        <f t="shared" si="6"/>
        <v>2.7512172915228669E-2</v>
      </c>
      <c r="X38" s="42"/>
      <c r="Y38">
        <v>2518.77</v>
      </c>
      <c r="Z38">
        <v>2016902.25</v>
      </c>
      <c r="AA38">
        <v>250.38</v>
      </c>
      <c r="AC38" s="27">
        <f t="shared" si="7"/>
        <v>0.30761881826615922</v>
      </c>
      <c r="AD38" s="27">
        <f t="shared" si="8"/>
        <v>211.90694052976514</v>
      </c>
      <c r="AE38" s="27">
        <f t="shared" si="9"/>
        <v>6.9337582273721901E-2</v>
      </c>
      <c r="AF38" s="27"/>
      <c r="AH38" s="26"/>
      <c r="AI38">
        <v>7458.93</v>
      </c>
      <c r="AJ38">
        <v>1524.35</v>
      </c>
      <c r="AK38">
        <v>1667.24</v>
      </c>
      <c r="AL38">
        <v>785.45</v>
      </c>
      <c r="AN38" s="28">
        <f t="shared" si="11"/>
        <v>8.7840064424999547</v>
      </c>
      <c r="AO38" s="28">
        <f t="shared" si="12"/>
        <v>1.4621545451543665</v>
      </c>
      <c r="AP38" s="28">
        <f t="shared" si="13"/>
        <v>1.6384466193385061</v>
      </c>
      <c r="AQ38" s="28">
        <f t="shared" si="14"/>
        <v>0.55052872379065543</v>
      </c>
      <c r="AR38" s="28"/>
    </row>
    <row r="39" spans="1:44" ht="15.75" x14ac:dyDescent="0.25">
      <c r="A39" t="s">
        <v>46</v>
      </c>
      <c r="B39">
        <v>241.5</v>
      </c>
      <c r="C39">
        <v>599.26</v>
      </c>
      <c r="D39">
        <v>10996.02</v>
      </c>
      <c r="E39">
        <v>25563.72</v>
      </c>
      <c r="F39">
        <v>299.49</v>
      </c>
      <c r="H39" s="41">
        <f t="shared" si="15"/>
        <v>3.4981639825044878E-3</v>
      </c>
      <c r="I39" s="41">
        <f t="shared" si="1"/>
        <v>4.2716559607443409E-2</v>
      </c>
      <c r="J39" s="41">
        <f t="shared" si="16"/>
        <v>9.7668469812682582E-2</v>
      </c>
      <c r="K39" s="41"/>
      <c r="L39" s="41"/>
      <c r="M39">
        <v>1573.08</v>
      </c>
      <c r="N39">
        <v>20561.11</v>
      </c>
      <c r="O39">
        <v>777.81</v>
      </c>
      <c r="P39">
        <v>2092.16</v>
      </c>
      <c r="Q39">
        <v>2196.4899999999998</v>
      </c>
      <c r="S39" s="42">
        <f t="shared" si="2"/>
        <v>6.9973794358507715E-2</v>
      </c>
      <c r="T39" s="42">
        <f t="shared" si="3"/>
        <v>1.1094709751101823</v>
      </c>
      <c r="U39" s="42">
        <f t="shared" si="4"/>
        <v>2.6436843819858679E-2</v>
      </c>
      <c r="V39" s="42">
        <f t="shared" si="5"/>
        <v>9.8390760025013374E-2</v>
      </c>
      <c r="W39" s="42">
        <f t="shared" si="6"/>
        <v>0.10410229202005561</v>
      </c>
      <c r="X39" s="42"/>
      <c r="Y39">
        <v>1393.82</v>
      </c>
      <c r="Z39">
        <v>151120.09</v>
      </c>
      <c r="AA39">
        <v>218.62</v>
      </c>
      <c r="AC39" s="27">
        <f t="shared" si="7"/>
        <v>0.10590335440619718</v>
      </c>
      <c r="AD39" s="27">
        <f t="shared" si="8"/>
        <v>8.8978847218032708</v>
      </c>
      <c r="AE39" s="27">
        <f t="shared" si="9"/>
        <v>3.6895180336509605E-2</v>
      </c>
      <c r="AF39" s="27"/>
      <c r="AG39">
        <v>1690.03</v>
      </c>
      <c r="AH39" s="26">
        <f t="shared" si="10"/>
        <v>1.5903825311833879</v>
      </c>
      <c r="AI39">
        <v>8786.9</v>
      </c>
      <c r="AJ39">
        <v>951.09</v>
      </c>
      <c r="AK39">
        <v>3080.07</v>
      </c>
      <c r="AL39">
        <v>1324.88</v>
      </c>
      <c r="AN39" s="28">
        <f t="shared" si="11"/>
        <v>5.8261884101040105</v>
      </c>
      <c r="AO39" s="28">
        <f t="shared" si="12"/>
        <v>0.421987558771382</v>
      </c>
      <c r="AP39" s="28">
        <f t="shared" si="13"/>
        <v>1.8903023250138178</v>
      </c>
      <c r="AQ39" s="28">
        <f t="shared" si="14"/>
        <v>0.67978301785214379</v>
      </c>
      <c r="AR39" s="28"/>
    </row>
    <row r="40" spans="1:44" ht="15.75" x14ac:dyDescent="0.25">
      <c r="A40" t="s">
        <v>47</v>
      </c>
      <c r="B40">
        <v>74.099999999999994</v>
      </c>
      <c r="C40">
        <v>1222.6500000000001</v>
      </c>
      <c r="D40">
        <v>14606.55</v>
      </c>
      <c r="H40" s="41">
        <f t="shared" si="15"/>
        <v>1.90648117544873E-2</v>
      </c>
      <c r="I40" s="41">
        <f t="shared" si="1"/>
        <v>0.18360553981567226</v>
      </c>
      <c r="J40" s="41"/>
      <c r="K40" s="41"/>
      <c r="L40" s="41"/>
      <c r="M40">
        <v>589.03</v>
      </c>
      <c r="N40">
        <v>11276.74</v>
      </c>
      <c r="O40">
        <v>378.62</v>
      </c>
      <c r="P40">
        <v>1612.89</v>
      </c>
      <c r="Q40">
        <v>2270.33</v>
      </c>
      <c r="S40" s="42">
        <f t="shared" si="2"/>
        <v>5.2478529436141085E-2</v>
      </c>
      <c r="T40" s="42">
        <f t="shared" si="3"/>
        <v>1.9593744728623113</v>
      </c>
      <c r="U40" s="42">
        <f t="shared" si="4"/>
        <v>1.4937281081133288E-2</v>
      </c>
      <c r="V40" s="42">
        <f t="shared" si="5"/>
        <v>0.23515512532397106</v>
      </c>
      <c r="W40" s="42">
        <f t="shared" si="6"/>
        <v>0.35245524565340564</v>
      </c>
      <c r="X40" s="42"/>
      <c r="Y40">
        <v>3823.48</v>
      </c>
      <c r="Z40">
        <v>227518.92</v>
      </c>
      <c r="AC40" s="27">
        <f t="shared" si="7"/>
        <v>0.81012944289333699</v>
      </c>
      <c r="AD40" s="27">
        <f t="shared" si="8"/>
        <v>43.620088429985756</v>
      </c>
      <c r="AE40" s="27"/>
      <c r="AF40" s="27"/>
      <c r="AH40" s="26"/>
      <c r="AI40">
        <v>1979.98</v>
      </c>
      <c r="AJ40">
        <v>1714.62</v>
      </c>
      <c r="AK40">
        <v>4382.84</v>
      </c>
      <c r="AL40">
        <v>281.98</v>
      </c>
      <c r="AN40" s="28">
        <f t="shared" si="11"/>
        <v>3.6879831212121816</v>
      </c>
      <c r="AO40" s="28">
        <f t="shared" si="12"/>
        <v>3.0915222337857826</v>
      </c>
      <c r="AP40" s="28">
        <f t="shared" si="13"/>
        <v>9.0889930999633037</v>
      </c>
      <c r="AQ40" s="28"/>
      <c r="AR40" s="28"/>
    </row>
    <row r="41" spans="1:44" ht="15.75" x14ac:dyDescent="0.25">
      <c r="A41" t="s">
        <v>48</v>
      </c>
      <c r="B41">
        <v>152.5</v>
      </c>
      <c r="C41">
        <v>1269.5</v>
      </c>
      <c r="D41">
        <v>16326.6</v>
      </c>
      <c r="F41">
        <v>82.68</v>
      </c>
      <c r="H41" s="41">
        <f t="shared" si="15"/>
        <v>9.5434883511768612E-3</v>
      </c>
      <c r="I41" s="41">
        <f t="shared" si="1"/>
        <v>9.9489193441628224E-2</v>
      </c>
      <c r="J41" s="41"/>
      <c r="K41" s="41"/>
      <c r="L41" s="41"/>
      <c r="M41">
        <v>3740.15</v>
      </c>
      <c r="N41">
        <v>10679.28</v>
      </c>
      <c r="O41">
        <v>128.12</v>
      </c>
      <c r="P41">
        <v>1283.32</v>
      </c>
      <c r="Q41">
        <v>141.59</v>
      </c>
      <c r="S41" s="42">
        <f t="shared" si="2"/>
        <v>0.29868364278099402</v>
      </c>
      <c r="T41" s="42">
        <f t="shared" si="3"/>
        <v>0.90026687364403157</v>
      </c>
      <c r="U41" s="42"/>
      <c r="V41" s="42">
        <f t="shared" si="5"/>
        <v>8.5690410332367808E-2</v>
      </c>
      <c r="W41" s="42"/>
      <c r="X41" s="42"/>
      <c r="Y41">
        <v>1671.52</v>
      </c>
      <c r="Z41">
        <v>665218.42000000004</v>
      </c>
      <c r="AC41" s="27">
        <f t="shared" si="7"/>
        <v>0.19353255742733214</v>
      </c>
      <c r="AD41" s="27">
        <f t="shared" si="8"/>
        <v>61.896729975277545</v>
      </c>
      <c r="AE41" s="27"/>
      <c r="AF41" s="27"/>
      <c r="AG41">
        <v>1829.93</v>
      </c>
      <c r="AH41" s="26">
        <f t="shared" si="10"/>
        <v>2.7692598045707828</v>
      </c>
      <c r="AI41">
        <v>4876.2</v>
      </c>
      <c r="AJ41">
        <v>752.74</v>
      </c>
      <c r="AK41">
        <v>4198.25</v>
      </c>
      <c r="AL41">
        <v>1925.24</v>
      </c>
      <c r="AN41" s="28">
        <f t="shared" si="11"/>
        <v>4.9551953867764418</v>
      </c>
      <c r="AO41" s="28">
        <f t="shared" si="12"/>
        <v>0.45162803465438983</v>
      </c>
      <c r="AP41" s="28">
        <f t="shared" si="13"/>
        <v>4.2147508362360853</v>
      </c>
      <c r="AQ41" s="28">
        <f t="shared" si="14"/>
        <v>1.7322110208754533</v>
      </c>
      <c r="AR41" s="28"/>
    </row>
    <row r="42" spans="1:44" ht="15.75" x14ac:dyDescent="0.25">
      <c r="A42" t="s">
        <v>49</v>
      </c>
      <c r="B42">
        <v>72.5</v>
      </c>
      <c r="C42">
        <v>1326.55</v>
      </c>
      <c r="D42">
        <v>4532.72</v>
      </c>
      <c r="H42" s="41">
        <f t="shared" si="15"/>
        <v>2.079108129903395E-2</v>
      </c>
      <c r="I42" s="41">
        <f t="shared" si="1"/>
        <v>6.1077390263783997E-2</v>
      </c>
      <c r="J42" s="41"/>
      <c r="K42" s="41"/>
      <c r="L42" s="41"/>
      <c r="M42">
        <v>2113.7199999999998</v>
      </c>
      <c r="N42">
        <v>3433.24</v>
      </c>
      <c r="O42">
        <v>212.5</v>
      </c>
      <c r="P42">
        <v>1891.73</v>
      </c>
      <c r="Q42">
        <v>1032.2</v>
      </c>
      <c r="S42" s="42">
        <f t="shared" si="2"/>
        <v>0.33167463221915805</v>
      </c>
      <c r="T42" s="42">
        <f t="shared" si="3"/>
        <v>0.57229839416691741</v>
      </c>
      <c r="U42" s="42"/>
      <c r="V42" s="42">
        <f t="shared" si="5"/>
        <v>0.29119319282090494</v>
      </c>
      <c r="W42" s="42">
        <f t="shared" si="6"/>
        <v>0.13445184588644576</v>
      </c>
      <c r="X42" s="42"/>
      <c r="Y42">
        <v>1728.63</v>
      </c>
      <c r="Z42">
        <v>276597.75</v>
      </c>
      <c r="AC42" s="27">
        <f t="shared" si="7"/>
        <v>0.41825641533428864</v>
      </c>
      <c r="AD42" s="27">
        <f t="shared" si="8"/>
        <v>54.182536398915133</v>
      </c>
      <c r="AE42" s="27"/>
      <c r="AF42" s="27"/>
      <c r="AG42">
        <v>1077.96</v>
      </c>
      <c r="AH42" s="26">
        <f t="shared" si="10"/>
        <v>2.9903220519789366</v>
      </c>
      <c r="AI42">
        <v>1384.21</v>
      </c>
      <c r="AJ42">
        <v>936.41</v>
      </c>
      <c r="AK42">
        <v>6167.81</v>
      </c>
      <c r="AL42">
        <v>1363.71</v>
      </c>
      <c r="AN42" s="28">
        <f t="shared" si="11"/>
        <v>2.4006823070485561</v>
      </c>
      <c r="AO42" s="28">
        <f t="shared" si="12"/>
        <v>1.371930046626018</v>
      </c>
      <c r="AP42" s="28">
        <f t="shared" si="13"/>
        <v>13.390274341343444</v>
      </c>
      <c r="AQ42" s="28">
        <f t="shared" si="14"/>
        <v>2.3535866810131338</v>
      </c>
      <c r="AR42" s="28"/>
    </row>
    <row r="43" spans="1:44" ht="15.75" x14ac:dyDescent="0.25">
      <c r="A43" t="s">
        <v>50</v>
      </c>
      <c r="B43">
        <v>98.8</v>
      </c>
      <c r="C43">
        <v>793.16</v>
      </c>
      <c r="D43">
        <v>7032.97</v>
      </c>
      <c r="F43">
        <v>212.59</v>
      </c>
      <c r="H43" s="41">
        <f t="shared" si="15"/>
        <v>1.0338518859182539E-2</v>
      </c>
      <c r="I43" s="41">
        <f t="shared" si="1"/>
        <v>6.7872358791683296E-2</v>
      </c>
      <c r="J43" s="41"/>
      <c r="K43" s="41"/>
      <c r="L43" s="41"/>
      <c r="M43">
        <v>1882.98</v>
      </c>
      <c r="N43">
        <v>13967.98</v>
      </c>
      <c r="P43">
        <v>1445.15</v>
      </c>
      <c r="Q43">
        <v>53.98</v>
      </c>
      <c r="S43" s="42">
        <f t="shared" si="2"/>
        <v>0.21250833736854521</v>
      </c>
      <c r="T43" s="42">
        <f t="shared" si="3"/>
        <v>1.829658139078074</v>
      </c>
      <c r="U43" s="42"/>
      <c r="V43" s="42">
        <f t="shared" si="5"/>
        <v>0.15392027798232402</v>
      </c>
      <c r="W43" s="42"/>
      <c r="X43" s="42"/>
      <c r="Y43">
        <v>3483.58</v>
      </c>
      <c r="Z43">
        <v>136906.71</v>
      </c>
      <c r="AC43" s="27">
        <f t="shared" si="7"/>
        <v>0.55881053205175013</v>
      </c>
      <c r="AD43" s="27">
        <f t="shared" si="8"/>
        <v>19.709308380475147</v>
      </c>
      <c r="AE43" s="27"/>
      <c r="AF43" s="27"/>
      <c r="AH43" s="26"/>
      <c r="AI43">
        <v>6875.18</v>
      </c>
      <c r="AJ43">
        <v>1389.16</v>
      </c>
      <c r="AK43">
        <v>3725.59</v>
      </c>
      <c r="AL43">
        <v>2247</v>
      </c>
      <c r="AN43" s="28">
        <f t="shared" si="11"/>
        <v>11.01834829243643</v>
      </c>
      <c r="AO43" s="28">
        <f t="shared" si="12"/>
        <v>1.7699790271770408</v>
      </c>
      <c r="AP43" s="28">
        <f t="shared" si="13"/>
        <v>5.7087483722450481</v>
      </c>
      <c r="AQ43" s="28">
        <f t="shared" si="14"/>
        <v>3.216131445598795</v>
      </c>
      <c r="AR43" s="28"/>
    </row>
    <row r="44" spans="1:44" ht="15.75" x14ac:dyDescent="0.25">
      <c r="A44" t="s">
        <v>51</v>
      </c>
      <c r="B44">
        <v>107.2</v>
      </c>
      <c r="C44">
        <v>11220.82</v>
      </c>
      <c r="D44">
        <v>8233.58</v>
      </c>
      <c r="H44" s="41">
        <f t="shared" si="15"/>
        <v>9.8142140811629669E-2</v>
      </c>
      <c r="I44" s="41">
        <f t="shared" si="1"/>
        <v>7.275672566301554E-2</v>
      </c>
      <c r="J44" s="41"/>
      <c r="K44" s="41"/>
      <c r="L44" s="41"/>
      <c r="M44">
        <v>1667.71</v>
      </c>
      <c r="N44">
        <v>22877.69</v>
      </c>
      <c r="O44">
        <v>169.53</v>
      </c>
      <c r="P44">
        <v>1136.02</v>
      </c>
      <c r="Q44">
        <v>722.8</v>
      </c>
      <c r="S44" s="42">
        <f t="shared" si="2"/>
        <v>0.16930749744143167</v>
      </c>
      <c r="T44" s="42">
        <f t="shared" si="3"/>
        <v>2.7851164109712112</v>
      </c>
      <c r="U44" s="42"/>
      <c r="V44" s="42">
        <f t="shared" si="5"/>
        <v>0.1037346189552356</v>
      </c>
      <c r="W44" s="42">
        <f t="shared" si="6"/>
        <v>5.2772545476204726E-2</v>
      </c>
      <c r="X44" s="42"/>
      <c r="Y44">
        <v>1893.73</v>
      </c>
      <c r="Z44">
        <v>2428876.2999999998</v>
      </c>
      <c r="AA44">
        <v>182.65</v>
      </c>
      <c r="AC44" s="27">
        <f t="shared" si="7"/>
        <v>0.30470958946776378</v>
      </c>
      <c r="AD44" s="27">
        <f t="shared" si="8"/>
        <v>321.3584696560286</v>
      </c>
      <c r="AE44" s="27">
        <f t="shared" si="9"/>
        <v>7.8359110249163158E-2</v>
      </c>
      <c r="AF44" s="27"/>
      <c r="AH44" s="26"/>
      <c r="AI44">
        <v>10055.57</v>
      </c>
      <c r="AJ44">
        <v>1556.6</v>
      </c>
      <c r="AK44">
        <v>3399.34</v>
      </c>
      <c r="AL44">
        <v>764.61</v>
      </c>
      <c r="AN44" s="28">
        <f t="shared" si="11"/>
        <v>15.09637369985141</v>
      </c>
      <c r="AO44" s="28">
        <f t="shared" si="12"/>
        <v>1.8914398272382513</v>
      </c>
      <c r="AP44" s="28">
        <f t="shared" si="13"/>
        <v>4.7545232178631354</v>
      </c>
      <c r="AQ44" s="28">
        <f t="shared" si="14"/>
        <v>0.6609171194547323</v>
      </c>
      <c r="AR44" s="28"/>
    </row>
    <row r="45" spans="1:44" ht="15.75" x14ac:dyDescent="0.25">
      <c r="A45" t="s">
        <v>52</v>
      </c>
      <c r="B45">
        <v>125.5</v>
      </c>
      <c r="C45">
        <v>1380.86</v>
      </c>
      <c r="D45">
        <v>73310.86</v>
      </c>
      <c r="F45">
        <v>98.7</v>
      </c>
      <c r="H45" s="41">
        <f t="shared" si="15"/>
        <v>1.2405009793203994E-2</v>
      </c>
      <c r="I45" s="41">
        <f t="shared" si="1"/>
        <v>0.53453095447603061</v>
      </c>
      <c r="J45" s="41"/>
      <c r="K45" s="41"/>
      <c r="L45" s="41"/>
      <c r="M45">
        <v>3927.92</v>
      </c>
      <c r="N45">
        <v>19696.29</v>
      </c>
      <c r="O45">
        <v>117.58</v>
      </c>
      <c r="P45">
        <v>1166.57</v>
      </c>
      <c r="Q45">
        <v>1665.67</v>
      </c>
      <c r="S45" s="42">
        <f t="shared" si="2"/>
        <v>0.38272303729957102</v>
      </c>
      <c r="T45" s="42">
        <f t="shared" si="3"/>
        <v>2.0438530227286185</v>
      </c>
      <c r="U45" s="42"/>
      <c r="V45" s="42">
        <f t="shared" si="5"/>
        <v>9.1826686867376744E-2</v>
      </c>
      <c r="W45" s="42">
        <f t="shared" si="6"/>
        <v>0.14440472605136581</v>
      </c>
      <c r="X45" s="42"/>
      <c r="Y45">
        <v>3483.26</v>
      </c>
      <c r="Z45">
        <v>329756.82</v>
      </c>
      <c r="AC45" s="27">
        <f t="shared" si="7"/>
        <v>0.43988798929746581</v>
      </c>
      <c r="AD45" s="27">
        <f t="shared" si="8"/>
        <v>37.307418164106892</v>
      </c>
      <c r="AE45" s="27"/>
      <c r="AF45" s="27"/>
      <c r="AG45">
        <v>2416.52</v>
      </c>
      <c r="AH45" s="26">
        <f t="shared" si="10"/>
        <v>4.6424498498616371</v>
      </c>
      <c r="AI45">
        <v>8587.91</v>
      </c>
      <c r="AJ45">
        <v>580.02</v>
      </c>
      <c r="AK45">
        <v>2672.77</v>
      </c>
      <c r="AL45">
        <v>1536.19</v>
      </c>
      <c r="AN45" s="28">
        <f t="shared" si="11"/>
        <v>10.947260429900014</v>
      </c>
      <c r="AO45" s="28">
        <f t="shared" si="12"/>
        <v>0.31956517150812297</v>
      </c>
      <c r="AP45" s="28">
        <f t="shared" si="13"/>
        <v>3.0969646178041668</v>
      </c>
      <c r="AQ45" s="28">
        <f t="shared" si="14"/>
        <v>1.5885490580520909</v>
      </c>
      <c r="AR45" s="28"/>
    </row>
    <row r="46" spans="1:44" ht="15.75" x14ac:dyDescent="0.25">
      <c r="A46" t="s">
        <v>53</v>
      </c>
      <c r="B46">
        <v>88.1</v>
      </c>
      <c r="C46">
        <v>6305.91</v>
      </c>
      <c r="D46">
        <v>5339.54</v>
      </c>
      <c r="H46" s="41">
        <f t="shared" si="15"/>
        <v>6.8597636568218517E-2</v>
      </c>
      <c r="I46" s="41">
        <f t="shared" si="1"/>
        <v>5.8605083338659124E-2</v>
      </c>
      <c r="J46" s="41"/>
      <c r="K46" s="41"/>
      <c r="L46" s="41"/>
      <c r="M46">
        <v>1161.03</v>
      </c>
      <c r="N46">
        <v>7815.66</v>
      </c>
      <c r="O46">
        <v>280.3</v>
      </c>
      <c r="P46">
        <v>1099.5</v>
      </c>
      <c r="Q46">
        <v>203.7</v>
      </c>
      <c r="S46" s="42">
        <f t="shared" si="2"/>
        <v>0.12997736091463544</v>
      </c>
      <c r="T46" s="42">
        <f t="shared" si="3"/>
        <v>1.1286164165568144</v>
      </c>
      <c r="U46" s="42"/>
      <c r="V46" s="42">
        <f t="shared" si="5"/>
        <v>0.12074375046692259</v>
      </c>
      <c r="W46" s="42"/>
      <c r="X46" s="42"/>
      <c r="Y46">
        <v>1677.03</v>
      </c>
      <c r="Z46">
        <v>2468701.04</v>
      </c>
      <c r="AC46" s="27">
        <f t="shared" si="7"/>
        <v>0.33588935463599268</v>
      </c>
      <c r="AD46" s="27">
        <f t="shared" si="8"/>
        <v>397.43906158602135</v>
      </c>
      <c r="AE46" s="27"/>
      <c r="AF46" s="27"/>
      <c r="AG46">
        <v>4018.13</v>
      </c>
      <c r="AH46" s="26">
        <f t="shared" si="10"/>
        <v>11.581705540613836</v>
      </c>
      <c r="AI46">
        <v>21030.33</v>
      </c>
      <c r="AJ46">
        <v>1362.68</v>
      </c>
      <c r="AK46">
        <v>6263.83</v>
      </c>
      <c r="AL46">
        <v>1217.73</v>
      </c>
      <c r="AN46" s="28">
        <f t="shared" si="11"/>
        <v>39.117617075917266</v>
      </c>
      <c r="AO46" s="28">
        <f t="shared" si="12"/>
        <v>1.9348862649326291</v>
      </c>
      <c r="AP46" s="28">
        <f t="shared" si="13"/>
        <v>11.200769129141488</v>
      </c>
      <c r="AQ46" s="28">
        <f t="shared" si="14"/>
        <v>1.6608506363215738</v>
      </c>
      <c r="AR46" s="28"/>
    </row>
    <row r="47" spans="1:44" ht="15.75" x14ac:dyDescent="0.25">
      <c r="A47" t="s">
        <v>54</v>
      </c>
      <c r="H47" s="41"/>
      <c r="I47" s="41"/>
      <c r="J47" s="41"/>
      <c r="K47" s="41"/>
      <c r="L47" s="41"/>
      <c r="S47" s="42"/>
      <c r="T47" s="42"/>
      <c r="U47" s="42"/>
      <c r="V47" s="42"/>
      <c r="W47" s="42"/>
      <c r="X47" s="42"/>
      <c r="AC47" s="27"/>
      <c r="AD47" s="27"/>
      <c r="AE47" s="27"/>
      <c r="AF47" s="27"/>
      <c r="AH47" s="26"/>
      <c r="AN47" s="28"/>
      <c r="AO47" s="28"/>
      <c r="AP47" s="28"/>
      <c r="AQ47" s="28"/>
      <c r="AR47" s="28"/>
    </row>
    <row r="48" spans="1:44" ht="15.75" x14ac:dyDescent="0.25">
      <c r="A48" t="s">
        <v>55</v>
      </c>
      <c r="H48" s="41"/>
      <c r="I48" s="41"/>
      <c r="J48" s="41"/>
      <c r="K48" s="41"/>
      <c r="L48" s="41"/>
      <c r="S48" s="42"/>
      <c r="T48" s="42"/>
      <c r="U48" s="42"/>
      <c r="V48" s="42"/>
      <c r="W48" s="42"/>
      <c r="X48" s="42"/>
      <c r="AC48" s="27"/>
      <c r="AD48" s="27"/>
      <c r="AE48" s="27"/>
      <c r="AF48" s="27"/>
      <c r="AH48" s="26"/>
      <c r="AN48" s="28"/>
      <c r="AO48" s="28"/>
      <c r="AP48" s="28"/>
      <c r="AQ48" s="28"/>
      <c r="AR48" s="28"/>
    </row>
    <row r="49" spans="1:44" ht="15.75" x14ac:dyDescent="0.25">
      <c r="A49" t="s">
        <v>56</v>
      </c>
      <c r="B49">
        <v>65</v>
      </c>
      <c r="C49">
        <v>1402.54</v>
      </c>
      <c r="D49">
        <v>41094.230000000003</v>
      </c>
      <c r="F49">
        <v>532</v>
      </c>
      <c r="H49" s="41">
        <f t="shared" si="15"/>
        <v>2.4255058151769093E-2</v>
      </c>
      <c r="I49" s="41">
        <f t="shared" si="1"/>
        <v>0.58053727114349007</v>
      </c>
      <c r="J49" s="41"/>
      <c r="K49" s="41">
        <f t="shared" ref="K49:K62" si="17">(F49+328.1)/395530*2*180.16/1000*1000/B49</f>
        <v>1.2054370357981209E-2</v>
      </c>
      <c r="L49" s="41"/>
      <c r="M49">
        <v>3041.12</v>
      </c>
      <c r="N49">
        <v>29473.81</v>
      </c>
      <c r="Q49">
        <v>287.58999999999997</v>
      </c>
      <c r="S49" s="42">
        <f t="shared" si="2"/>
        <v>0.55857630742615882</v>
      </c>
      <c r="T49" s="42">
        <f t="shared" si="3"/>
        <v>5.9349388623344881</v>
      </c>
      <c r="U49" s="42"/>
      <c r="V49" s="42"/>
      <c r="W49" s="42"/>
      <c r="X49" s="42"/>
      <c r="Y49">
        <v>4386.9799999999996</v>
      </c>
      <c r="AC49" s="27">
        <f t="shared" si="7"/>
        <v>1.0464856522984791</v>
      </c>
      <c r="AD49" s="27"/>
      <c r="AE49" s="27"/>
      <c r="AF49" s="27"/>
      <c r="AH49" s="26"/>
      <c r="AI49">
        <v>12516.9</v>
      </c>
      <c r="AJ49">
        <v>467.36</v>
      </c>
      <c r="AK49">
        <v>6889.56</v>
      </c>
      <c r="AL49">
        <v>688.7</v>
      </c>
      <c r="AN49" s="28">
        <f t="shared" si="11"/>
        <v>31.204380444241245</v>
      </c>
      <c r="AO49" s="28">
        <f t="shared" si="12"/>
        <v>0.32832366670476626</v>
      </c>
      <c r="AP49" s="28">
        <f t="shared" si="13"/>
        <v>16.784737093001105</v>
      </c>
      <c r="AQ49" s="28">
        <f t="shared" si="14"/>
        <v>0.89549107783746718</v>
      </c>
      <c r="AR49" s="28"/>
    </row>
    <row r="50" spans="1:44" ht="15.75" x14ac:dyDescent="0.25">
      <c r="A50" t="s">
        <v>57</v>
      </c>
      <c r="B50">
        <v>158.19999999999999</v>
      </c>
      <c r="C50">
        <v>3057.45</v>
      </c>
      <c r="D50">
        <v>76553.17</v>
      </c>
      <c r="E50">
        <v>44146.84</v>
      </c>
      <c r="H50" s="41">
        <f t="shared" si="15"/>
        <v>1.9495379449418041E-2</v>
      </c>
      <c r="I50" s="41">
        <f t="shared" si="1"/>
        <v>0.44271374849083911</v>
      </c>
      <c r="J50" s="41">
        <f t="shared" si="16"/>
        <v>0.25610486665094306</v>
      </c>
      <c r="K50" s="41"/>
      <c r="L50" s="41"/>
      <c r="M50">
        <v>12857.77</v>
      </c>
      <c r="N50">
        <v>84891.46</v>
      </c>
      <c r="O50">
        <v>385.37</v>
      </c>
      <c r="P50">
        <v>2421.89</v>
      </c>
      <c r="Q50">
        <v>2849.89</v>
      </c>
      <c r="S50" s="42">
        <f t="shared" si="2"/>
        <v>1.049887894619693</v>
      </c>
      <c r="T50" s="42">
        <f t="shared" si="3"/>
        <v>7.0697941052059399</v>
      </c>
      <c r="U50" s="42">
        <f t="shared" si="4"/>
        <v>7.5606416229924891E-3</v>
      </c>
      <c r="V50" s="42">
        <f t="shared" si="5"/>
        <v>0.17775405245593884</v>
      </c>
      <c r="W50" s="42">
        <f t="shared" si="6"/>
        <v>0.21352231391985818</v>
      </c>
      <c r="X50" s="42"/>
      <c r="Y50">
        <v>2143.67</v>
      </c>
      <c r="Z50">
        <v>996292.46</v>
      </c>
      <c r="AC50" s="27">
        <f t="shared" si="7"/>
        <v>0.22888280168990163</v>
      </c>
      <c r="AD50" s="27">
        <f t="shared" si="8"/>
        <v>89.343879982602061</v>
      </c>
      <c r="AE50" s="27"/>
      <c r="AF50" s="27"/>
      <c r="AG50">
        <v>5682.07</v>
      </c>
      <c r="AH50" s="26">
        <f t="shared" si="10"/>
        <v>9.3242975967317054</v>
      </c>
      <c r="AI50">
        <v>54732.53</v>
      </c>
      <c r="AJ50">
        <v>1469.51</v>
      </c>
      <c r="AK50">
        <v>10723.67</v>
      </c>
      <c r="AL50">
        <v>1582.6</v>
      </c>
      <c r="AN50" s="28">
        <f t="shared" si="11"/>
        <v>57.266896606135518</v>
      </c>
      <c r="AO50" s="28">
        <f t="shared" si="12"/>
        <v>1.1899926626254125</v>
      </c>
      <c r="AP50" s="28">
        <f t="shared" si="13"/>
        <v>10.933049691646175</v>
      </c>
      <c r="AQ50" s="28">
        <f t="shared" si="14"/>
        <v>1.3090572043463204</v>
      </c>
      <c r="AR50" s="28"/>
    </row>
    <row r="51" spans="1:44" ht="15.75" x14ac:dyDescent="0.25">
      <c r="A51" t="s">
        <v>58</v>
      </c>
      <c r="B51">
        <v>84.9</v>
      </c>
      <c r="C51">
        <v>13175.2</v>
      </c>
      <c r="D51">
        <v>59167.76</v>
      </c>
      <c r="F51">
        <v>486.44</v>
      </c>
      <c r="H51" s="41">
        <f t="shared" si="15"/>
        <v>0.14489091855906719</v>
      </c>
      <c r="I51" s="41">
        <f t="shared" si="1"/>
        <v>0.63839282292933297</v>
      </c>
      <c r="J51" s="41"/>
      <c r="K51" s="41">
        <f t="shared" si="17"/>
        <v>8.7400449373932713E-3</v>
      </c>
      <c r="L51" s="41"/>
      <c r="M51">
        <v>13994.8</v>
      </c>
      <c r="N51">
        <v>75573.399999999994</v>
      </c>
      <c r="O51">
        <v>90.45</v>
      </c>
      <c r="P51">
        <v>2277.0100000000002</v>
      </c>
      <c r="Q51">
        <v>925.5</v>
      </c>
      <c r="S51" s="42">
        <f t="shared" si="2"/>
        <v>2.13338996805793</v>
      </c>
      <c r="T51" s="42">
        <f t="shared" si="3"/>
        <v>11.722596275188058</v>
      </c>
      <c r="U51" s="42"/>
      <c r="V51" s="42">
        <f t="shared" si="5"/>
        <v>0.30866017924125749</v>
      </c>
      <c r="W51" s="42">
        <f t="shared" si="6"/>
        <v>9.8198944069469898E-2</v>
      </c>
      <c r="X51" s="42"/>
      <c r="Y51">
        <v>5697.16</v>
      </c>
      <c r="Z51">
        <v>2078611.2</v>
      </c>
      <c r="AC51" s="27">
        <f t="shared" si="7"/>
        <v>1.0200375565240705</v>
      </c>
      <c r="AD51" s="27">
        <f t="shared" si="8"/>
        <v>347.26183321682078</v>
      </c>
      <c r="AE51" s="27"/>
      <c r="AF51" s="27"/>
      <c r="AG51">
        <v>1835.8</v>
      </c>
      <c r="AH51" s="26">
        <f t="shared" si="10"/>
        <v>4.9931259609972898</v>
      </c>
      <c r="AI51">
        <v>168732.48</v>
      </c>
      <c r="AJ51">
        <v>2184.14</v>
      </c>
      <c r="AK51">
        <v>6893.14</v>
      </c>
      <c r="AL51">
        <v>1201.03</v>
      </c>
      <c r="AN51" s="28">
        <f t="shared" si="11"/>
        <v>330.35562690366129</v>
      </c>
      <c r="AO51" s="28">
        <f t="shared" si="12"/>
        <v>3.6193636005649505</v>
      </c>
      <c r="AP51" s="28">
        <f t="shared" si="13"/>
        <v>12.857528711632888</v>
      </c>
      <c r="AQ51" s="28">
        <f t="shared" si="14"/>
        <v>1.6906881912759288</v>
      </c>
      <c r="AR51" s="28"/>
    </row>
    <row r="52" spans="1:44" ht="15.75" x14ac:dyDescent="0.25">
      <c r="A52" t="s">
        <v>59</v>
      </c>
      <c r="B52">
        <v>126</v>
      </c>
      <c r="C52">
        <v>2594.04</v>
      </c>
      <c r="D52">
        <v>51579.13</v>
      </c>
      <c r="E52">
        <v>30229.46</v>
      </c>
      <c r="F52">
        <v>294.82</v>
      </c>
      <c r="H52" s="41">
        <f t="shared" si="15"/>
        <v>2.1127076925916959E-2</v>
      </c>
      <c r="I52" s="41">
        <f t="shared" si="1"/>
        <v>0.37528935684849618</v>
      </c>
      <c r="J52" s="41">
        <f t="shared" si="16"/>
        <v>0.22093120822011372</v>
      </c>
      <c r="K52" s="41">
        <f t="shared" si="17"/>
        <v>4.5037126074357137E-3</v>
      </c>
      <c r="L52" s="41"/>
      <c r="M52">
        <v>2399.13</v>
      </c>
      <c r="N52">
        <v>7359.11</v>
      </c>
      <c r="O52">
        <v>194.68</v>
      </c>
      <c r="P52">
        <v>2500.83</v>
      </c>
      <c r="Q52">
        <v>296.89</v>
      </c>
      <c r="S52" s="42">
        <f t="shared" si="2"/>
        <v>0.22079193449338533</v>
      </c>
      <c r="T52" s="42">
        <f t="shared" si="3"/>
        <v>0.7412310401275134</v>
      </c>
      <c r="U52" s="42"/>
      <c r="V52" s="42">
        <f t="shared" si="5"/>
        <v>0.23146307773246907</v>
      </c>
      <c r="W52" s="42">
        <f t="shared" si="6"/>
        <v>2.0880604764775656E-4</v>
      </c>
      <c r="X52" s="42"/>
      <c r="Y52">
        <v>4619.9399999999996</v>
      </c>
      <c r="Z52">
        <v>874020.34</v>
      </c>
      <c r="AA52">
        <v>154.22999999999999</v>
      </c>
      <c r="AC52" s="27">
        <f t="shared" si="7"/>
        <v>0.56607274438683186</v>
      </c>
      <c r="AD52" s="27">
        <f t="shared" si="8"/>
        <v>98.414799571557239</v>
      </c>
      <c r="AE52" s="27">
        <f t="shared" si="9"/>
        <v>6.3468837281011381E-2</v>
      </c>
      <c r="AF52" s="27"/>
      <c r="AG52">
        <v>8502.9599999999991</v>
      </c>
      <c r="AH52" s="26">
        <f t="shared" si="10"/>
        <v>17.825829415904291</v>
      </c>
      <c r="AJ52">
        <v>745.06</v>
      </c>
      <c r="AK52">
        <v>4234.08</v>
      </c>
      <c r="AL52">
        <v>3271.71</v>
      </c>
      <c r="AN52" s="28"/>
      <c r="AO52" s="28">
        <f t="shared" si="12"/>
        <v>0.53646120741841374</v>
      </c>
      <c r="AP52" s="28">
        <f t="shared" si="13"/>
        <v>5.1485497220846401</v>
      </c>
      <c r="AQ52" s="28">
        <f t="shared" si="14"/>
        <v>3.8764057894447195</v>
      </c>
      <c r="AR52" s="28"/>
    </row>
    <row r="53" spans="1:44" ht="15.75" x14ac:dyDescent="0.25">
      <c r="A53" t="s">
        <v>60</v>
      </c>
      <c r="B53">
        <v>88</v>
      </c>
      <c r="C53">
        <v>7755.43</v>
      </c>
      <c r="D53">
        <v>46792.06</v>
      </c>
      <c r="E53">
        <v>132883.89000000001</v>
      </c>
      <c r="F53">
        <v>405.9</v>
      </c>
      <c r="H53" s="41">
        <f t="shared" si="15"/>
        <v>8.3681088711809015E-2</v>
      </c>
      <c r="I53" s="41">
        <f t="shared" si="1"/>
        <v>0.48779014725925851</v>
      </c>
      <c r="J53" s="41">
        <f t="shared" si="16"/>
        <v>1.379016884042815</v>
      </c>
      <c r="K53" s="41">
        <f t="shared" si="17"/>
        <v>7.5984030633235496E-3</v>
      </c>
      <c r="L53" s="41"/>
      <c r="M53">
        <v>9093.18</v>
      </c>
      <c r="N53">
        <v>41372.39</v>
      </c>
      <c r="O53">
        <v>319.44</v>
      </c>
      <c r="P53">
        <v>1251.69</v>
      </c>
      <c r="Q53">
        <v>805.75</v>
      </c>
      <c r="S53" s="42">
        <f t="shared" si="2"/>
        <v>1.3218301346801349</v>
      </c>
      <c r="T53" s="42">
        <f t="shared" si="3"/>
        <v>6.1713726022611102</v>
      </c>
      <c r="U53" s="42">
        <f t="shared" si="4"/>
        <v>3.6868241866649539E-3</v>
      </c>
      <c r="V53" s="42">
        <f t="shared" si="5"/>
        <v>0.14374557919963971</v>
      </c>
      <c r="W53" s="42">
        <f t="shared" si="6"/>
        <v>7.6748742288418506E-2</v>
      </c>
      <c r="X53" s="42"/>
      <c r="Y53">
        <v>4214.4799999999996</v>
      </c>
      <c r="Z53">
        <v>1856166</v>
      </c>
      <c r="AA53">
        <v>268.17</v>
      </c>
      <c r="AC53" s="27">
        <f t="shared" si="7"/>
        <v>0.74517443584313137</v>
      </c>
      <c r="AD53" s="27">
        <f t="shared" si="8"/>
        <v>299.18228742124376</v>
      </c>
      <c r="AE53" s="27">
        <f t="shared" si="9"/>
        <v>0.10923696629996747</v>
      </c>
      <c r="AF53" s="27"/>
      <c r="AH53" s="26"/>
      <c r="AI53">
        <v>15308.08</v>
      </c>
      <c r="AJ53">
        <v>1534.72</v>
      </c>
      <c r="AK53">
        <v>2177.71</v>
      </c>
      <c r="AL53">
        <v>1143.75</v>
      </c>
      <c r="AN53" s="28">
        <f t="shared" si="11"/>
        <v>28.331559716781484</v>
      </c>
      <c r="AO53" s="28">
        <f t="shared" si="12"/>
        <v>2.2627053064073124</v>
      </c>
      <c r="AP53" s="28">
        <f t="shared" si="13"/>
        <v>3.4796932234679629</v>
      </c>
      <c r="AQ53" s="28">
        <f t="shared" si="14"/>
        <v>1.5227159349813137</v>
      </c>
      <c r="AR53" s="28"/>
    </row>
    <row r="54" spans="1:44" ht="15.75" x14ac:dyDescent="0.25">
      <c r="A54" t="s">
        <v>61</v>
      </c>
      <c r="B54">
        <v>216.1</v>
      </c>
      <c r="C54">
        <v>5516.53</v>
      </c>
      <c r="D54">
        <v>47475.15</v>
      </c>
      <c r="E54">
        <v>28395.77</v>
      </c>
      <c r="F54">
        <v>438.7</v>
      </c>
      <c r="H54" s="41">
        <f t="shared" si="15"/>
        <v>2.4638325906535846E-2</v>
      </c>
      <c r="I54" s="41">
        <f t="shared" si="1"/>
        <v>0.20151695708566836</v>
      </c>
      <c r="J54" s="41">
        <f t="shared" si="16"/>
        <v>0.12108689007806617</v>
      </c>
      <c r="K54" s="41">
        <f t="shared" si="17"/>
        <v>3.2324832034075191E-3</v>
      </c>
      <c r="L54" s="41"/>
      <c r="M54">
        <v>12343.47</v>
      </c>
      <c r="N54">
        <v>6912.21</v>
      </c>
      <c r="O54">
        <v>193.9</v>
      </c>
      <c r="P54">
        <v>1139.1099999999999</v>
      </c>
      <c r="Q54">
        <v>2867.83</v>
      </c>
      <c r="S54" s="42">
        <f t="shared" si="2"/>
        <v>0.73712523624583381</v>
      </c>
      <c r="T54" s="42">
        <f t="shared" si="3"/>
        <v>0.40484357870369009</v>
      </c>
      <c r="U54" s="42"/>
      <c r="V54" s="42">
        <f t="shared" si="5"/>
        <v>5.1648328033210199E-2</v>
      </c>
      <c r="W54" s="42">
        <f t="shared" si="6"/>
        <v>0.15741051710651083</v>
      </c>
      <c r="X54" s="42"/>
      <c r="Y54">
        <v>491.03</v>
      </c>
      <c r="Z54">
        <v>208884.53</v>
      </c>
      <c r="AA54">
        <v>178.99</v>
      </c>
      <c r="AC54" s="27">
        <f t="shared" si="7"/>
        <v>5.9107929880235846E-2</v>
      </c>
      <c r="AD54" s="27">
        <f t="shared" si="8"/>
        <v>13.734358432802232</v>
      </c>
      <c r="AE54" s="27">
        <f t="shared" si="9"/>
        <v>3.863116276930495E-2</v>
      </c>
      <c r="AF54" s="27"/>
      <c r="AG54">
        <v>3532.86</v>
      </c>
      <c r="AH54" s="26">
        <f t="shared" si="10"/>
        <v>4.1079302548765284</v>
      </c>
      <c r="AI54">
        <v>6654.2</v>
      </c>
      <c r="AJ54">
        <v>792.7</v>
      </c>
      <c r="AK54">
        <v>2809.44</v>
      </c>
      <c r="AL54">
        <v>2262.4299999999998</v>
      </c>
      <c r="AN54" s="28">
        <f t="shared" si="11"/>
        <v>4.8672230001932126</v>
      </c>
      <c r="AO54" s="28">
        <f t="shared" si="12"/>
        <v>0.34950912100890685</v>
      </c>
      <c r="AP54" s="28">
        <f t="shared" si="13"/>
        <v>1.9038986610082513</v>
      </c>
      <c r="AQ54" s="28">
        <f t="shared" si="14"/>
        <v>1.4822941793819426</v>
      </c>
      <c r="AR54" s="28"/>
    </row>
    <row r="55" spans="1:44" ht="15.75" x14ac:dyDescent="0.25">
      <c r="A55" t="s">
        <v>62</v>
      </c>
      <c r="B55">
        <v>72.2</v>
      </c>
      <c r="C55">
        <v>1536.19</v>
      </c>
      <c r="D55">
        <v>15229.23</v>
      </c>
      <c r="E55">
        <v>46216.29</v>
      </c>
      <c r="F55">
        <v>202.65</v>
      </c>
      <c r="H55" s="41">
        <f t="shared" si="15"/>
        <v>2.3522593962601323E-2</v>
      </c>
      <c r="I55" s="41">
        <f t="shared" si="1"/>
        <v>0.19629390101979649</v>
      </c>
      <c r="J55" s="41">
        <f t="shared" si="16"/>
        <v>0.58727171588484695</v>
      </c>
      <c r="K55" s="41">
        <f t="shared" si="17"/>
        <v>6.6967138941101704E-3</v>
      </c>
      <c r="L55" s="41"/>
      <c r="M55">
        <v>6203.97</v>
      </c>
      <c r="N55">
        <v>5243.27</v>
      </c>
      <c r="O55">
        <v>96.03</v>
      </c>
      <c r="Q55">
        <v>628.25</v>
      </c>
      <c r="S55" s="42">
        <f t="shared" si="2"/>
        <v>1.0820379149815165</v>
      </c>
      <c r="T55" s="42">
        <f t="shared" si="3"/>
        <v>0.90611956828351781</v>
      </c>
      <c r="U55" s="42"/>
      <c r="V55" s="42"/>
      <c r="W55" s="42">
        <f t="shared" si="6"/>
        <v>6.1041304123844946E-2</v>
      </c>
      <c r="X55" s="42"/>
      <c r="Y55">
        <v>6067.52</v>
      </c>
      <c r="Z55">
        <v>1099924.4099999999</v>
      </c>
      <c r="AA55">
        <v>30.9</v>
      </c>
      <c r="AC55" s="27">
        <f t="shared" si="7"/>
        <v>1.2722057063347774</v>
      </c>
      <c r="AD55" s="27">
        <f t="shared" si="8"/>
        <v>216.1191581599511</v>
      </c>
      <c r="AE55" s="27">
        <f t="shared" si="9"/>
        <v>8.6539261320613292E-2</v>
      </c>
      <c r="AF55" s="27"/>
      <c r="AH55" s="26"/>
      <c r="AI55">
        <v>8505.3700000000008</v>
      </c>
      <c r="AJ55">
        <v>298.04000000000002</v>
      </c>
      <c r="AL55">
        <v>519.36</v>
      </c>
      <c r="AN55" s="28">
        <f t="shared" si="11"/>
        <v>18.838414283146673</v>
      </c>
      <c r="AO55" s="28"/>
      <c r="AP55" s="28"/>
      <c r="AQ55" s="28">
        <f t="shared" si="14"/>
        <v>0.41554070403191828</v>
      </c>
      <c r="AR55" s="28"/>
    </row>
    <row r="56" spans="1:44" ht="15.75" x14ac:dyDescent="0.25">
      <c r="A56" t="s">
        <v>63</v>
      </c>
      <c r="B56">
        <v>162</v>
      </c>
      <c r="C56">
        <v>5590.29</v>
      </c>
      <c r="D56">
        <v>46235</v>
      </c>
      <c r="F56">
        <v>1759.37</v>
      </c>
      <c r="H56" s="41">
        <f t="shared" si="15"/>
        <v>3.3281087211314841E-2</v>
      </c>
      <c r="I56" s="41">
        <f t="shared" si="1"/>
        <v>0.26183989090431248</v>
      </c>
      <c r="J56" s="41"/>
      <c r="K56" s="41">
        <f t="shared" si="17"/>
        <v>1.1738542259128475E-2</v>
      </c>
      <c r="L56" s="41"/>
      <c r="M56">
        <v>7059.78</v>
      </c>
      <c r="N56">
        <v>8691.34</v>
      </c>
      <c r="O56">
        <v>227.59</v>
      </c>
      <c r="P56">
        <v>436.22</v>
      </c>
      <c r="Q56">
        <v>1937.96</v>
      </c>
      <c r="S56" s="42">
        <f t="shared" si="2"/>
        <v>0.55208458901616098</v>
      </c>
      <c r="T56" s="42">
        <f t="shared" si="3"/>
        <v>0.68523685957457547</v>
      </c>
      <c r="U56" s="42"/>
      <c r="V56" s="42">
        <f t="shared" si="5"/>
        <v>1.1533182276664757E-2</v>
      </c>
      <c r="W56" s="42">
        <f t="shared" si="6"/>
        <v>0.13409079020306247</v>
      </c>
      <c r="X56" s="42"/>
      <c r="Y56">
        <v>1533.7</v>
      </c>
      <c r="Z56">
        <v>93227.22</v>
      </c>
      <c r="AA56">
        <v>116.16</v>
      </c>
      <c r="AC56" s="27">
        <f t="shared" si="7"/>
        <v>0.17011909843093662</v>
      </c>
      <c r="AD56" s="27">
        <f t="shared" si="8"/>
        <v>8.196680256380434</v>
      </c>
      <c r="AE56" s="27">
        <f t="shared" si="9"/>
        <v>4.6032123649733622E-2</v>
      </c>
      <c r="AF56" s="27"/>
      <c r="AG56">
        <v>3025.07</v>
      </c>
      <c r="AH56" s="26">
        <f t="shared" si="10"/>
        <v>4.6231140181232151</v>
      </c>
      <c r="AI56">
        <v>5219.5200000000004</v>
      </c>
      <c r="AJ56">
        <v>261.86</v>
      </c>
      <c r="AK56">
        <v>1795.19</v>
      </c>
      <c r="AL56">
        <v>455.17</v>
      </c>
      <c r="AN56" s="28">
        <f t="shared" si="11"/>
        <v>5.0175918930652639</v>
      </c>
      <c r="AO56" s="28"/>
      <c r="AP56" s="28">
        <f t="shared" si="13"/>
        <v>1.4969219232109772</v>
      </c>
      <c r="AQ56" s="28">
        <f t="shared" si="14"/>
        <v>0.11920185154611437</v>
      </c>
      <c r="AR56" s="28"/>
    </row>
    <row r="57" spans="1:44" ht="15.75" x14ac:dyDescent="0.25">
      <c r="A57" t="s">
        <v>64</v>
      </c>
      <c r="B57">
        <v>161.30000000000001</v>
      </c>
      <c r="C57">
        <v>5280.41</v>
      </c>
      <c r="D57">
        <v>46137.37</v>
      </c>
      <c r="E57">
        <v>72259.509999999995</v>
      </c>
      <c r="F57">
        <v>499.07</v>
      </c>
      <c r="H57" s="41">
        <f t="shared" si="15"/>
        <v>3.1675397288819108E-2</v>
      </c>
      <c r="I57" s="41">
        <f t="shared" si="1"/>
        <v>0.26242481915191473</v>
      </c>
      <c r="J57" s="41">
        <f t="shared" si="16"/>
        <v>0.40995583229696625</v>
      </c>
      <c r="K57" s="41">
        <f t="shared" si="17"/>
        <v>4.6716397715957534E-3</v>
      </c>
      <c r="L57" s="41"/>
      <c r="M57">
        <v>1538.41</v>
      </c>
      <c r="N57">
        <v>50024.04</v>
      </c>
      <c r="O57">
        <v>491.8</v>
      </c>
      <c r="P57">
        <v>144.99</v>
      </c>
      <c r="Q57">
        <v>1195.1500000000001</v>
      </c>
      <c r="S57" s="42">
        <f t="shared" si="2"/>
        <v>0.10192376466061875</v>
      </c>
      <c r="T57" s="42">
        <f t="shared" si="3"/>
        <v>4.0760276653464489</v>
      </c>
      <c r="U57" s="42">
        <f t="shared" si="4"/>
        <v>1.6138824184506625E-2</v>
      </c>
      <c r="V57" s="42"/>
      <c r="W57" s="42">
        <f t="shared" si="6"/>
        <v>7.3788605749629713E-2</v>
      </c>
      <c r="X57" s="42"/>
      <c r="Y57">
        <v>6375.2</v>
      </c>
      <c r="Z57">
        <v>563630.30000000005</v>
      </c>
      <c r="AC57" s="27">
        <f t="shared" si="7"/>
        <v>0.59650621418422189</v>
      </c>
      <c r="AD57" s="27">
        <f t="shared" si="8"/>
        <v>49.588551791252414</v>
      </c>
      <c r="AE57" s="27"/>
      <c r="AF57" s="27"/>
      <c r="AG57">
        <v>2873.32</v>
      </c>
      <c r="AH57" s="26">
        <f t="shared" si="10"/>
        <v>4.3860577878627778</v>
      </c>
      <c r="AI57">
        <v>77129.259999999995</v>
      </c>
      <c r="AJ57">
        <v>1899.51</v>
      </c>
      <c r="AL57">
        <v>1280.17</v>
      </c>
      <c r="AN57" s="28">
        <f t="shared" si="11"/>
        <v>79.293062123097769</v>
      </c>
      <c r="AO57" s="28">
        <f t="shared" si="12"/>
        <v>1.6111385679811165</v>
      </c>
      <c r="AP57" s="28"/>
      <c r="AQ57" s="28">
        <f t="shared" si="14"/>
        <v>0.97161068792534167</v>
      </c>
      <c r="AR57" s="28"/>
    </row>
    <row r="58" spans="1:44" ht="15.75" x14ac:dyDescent="0.25">
      <c r="A58" t="s">
        <v>65</v>
      </c>
      <c r="B58">
        <v>865</v>
      </c>
      <c r="C58">
        <v>1027.22</v>
      </c>
      <c r="D58">
        <v>25042.11</v>
      </c>
      <c r="H58" s="41">
        <f t="shared" si="15"/>
        <v>1.4273638032177211E-3</v>
      </c>
      <c r="I58" s="41">
        <f t="shared" si="1"/>
        <v>2.671879661927239E-2</v>
      </c>
      <c r="J58" s="41"/>
      <c r="K58" s="41"/>
      <c r="L58" s="41"/>
      <c r="M58">
        <v>2311.7600000000002</v>
      </c>
      <c r="N58">
        <v>12911.8</v>
      </c>
      <c r="O58">
        <v>371.03</v>
      </c>
      <c r="P58">
        <v>645.17999999999995</v>
      </c>
      <c r="Q58">
        <v>236.79</v>
      </c>
      <c r="S58" s="42">
        <f t="shared" si="2"/>
        <v>3.0826213856923575E-2</v>
      </c>
      <c r="T58" s="42">
        <f t="shared" si="3"/>
        <v>0.19283998770931995</v>
      </c>
      <c r="U58" s="42">
        <f t="shared" si="4"/>
        <v>1.1635907603540115E-3</v>
      </c>
      <c r="V58" s="42">
        <f t="shared" si="5"/>
        <v>5.3537708069985963E-3</v>
      </c>
      <c r="W58" s="42"/>
      <c r="X58" s="42"/>
      <c r="Y58">
        <v>5039.54</v>
      </c>
      <c r="Z58">
        <v>1668549.66</v>
      </c>
      <c r="AA58">
        <v>302.55</v>
      </c>
      <c r="AC58" s="27">
        <f t="shared" si="7"/>
        <v>8.9335838293816208E-2</v>
      </c>
      <c r="AD58" s="27">
        <f t="shared" si="8"/>
        <v>27.36122532755228</v>
      </c>
      <c r="AE58" s="27">
        <f t="shared" si="9"/>
        <v>1.1676756910095829E-2</v>
      </c>
      <c r="AF58" s="27"/>
      <c r="AG58">
        <v>3432.82</v>
      </c>
      <c r="AH58" s="26">
        <f t="shared" si="10"/>
        <v>0.99466213502662382</v>
      </c>
      <c r="AI58">
        <v>17919.78</v>
      </c>
      <c r="AJ58">
        <v>1288.8399999999999</v>
      </c>
      <c r="AK58">
        <v>3277.35</v>
      </c>
      <c r="AL58">
        <v>352.62</v>
      </c>
      <c r="AN58" s="28">
        <f t="shared" si="11"/>
        <v>3.3851745721999382</v>
      </c>
      <c r="AO58" s="28">
        <f t="shared" si="12"/>
        <v>0.1828495482511516</v>
      </c>
      <c r="AP58" s="28">
        <f t="shared" si="13"/>
        <v>0.56574163573222014</v>
      </c>
      <c r="AQ58" s="28">
        <f t="shared" si="14"/>
        <v>2.5782747139172055E-3</v>
      </c>
      <c r="AR58" s="28"/>
    </row>
    <row r="59" spans="1:44" ht="15.75" x14ac:dyDescent="0.25">
      <c r="A59" t="s">
        <v>66</v>
      </c>
      <c r="B59">
        <v>155.30000000000001</v>
      </c>
      <c r="C59">
        <v>2457.38</v>
      </c>
      <c r="D59">
        <v>87723.73</v>
      </c>
      <c r="E59">
        <v>37829.519999999997</v>
      </c>
      <c r="F59">
        <v>328.69</v>
      </c>
      <c r="H59" s="41">
        <f t="shared" si="15"/>
        <v>1.6339453560961649E-2</v>
      </c>
      <c r="I59" s="41">
        <f t="shared" si="1"/>
        <v>0.51650659392373655</v>
      </c>
      <c r="J59" s="41">
        <f t="shared" si="16"/>
        <v>0.22383024110272601</v>
      </c>
      <c r="K59" s="41">
        <f t="shared" si="17"/>
        <v>3.8526895559487049E-3</v>
      </c>
      <c r="L59" s="41"/>
      <c r="M59">
        <v>10219.6</v>
      </c>
      <c r="N59">
        <v>21769.8</v>
      </c>
      <c r="Q59">
        <v>252.92</v>
      </c>
      <c r="S59" s="42">
        <f t="shared" si="2"/>
        <v>0.84490226411290081</v>
      </c>
      <c r="T59" s="42">
        <f t="shared" si="3"/>
        <v>1.8281853992159089</v>
      </c>
      <c r="U59" s="42"/>
      <c r="V59" s="42"/>
      <c r="W59" s="42"/>
      <c r="X59" s="42"/>
      <c r="Y59">
        <v>1097.3800000000001</v>
      </c>
      <c r="Z59">
        <v>908606.39</v>
      </c>
      <c r="AA59">
        <v>101.17</v>
      </c>
      <c r="AC59" s="27">
        <f t="shared" si="7"/>
        <v>0.13761657323323442</v>
      </c>
      <c r="AD59" s="27">
        <f t="shared" si="8"/>
        <v>83.005334368230876</v>
      </c>
      <c r="AE59" s="27">
        <f t="shared" si="9"/>
        <v>4.6649267966970873E-2</v>
      </c>
      <c r="AF59" s="27"/>
      <c r="AH59" s="26"/>
      <c r="AI59">
        <v>21417.89</v>
      </c>
      <c r="AJ59">
        <v>840.88</v>
      </c>
      <c r="AK59">
        <v>2934.22</v>
      </c>
      <c r="AL59">
        <v>347.32</v>
      </c>
      <c r="AN59" s="28">
        <f t="shared" si="11"/>
        <v>22.606652719320987</v>
      </c>
      <c r="AO59" s="28">
        <f t="shared" si="12"/>
        <v>0.53801462411023149</v>
      </c>
      <c r="AP59" s="28">
        <f t="shared" si="13"/>
        <v>2.7831009058503131</v>
      </c>
      <c r="AQ59" s="28">
        <f t="shared" si="14"/>
        <v>8.6764443517427688E-3</v>
      </c>
      <c r="AR59" s="28"/>
    </row>
    <row r="60" spans="1:44" ht="15.75" x14ac:dyDescent="0.25">
      <c r="A60" t="s">
        <v>67</v>
      </c>
      <c r="B60">
        <v>102.7</v>
      </c>
      <c r="C60">
        <v>1568.5</v>
      </c>
      <c r="D60">
        <v>18925.72</v>
      </c>
      <c r="F60">
        <v>794</v>
      </c>
      <c r="H60" s="41">
        <f t="shared" si="15"/>
        <v>1.6823418252033661E-2</v>
      </c>
      <c r="I60" s="41">
        <f t="shared" si="1"/>
        <v>0.1707872333699097</v>
      </c>
      <c r="J60" s="41"/>
      <c r="K60" s="41">
        <f t="shared" si="17"/>
        <v>9.9533679324090331E-3</v>
      </c>
      <c r="L60" s="41"/>
      <c r="M60">
        <v>2528.89</v>
      </c>
      <c r="N60">
        <v>4615.2299999999996</v>
      </c>
      <c r="O60">
        <v>162.97999999999999</v>
      </c>
      <c r="P60">
        <v>1086.9000000000001</v>
      </c>
      <c r="Q60">
        <v>769.99</v>
      </c>
      <c r="S60" s="42">
        <f t="shared" si="2"/>
        <v>0.28758837234106654</v>
      </c>
      <c r="T60" s="42">
        <f t="shared" si="3"/>
        <v>0.55616930813310717</v>
      </c>
      <c r="U60" s="42"/>
      <c r="V60" s="42">
        <f t="shared" si="5"/>
        <v>0.10195658480750798</v>
      </c>
      <c r="W60" s="42">
        <f t="shared" si="6"/>
        <v>6.1159790247725963E-2</v>
      </c>
      <c r="X60" s="42"/>
      <c r="Y60">
        <v>5275.75</v>
      </c>
      <c r="Z60">
        <v>827069.88</v>
      </c>
      <c r="AA60">
        <v>118.87</v>
      </c>
      <c r="AC60" s="27">
        <f t="shared" si="7"/>
        <v>0.78505537161362404</v>
      </c>
      <c r="AD60" s="27">
        <f t="shared" si="8"/>
        <v>114.25960815407498</v>
      </c>
      <c r="AE60" s="27">
        <f t="shared" si="9"/>
        <v>7.2985729849671235E-2</v>
      </c>
      <c r="AF60" s="27"/>
      <c r="AG60">
        <v>1854.75</v>
      </c>
      <c r="AH60" s="26">
        <f t="shared" si="10"/>
        <v>4.1781444831903141</v>
      </c>
      <c r="AI60">
        <v>10420.73</v>
      </c>
      <c r="AJ60">
        <v>374.99</v>
      </c>
      <c r="AK60">
        <v>4773.7</v>
      </c>
      <c r="AL60">
        <v>320.29000000000002</v>
      </c>
      <c r="AN60" s="28">
        <f t="shared" si="11"/>
        <v>16.350063009009347</v>
      </c>
      <c r="AO60" s="28">
        <f t="shared" si="12"/>
        <v>5.799516472768676E-2</v>
      </c>
      <c r="AP60" s="28">
        <f t="shared" si="13"/>
        <v>7.1917734376394051</v>
      </c>
      <c r="AQ60" s="28"/>
      <c r="AR60" s="28"/>
    </row>
    <row r="61" spans="1:44" ht="15.75" x14ac:dyDescent="0.25">
      <c r="A61" t="s">
        <v>68</v>
      </c>
      <c r="B61">
        <v>84.4</v>
      </c>
      <c r="C61">
        <v>2430.36</v>
      </c>
      <c r="D61">
        <v>18546.650000000001</v>
      </c>
      <c r="E61">
        <v>81927.06</v>
      </c>
      <c r="F61">
        <v>800.15</v>
      </c>
      <c r="H61" s="41">
        <f t="shared" si="15"/>
        <v>2.9773725745394351E-2</v>
      </c>
      <c r="I61" s="41">
        <f t="shared" si="1"/>
        <v>0.20372658295312679</v>
      </c>
      <c r="J61" s="41">
        <f t="shared" si="16"/>
        <v>0.88782964950861409</v>
      </c>
      <c r="K61" s="41">
        <f t="shared" si="17"/>
        <v>1.2177884062934094E-2</v>
      </c>
      <c r="L61" s="41"/>
      <c r="M61">
        <v>1519.61</v>
      </c>
      <c r="N61">
        <v>1301.1199999999999</v>
      </c>
      <c r="O61">
        <v>294.33999999999997</v>
      </c>
      <c r="P61">
        <v>211.39</v>
      </c>
      <c r="Q61">
        <v>211</v>
      </c>
      <c r="S61" s="42">
        <f t="shared" si="2"/>
        <v>0.19184538618120237</v>
      </c>
      <c r="T61" s="42">
        <f t="shared" si="3"/>
        <v>0.1576198973497803</v>
      </c>
      <c r="U61" s="42">
        <f t="shared" si="4"/>
        <v>-8.772151469447768E-5</v>
      </c>
      <c r="V61" s="42"/>
      <c r="W61" s="42"/>
      <c r="X61" s="42"/>
      <c r="Y61">
        <v>17366.86</v>
      </c>
      <c r="Z61">
        <v>656437.29</v>
      </c>
      <c r="AA61">
        <v>159</v>
      </c>
      <c r="AC61" s="27">
        <f t="shared" si="7"/>
        <v>2.9868345406360124</v>
      </c>
      <c r="AD61" s="27">
        <f t="shared" si="8"/>
        <v>110.364056805411</v>
      </c>
      <c r="AE61" s="27">
        <f t="shared" si="9"/>
        <v>9.5553515599176658E-2</v>
      </c>
      <c r="AF61" s="27"/>
      <c r="AH61" s="26"/>
      <c r="AI61">
        <v>7087.42</v>
      </c>
      <c r="AJ61">
        <v>83.02</v>
      </c>
      <c r="AK61">
        <v>4592.63</v>
      </c>
      <c r="AL61">
        <v>525.65</v>
      </c>
      <c r="AN61" s="28">
        <f t="shared" si="11"/>
        <v>13.317097368834931</v>
      </c>
      <c r="AO61" s="28"/>
      <c r="AP61" s="28">
        <f t="shared" si="13"/>
        <v>8.3937977366675316</v>
      </c>
      <c r="AQ61" s="28">
        <f t="shared" si="14"/>
        <v>0.36788728407146315</v>
      </c>
      <c r="AR61" s="28"/>
    </row>
    <row r="62" spans="1:44" ht="15.75" x14ac:dyDescent="0.25">
      <c r="A62" t="s">
        <v>69</v>
      </c>
      <c r="B62">
        <v>107.6</v>
      </c>
      <c r="C62">
        <v>2476.4899999999998</v>
      </c>
      <c r="D62">
        <v>27784.240000000002</v>
      </c>
      <c r="F62">
        <v>253.01</v>
      </c>
      <c r="H62" s="41">
        <f t="shared" si="15"/>
        <v>2.3744665146017901E-2</v>
      </c>
      <c r="I62" s="41">
        <f t="shared" si="1"/>
        <v>0.23800915633693515</v>
      </c>
      <c r="J62" s="41"/>
      <c r="K62" s="41">
        <f t="shared" si="17"/>
        <v>4.9198857455109175E-3</v>
      </c>
      <c r="L62" s="41"/>
      <c r="M62">
        <v>2472.64</v>
      </c>
      <c r="N62">
        <v>9412.7199999999993</v>
      </c>
      <c r="O62">
        <v>268.33999999999997</v>
      </c>
      <c r="P62">
        <v>3203.06</v>
      </c>
      <c r="Q62">
        <v>371.06</v>
      </c>
      <c r="S62" s="42">
        <f t="shared" si="2"/>
        <v>0.26758039994469246</v>
      </c>
      <c r="T62" s="42">
        <f t="shared" si="3"/>
        <v>1.1203127656302936</v>
      </c>
      <c r="U62" s="42"/>
      <c r="V62" s="42">
        <f t="shared" si="5"/>
        <v>0.35732760380171957</v>
      </c>
      <c r="W62" s="42">
        <f t="shared" si="6"/>
        <v>9.3578311735045445E-3</v>
      </c>
      <c r="X62" s="42"/>
      <c r="Y62">
        <v>1811.7</v>
      </c>
      <c r="Z62">
        <v>2236621</v>
      </c>
      <c r="AC62" s="27">
        <f t="shared" si="7"/>
        <v>0.29276582857710659</v>
      </c>
      <c r="AD62" s="27">
        <f t="shared" si="8"/>
        <v>294.8258514621071</v>
      </c>
      <c r="AE62" s="27"/>
      <c r="AF62" s="27"/>
      <c r="AG62">
        <v>2829.77</v>
      </c>
      <c r="AH62" s="26">
        <f t="shared" si="10"/>
        <v>6.4643948394894446</v>
      </c>
      <c r="AI62">
        <v>25569.78</v>
      </c>
      <c r="AK62">
        <v>4824.57</v>
      </c>
      <c r="AL62">
        <v>415.4</v>
      </c>
      <c r="AN62" s="28">
        <f t="shared" si="11"/>
        <v>39.055226988589801</v>
      </c>
      <c r="AO62" s="28"/>
      <c r="AP62" s="28">
        <f t="shared" si="13"/>
        <v>6.9430104306486147</v>
      </c>
      <c r="AQ62" s="28">
        <f t="shared" si="14"/>
        <v>0.11790613520992939</v>
      </c>
      <c r="AR62" s="28"/>
    </row>
    <row r="63" spans="1:44" ht="15.75" x14ac:dyDescent="0.25">
      <c r="A63" t="s">
        <v>70</v>
      </c>
      <c r="B63">
        <v>278</v>
      </c>
      <c r="C63">
        <v>1644.22</v>
      </c>
      <c r="D63">
        <v>16374.95</v>
      </c>
      <c r="E63">
        <v>165421.94</v>
      </c>
      <c r="F63">
        <v>301.32</v>
      </c>
      <c r="H63" s="41">
        <f t="shared" ref="H63:H116" si="18">(C63+328.1)/395530*2*180.16/1000*1000/B63</f>
        <v>6.4631096241506026E-3</v>
      </c>
      <c r="I63" s="41">
        <f t="shared" ref="I63:I116" si="19">(D63+328.1)/395530*2*180.16/1000*1000/B63</f>
        <v>5.4734344937773141E-2</v>
      </c>
      <c r="J63" s="41">
        <f t="shared" ref="J63:J116" si="20">(E63+328.1)/395530*2*180.16/1000*1000/B63</f>
        <v>0.54314750077439122</v>
      </c>
      <c r="K63" s="41">
        <f t="shared" ref="K63:K87" si="21">(F63+328.1)/395530*2*180.16/1000*1000/B63</f>
        <v>2.0625509347534238E-3</v>
      </c>
      <c r="L63" s="41"/>
      <c r="M63">
        <v>5447.12</v>
      </c>
      <c r="N63">
        <v>4373.5200000000004</v>
      </c>
      <c r="O63">
        <v>134.88</v>
      </c>
      <c r="P63">
        <v>1612.81</v>
      </c>
      <c r="Q63">
        <v>1613.79</v>
      </c>
      <c r="S63" s="42">
        <f t="shared" ref="S63:S116" si="22">(M63-294.9)/25434*2*168.13/1000*1000/B63</f>
        <v>0.24502485728331702</v>
      </c>
      <c r="T63" s="42">
        <f t="shared" ref="T63:T116" si="23">(N63-294.9)/25434*2*168.13/1000*1000/B63</f>
        <v>0.19396750981380503</v>
      </c>
      <c r="U63" s="42"/>
      <c r="V63" s="42">
        <f t="shared" ref="V63:V116" si="24">(P63-294.9)/25434*2*168.13/1000*1000/B63</f>
        <v>6.2676032790186811E-2</v>
      </c>
      <c r="W63" s="42">
        <f t="shared" ref="W63:W116" si="25">(Q63-294.9)/25434*2*168.13/1000*1000/B63</f>
        <v>6.2722638789180968E-2</v>
      </c>
      <c r="X63" s="42"/>
      <c r="Y63">
        <v>3177.37</v>
      </c>
      <c r="Z63">
        <v>730302.39</v>
      </c>
      <c r="AA63">
        <v>200.22</v>
      </c>
      <c r="AC63" s="27">
        <f t="shared" ref="AC63:AC116" si="26">(Y63+409.7)/27386*2*194.18/1000*1000/B63</f>
        <v>0.18297887136577159</v>
      </c>
      <c r="AD63" s="27">
        <f t="shared" ref="AD63:AD116" si="27">(Z63+409.7)/27386*2*194.18/1000*1000/B63</f>
        <v>37.274118855089007</v>
      </c>
      <c r="AE63" s="27">
        <f t="shared" ref="AE63:AE115" si="28">(AA63+409.7)/27386*2*194.18/1000*1000/B63</f>
        <v>3.1112432493207942E-2</v>
      </c>
      <c r="AF63" s="27"/>
      <c r="AG63">
        <v>2303.9299999999998</v>
      </c>
      <c r="AH63" s="26">
        <f t="shared" ref="AH63:AH114" si="29">(AG63-284.7)/1421*2*194.18/1000*1000/B63</f>
        <v>1.9850955168869826</v>
      </c>
      <c r="AI63">
        <v>5656.19</v>
      </c>
      <c r="AJ63">
        <v>221.43</v>
      </c>
      <c r="AK63">
        <v>2558.3200000000002</v>
      </c>
      <c r="AL63">
        <v>434.45</v>
      </c>
      <c r="AN63" s="28">
        <f t="shared" ref="AN63:AN116" si="30">(AI63-339.23)/2019*2*168.14/1000*1000/B63</f>
        <v>3.185541864517301</v>
      </c>
      <c r="AO63" s="28"/>
      <c r="AP63" s="28">
        <f t="shared" ref="AP63:AP116" si="31">(AK63-339.23)/2019*2*168.14/1000*1000/B63</f>
        <v>1.3295198940995794</v>
      </c>
      <c r="AQ63" s="28">
        <f t="shared" ref="AQ63:AQ116" si="32">(AL63-339.23)/2019*2*168.14/1000*1000/B63</f>
        <v>5.704900851978148E-2</v>
      </c>
      <c r="AR63" s="28"/>
    </row>
    <row r="64" spans="1:44" ht="15.75" x14ac:dyDescent="0.25">
      <c r="A64" t="s">
        <v>71</v>
      </c>
      <c r="B64">
        <v>168.2</v>
      </c>
      <c r="C64">
        <v>2757.8</v>
      </c>
      <c r="D64">
        <v>49549.99</v>
      </c>
      <c r="F64">
        <v>81.260000000000005</v>
      </c>
      <c r="H64" s="41">
        <f t="shared" si="18"/>
        <v>1.6713399588799603E-2</v>
      </c>
      <c r="I64" s="41">
        <f t="shared" si="19"/>
        <v>0.27014240542341283</v>
      </c>
      <c r="J64" s="41"/>
      <c r="K64" s="41">
        <f t="shared" si="21"/>
        <v>2.2171156731167589E-3</v>
      </c>
      <c r="L64" s="41"/>
      <c r="M64">
        <v>5760.89</v>
      </c>
      <c r="N64">
        <v>21115.56</v>
      </c>
      <c r="O64">
        <v>316.32</v>
      </c>
      <c r="P64">
        <v>2375.0700000000002</v>
      </c>
      <c r="Q64">
        <v>3691.71</v>
      </c>
      <c r="S64" s="42">
        <f t="shared" si="22"/>
        <v>0.42963868933296573</v>
      </c>
      <c r="T64" s="42">
        <f t="shared" si="23"/>
        <v>1.6365491106729624</v>
      </c>
      <c r="U64" s="42">
        <f t="shared" ref="U64:U115" si="33">(O64-294.9)/25434*2*168.13/1000*1000/B64</f>
        <v>1.6836585367906148E-3</v>
      </c>
      <c r="V64" s="42">
        <f t="shared" si="24"/>
        <v>0.16350588134807331</v>
      </c>
      <c r="W64" s="42">
        <f t="shared" si="25"/>
        <v>0.26699664586161176</v>
      </c>
      <c r="X64" s="42"/>
      <c r="Y64">
        <v>11282.58</v>
      </c>
      <c r="Z64">
        <v>1615670.07</v>
      </c>
      <c r="AA64">
        <v>305.91000000000003</v>
      </c>
      <c r="AC64" s="27">
        <f t="shared" si="26"/>
        <v>0.98577796044447763</v>
      </c>
      <c r="AD64" s="27">
        <f t="shared" si="27"/>
        <v>136.25193885077852</v>
      </c>
      <c r="AE64" s="27">
        <f t="shared" si="28"/>
        <v>6.033319132570146E-2</v>
      </c>
      <c r="AF64" s="27"/>
      <c r="AH64" s="26"/>
      <c r="AI64">
        <v>19035.759999999998</v>
      </c>
      <c r="AJ64">
        <v>1135.3</v>
      </c>
      <c r="AK64">
        <v>4709.21</v>
      </c>
      <c r="AL64">
        <v>1965.45</v>
      </c>
      <c r="AN64" s="28">
        <f t="shared" si="30"/>
        <v>18.5139778183358</v>
      </c>
      <c r="AO64" s="28">
        <f t="shared" ref="AO64:AO114" si="34">(AJ64-339.23)/2019*2*168.14/1000*1000/B64</f>
        <v>0.78829720391123792</v>
      </c>
      <c r="AP64" s="28">
        <f t="shared" si="31"/>
        <v>4.3273116876003765</v>
      </c>
      <c r="AQ64" s="28">
        <f t="shared" si="32"/>
        <v>1.6103416520463447</v>
      </c>
      <c r="AR64" s="28"/>
    </row>
    <row r="65" spans="1:44" ht="15.75" x14ac:dyDescent="0.25">
      <c r="A65" t="s">
        <v>72</v>
      </c>
      <c r="B65">
        <v>102.1</v>
      </c>
      <c r="C65">
        <v>1269.71</v>
      </c>
      <c r="D65">
        <v>59561.46</v>
      </c>
      <c r="E65">
        <v>28686.41</v>
      </c>
      <c r="F65">
        <v>199.18</v>
      </c>
      <c r="H65" s="41">
        <f t="shared" si="18"/>
        <v>1.4256349455409052E-2</v>
      </c>
      <c r="I65" s="41">
        <f t="shared" si="19"/>
        <v>0.53436046594444142</v>
      </c>
      <c r="J65" s="41">
        <f t="shared" si="20"/>
        <v>0.25887996309790307</v>
      </c>
      <c r="K65" s="41">
        <f t="shared" si="21"/>
        <v>4.7046194108486521E-3</v>
      </c>
      <c r="L65" s="41"/>
      <c r="M65">
        <v>2553.5100000000002</v>
      </c>
      <c r="N65">
        <v>20921.28</v>
      </c>
      <c r="O65">
        <v>390.79</v>
      </c>
      <c r="P65">
        <v>219.39</v>
      </c>
      <c r="Q65">
        <v>756.51</v>
      </c>
      <c r="S65" s="42">
        <f t="shared" si="22"/>
        <v>0.2924664450410222</v>
      </c>
      <c r="T65" s="42">
        <f t="shared" si="23"/>
        <v>2.6709011439182682</v>
      </c>
      <c r="U65" s="42">
        <f t="shared" si="33"/>
        <v>1.2416755179063066E-2</v>
      </c>
      <c r="V65" s="42"/>
      <c r="W65" s="42">
        <f t="shared" si="25"/>
        <v>5.9773681908512878E-2</v>
      </c>
      <c r="X65" s="42"/>
      <c r="Y65">
        <v>17590.62</v>
      </c>
      <c r="Z65">
        <v>533095.48</v>
      </c>
      <c r="AA65">
        <v>111.33</v>
      </c>
      <c r="AC65" s="27">
        <f t="shared" si="26"/>
        <v>2.5001172254058903</v>
      </c>
      <c r="AD65" s="27">
        <f t="shared" si="27"/>
        <v>74.100098796091956</v>
      </c>
      <c r="AE65" s="27">
        <f t="shared" si="28"/>
        <v>7.2367384466122342E-2</v>
      </c>
      <c r="AF65" s="27"/>
      <c r="AG65">
        <v>6066.86</v>
      </c>
      <c r="AH65" s="26">
        <f t="shared" si="29"/>
        <v>15.477641296323995</v>
      </c>
      <c r="AI65">
        <v>6451</v>
      </c>
      <c r="AJ65">
        <v>739.06</v>
      </c>
      <c r="AK65">
        <v>1946.85</v>
      </c>
      <c r="AL65">
        <v>290.83999999999997</v>
      </c>
      <c r="AN65" s="28">
        <f t="shared" si="30"/>
        <v>9.9702484361348773</v>
      </c>
      <c r="AO65" s="28">
        <f t="shared" si="34"/>
        <v>0.6522504008200255</v>
      </c>
      <c r="AP65" s="28">
        <f t="shared" si="31"/>
        <v>2.6225415535759935</v>
      </c>
      <c r="AQ65" s="28"/>
      <c r="AR65" s="28"/>
    </row>
    <row r="66" spans="1:44" ht="15.75" x14ac:dyDescent="0.25">
      <c r="A66" t="s">
        <v>73</v>
      </c>
      <c r="B66">
        <v>124.5</v>
      </c>
      <c r="C66">
        <v>3397.94</v>
      </c>
      <c r="D66">
        <v>23952.3</v>
      </c>
      <c r="E66">
        <v>59858.45</v>
      </c>
      <c r="F66">
        <v>1010.1</v>
      </c>
      <c r="H66" s="41">
        <f t="shared" si="18"/>
        <v>2.7263844807084627E-2</v>
      </c>
      <c r="I66" s="41">
        <f t="shared" si="19"/>
        <v>0.17766235935576044</v>
      </c>
      <c r="J66" s="41">
        <f t="shared" si="20"/>
        <v>0.44039161111363251</v>
      </c>
      <c r="K66" s="41">
        <f t="shared" si="21"/>
        <v>9.7917566963426732E-3</v>
      </c>
      <c r="L66" s="41"/>
      <c r="M66">
        <v>2700.88</v>
      </c>
      <c r="N66">
        <v>6084.98</v>
      </c>
      <c r="O66">
        <v>819.81</v>
      </c>
      <c r="P66">
        <v>3202.4</v>
      </c>
      <c r="Q66">
        <v>2378.52</v>
      </c>
      <c r="S66" s="42">
        <f t="shared" si="22"/>
        <v>0.25549546927191347</v>
      </c>
      <c r="T66" s="42">
        <f t="shared" si="23"/>
        <v>0.61485931168252472</v>
      </c>
      <c r="U66" s="42">
        <f t="shared" si="33"/>
        <v>5.5741164421782431E-2</v>
      </c>
      <c r="V66" s="42">
        <f t="shared" si="24"/>
        <v>0.30875280630266605</v>
      </c>
      <c r="W66" s="42">
        <f t="shared" si="25"/>
        <v>0.22126346423675355</v>
      </c>
      <c r="X66" s="42"/>
      <c r="Y66">
        <v>1463.46</v>
      </c>
      <c r="Z66">
        <v>632231.96</v>
      </c>
      <c r="AA66">
        <v>122.43</v>
      </c>
      <c r="AC66" s="27">
        <f t="shared" si="26"/>
        <v>0.21335921869028734</v>
      </c>
      <c r="AD66" s="27">
        <f t="shared" si="27"/>
        <v>72.060011044719289</v>
      </c>
      <c r="AE66" s="27">
        <f t="shared" si="28"/>
        <v>6.0611395204714279E-2</v>
      </c>
      <c r="AF66" s="27"/>
      <c r="AG66">
        <v>3073.47</v>
      </c>
      <c r="AH66" s="26">
        <f t="shared" si="29"/>
        <v>6.1218651789423708</v>
      </c>
      <c r="AI66">
        <v>4100.9799999999996</v>
      </c>
      <c r="AJ66">
        <v>1301.9100000000001</v>
      </c>
      <c r="AK66">
        <v>4691.21</v>
      </c>
      <c r="AL66">
        <v>2457.61</v>
      </c>
      <c r="AN66" s="28">
        <f t="shared" si="30"/>
        <v>5.0325175491465606</v>
      </c>
      <c r="AO66" s="28">
        <f t="shared" si="34"/>
        <v>1.2878856899614306</v>
      </c>
      <c r="AP66" s="28">
        <f t="shared" si="31"/>
        <v>5.822134837119652</v>
      </c>
      <c r="AQ66" s="28">
        <f t="shared" si="32"/>
        <v>2.8339960193423526</v>
      </c>
      <c r="AR66" s="28"/>
    </row>
    <row r="67" spans="1:44" ht="15.75" x14ac:dyDescent="0.25">
      <c r="A67" t="s">
        <v>74</v>
      </c>
      <c r="B67">
        <v>147.6</v>
      </c>
      <c r="C67">
        <v>779.67</v>
      </c>
      <c r="D67">
        <v>15662.45</v>
      </c>
      <c r="E67">
        <v>74204.5</v>
      </c>
      <c r="H67" s="41">
        <f t="shared" si="18"/>
        <v>6.8371039318311675E-3</v>
      </c>
      <c r="I67" s="41">
        <f t="shared" si="19"/>
        <v>9.8692916649794515E-2</v>
      </c>
      <c r="J67" s="41">
        <f t="shared" si="20"/>
        <v>0.46001167436345064</v>
      </c>
      <c r="K67" s="41"/>
      <c r="L67" s="41"/>
      <c r="M67">
        <v>4369.99</v>
      </c>
      <c r="N67">
        <v>12912.33</v>
      </c>
      <c r="O67">
        <v>364.14</v>
      </c>
      <c r="P67">
        <v>2179.96</v>
      </c>
      <c r="Q67">
        <v>1226.97</v>
      </c>
      <c r="S67" s="42">
        <f t="shared" si="22"/>
        <v>0.36501556912380473</v>
      </c>
      <c r="T67" s="42">
        <f t="shared" si="23"/>
        <v>1.130173417600536</v>
      </c>
      <c r="U67" s="42">
        <f t="shared" si="33"/>
        <v>6.2019925955334116E-3</v>
      </c>
      <c r="V67" s="42">
        <f t="shared" si="24"/>
        <v>0.1688493379857916</v>
      </c>
      <c r="W67" s="42">
        <f t="shared" si="25"/>
        <v>8.3487741746372413E-2</v>
      </c>
      <c r="X67" s="42"/>
      <c r="Y67">
        <v>2727.21</v>
      </c>
      <c r="Z67">
        <v>1166191.3400000001</v>
      </c>
      <c r="AC67" s="27">
        <f t="shared" si="26"/>
        <v>0.30138496961139916</v>
      </c>
      <c r="AD67" s="27">
        <f t="shared" si="27"/>
        <v>112.0835532383864</v>
      </c>
      <c r="AE67" s="27"/>
      <c r="AF67" s="27"/>
      <c r="AH67" s="26"/>
      <c r="AI67">
        <v>13810.33</v>
      </c>
      <c r="AJ67">
        <v>262.54000000000002</v>
      </c>
      <c r="AK67">
        <v>5846.19</v>
      </c>
      <c r="AL67">
        <v>484.27</v>
      </c>
      <c r="AN67" s="28">
        <f t="shared" si="30"/>
        <v>15.201324235481085</v>
      </c>
      <c r="AO67" s="28"/>
      <c r="AP67" s="28">
        <f t="shared" si="31"/>
        <v>6.2142723691328028</v>
      </c>
      <c r="AQ67" s="28">
        <f t="shared" si="32"/>
        <v>0.1636688961639492</v>
      </c>
      <c r="AR67" s="28"/>
    </row>
    <row r="68" spans="1:44" ht="15.75" x14ac:dyDescent="0.25">
      <c r="A68" t="s">
        <v>75</v>
      </c>
      <c r="B68">
        <v>129.9</v>
      </c>
      <c r="C68">
        <v>764.29</v>
      </c>
      <c r="D68">
        <v>26790.6</v>
      </c>
      <c r="E68">
        <v>72763.990000000005</v>
      </c>
      <c r="H68" s="41">
        <f t="shared" si="18"/>
        <v>7.6608596212793421E-3</v>
      </c>
      <c r="I68" s="41">
        <f t="shared" si="19"/>
        <v>0.19018166937777542</v>
      </c>
      <c r="J68" s="41">
        <f t="shared" si="20"/>
        <v>0.5125900465181078</v>
      </c>
      <c r="K68" s="41"/>
      <c r="L68" s="41"/>
      <c r="M68">
        <v>1267.3599999999999</v>
      </c>
      <c r="N68">
        <v>21738.3</v>
      </c>
      <c r="O68">
        <v>332.61</v>
      </c>
      <c r="P68">
        <v>755.97</v>
      </c>
      <c r="Q68">
        <v>882.45</v>
      </c>
      <c r="S68" s="42">
        <f t="shared" si="22"/>
        <v>9.8974459155042285E-2</v>
      </c>
      <c r="T68" s="42">
        <f t="shared" si="23"/>
        <v>2.1824536921263946</v>
      </c>
      <c r="U68" s="42">
        <f t="shared" si="33"/>
        <v>3.8380260933474366E-3</v>
      </c>
      <c r="V68" s="42">
        <f t="shared" si="24"/>
        <v>4.692650996710955E-2</v>
      </c>
      <c r="W68" s="42">
        <f t="shared" si="25"/>
        <v>5.9799316657286779E-2</v>
      </c>
      <c r="X68" s="42"/>
      <c r="Y68">
        <v>9066.6</v>
      </c>
      <c r="Z68">
        <v>356574.26</v>
      </c>
      <c r="AC68" s="27">
        <f t="shared" si="26"/>
        <v>1.0345120141683855</v>
      </c>
      <c r="AD68" s="27">
        <f t="shared" si="27"/>
        <v>38.971349100957788</v>
      </c>
      <c r="AE68" s="27"/>
      <c r="AF68" s="27"/>
      <c r="AG68">
        <v>6497.14</v>
      </c>
      <c r="AH68" s="26">
        <f t="shared" si="29"/>
        <v>13.070538201041348</v>
      </c>
      <c r="AI68">
        <v>12250.2</v>
      </c>
      <c r="AJ68">
        <v>1737.29</v>
      </c>
      <c r="AK68">
        <v>4994.9799999999996</v>
      </c>
      <c r="AL68">
        <v>1039.28</v>
      </c>
      <c r="AN68" s="28">
        <f t="shared" si="30"/>
        <v>15.272238566566045</v>
      </c>
      <c r="AO68" s="28">
        <f t="shared" si="34"/>
        <v>1.7925916907164841</v>
      </c>
      <c r="AP68" s="28">
        <f t="shared" si="31"/>
        <v>5.9695998483994037</v>
      </c>
      <c r="AQ68" s="28">
        <f t="shared" si="32"/>
        <v>0.8976036887444564</v>
      </c>
      <c r="AR68" s="28"/>
    </row>
    <row r="69" spans="1:44" ht="15.75" x14ac:dyDescent="0.25">
      <c r="A69" t="s">
        <v>76</v>
      </c>
      <c r="B69">
        <v>41.7</v>
      </c>
      <c r="C69">
        <v>1190.95</v>
      </c>
      <c r="D69">
        <v>24091.8</v>
      </c>
      <c r="E69">
        <v>76450.850000000006</v>
      </c>
      <c r="F69">
        <v>202.69</v>
      </c>
      <c r="H69" s="41">
        <f t="shared" si="18"/>
        <v>3.318523929371154E-2</v>
      </c>
      <c r="I69" s="41">
        <f t="shared" si="19"/>
        <v>0.53347830883019409</v>
      </c>
      <c r="J69" s="41">
        <f t="shared" si="20"/>
        <v>1.6773166310983274</v>
      </c>
      <c r="K69" s="41">
        <f t="shared" si="21"/>
        <v>1.1595663845633222E-2</v>
      </c>
      <c r="L69" s="41"/>
      <c r="M69">
        <v>2906.29</v>
      </c>
      <c r="N69">
        <v>18294.3</v>
      </c>
      <c r="O69">
        <v>259.24</v>
      </c>
      <c r="P69">
        <v>1592.59</v>
      </c>
      <c r="Q69">
        <v>291.02999999999997</v>
      </c>
      <c r="S69" s="42">
        <f t="shared" si="22"/>
        <v>0.82793496403631983</v>
      </c>
      <c r="T69" s="42">
        <f t="shared" si="23"/>
        <v>5.7066667911247775</v>
      </c>
      <c r="U69" s="42"/>
      <c r="V69" s="42">
        <f t="shared" si="24"/>
        <v>0.41142951588245791</v>
      </c>
      <c r="W69" s="42"/>
      <c r="X69" s="42"/>
      <c r="Y69">
        <v>2701.6</v>
      </c>
      <c r="Z69">
        <v>1573459.48</v>
      </c>
      <c r="AA69">
        <v>353.5</v>
      </c>
      <c r="AC69" s="27">
        <f t="shared" si="26"/>
        <v>1.0580634751674305</v>
      </c>
      <c r="AD69" s="27">
        <f t="shared" si="27"/>
        <v>535.2275557000977</v>
      </c>
      <c r="AE69" s="27">
        <f t="shared" si="28"/>
        <v>0.25954232772403268</v>
      </c>
      <c r="AF69" s="27"/>
      <c r="AH69" s="26">
        <f t="shared" si="29"/>
        <v>-1.8659148740121203</v>
      </c>
      <c r="AI69">
        <v>22255.46</v>
      </c>
      <c r="AJ69">
        <v>327.17</v>
      </c>
      <c r="AK69">
        <v>3029.65</v>
      </c>
      <c r="AL69">
        <v>1261.1500000000001</v>
      </c>
      <c r="AN69" s="28">
        <f t="shared" si="30"/>
        <v>87.537575578764304</v>
      </c>
      <c r="AO69" s="28"/>
      <c r="AP69" s="28">
        <f t="shared" si="31"/>
        <v>10.746047294111218</v>
      </c>
      <c r="AQ69" s="28">
        <f t="shared" si="32"/>
        <v>3.682323176822583</v>
      </c>
      <c r="AR69" s="28"/>
    </row>
    <row r="70" spans="1:44" ht="15.75" x14ac:dyDescent="0.25">
      <c r="A70" t="s">
        <v>77</v>
      </c>
      <c r="B70">
        <v>207.6</v>
      </c>
      <c r="C70">
        <v>5696.01</v>
      </c>
      <c r="D70">
        <v>74595.58</v>
      </c>
      <c r="F70">
        <v>139.86000000000001</v>
      </c>
      <c r="H70" s="41">
        <f t="shared" si="18"/>
        <v>2.6434705950753038E-2</v>
      </c>
      <c r="I70" s="41">
        <f t="shared" si="19"/>
        <v>0.32877644159026254</v>
      </c>
      <c r="J70" s="41"/>
      <c r="K70" s="41">
        <f t="shared" si="21"/>
        <v>2.053479268591442E-3</v>
      </c>
      <c r="L70" s="41"/>
      <c r="M70">
        <v>1696.87</v>
      </c>
      <c r="N70">
        <v>27098.23</v>
      </c>
      <c r="O70">
        <v>733.79</v>
      </c>
      <c r="P70">
        <v>1841.73</v>
      </c>
      <c r="Q70">
        <v>5473.04</v>
      </c>
      <c r="S70" s="42">
        <f t="shared" si="22"/>
        <v>8.928364520630902E-2</v>
      </c>
      <c r="T70" s="42">
        <f t="shared" si="23"/>
        <v>1.7069545040675755</v>
      </c>
      <c r="U70" s="42">
        <f t="shared" si="33"/>
        <v>2.7950454749100889E-2</v>
      </c>
      <c r="V70" s="42">
        <f t="shared" si="24"/>
        <v>9.8508970173737664E-2</v>
      </c>
      <c r="W70" s="42">
        <f t="shared" si="25"/>
        <v>0.32976683851194899</v>
      </c>
      <c r="X70" s="42"/>
      <c r="Y70">
        <v>1793.74</v>
      </c>
      <c r="Z70">
        <v>1948208.24</v>
      </c>
      <c r="AA70">
        <v>111.99</v>
      </c>
      <c r="AC70" s="27">
        <f t="shared" si="26"/>
        <v>0.1505149950039871</v>
      </c>
      <c r="AD70" s="27">
        <f t="shared" si="27"/>
        <v>133.10833038511583</v>
      </c>
      <c r="AE70" s="27">
        <f t="shared" si="28"/>
        <v>3.5636172413875587E-2</v>
      </c>
      <c r="AF70" s="27"/>
      <c r="AH70" s="26"/>
      <c r="AI70">
        <v>9054.1200000000008</v>
      </c>
      <c r="AJ70">
        <v>3267.63</v>
      </c>
      <c r="AK70">
        <v>4433.12</v>
      </c>
      <c r="AL70">
        <v>2975.1</v>
      </c>
      <c r="AN70" s="28">
        <f t="shared" si="30"/>
        <v>6.9919655593633125</v>
      </c>
      <c r="AO70" s="28">
        <f t="shared" si="34"/>
        <v>2.3494584491645361</v>
      </c>
      <c r="AP70" s="28">
        <f t="shared" si="31"/>
        <v>3.2845323215579159</v>
      </c>
      <c r="AQ70" s="28">
        <f t="shared" si="32"/>
        <v>2.1147613175793349</v>
      </c>
      <c r="AR70" s="28"/>
    </row>
    <row r="71" spans="1:44" ht="15.75" x14ac:dyDescent="0.25">
      <c r="A71" t="s">
        <v>78</v>
      </c>
      <c r="B71">
        <v>200.2</v>
      </c>
      <c r="C71">
        <v>1635.67</v>
      </c>
      <c r="D71">
        <v>17019.39</v>
      </c>
      <c r="F71">
        <v>215.99</v>
      </c>
      <c r="H71" s="41">
        <f t="shared" si="18"/>
        <v>8.9358421317261363E-3</v>
      </c>
      <c r="I71" s="41">
        <f t="shared" si="19"/>
        <v>7.8937162713402176E-2</v>
      </c>
      <c r="J71" s="41"/>
      <c r="K71" s="41">
        <f t="shared" si="21"/>
        <v>2.4758002950706413E-3</v>
      </c>
      <c r="L71" s="41"/>
      <c r="N71">
        <v>49568.5</v>
      </c>
      <c r="O71">
        <v>176.2</v>
      </c>
      <c r="P71">
        <v>205.75</v>
      </c>
      <c r="Q71">
        <v>1410.21</v>
      </c>
      <c r="S71" s="42"/>
      <c r="T71" s="42">
        <f t="shared" si="23"/>
        <v>3.2539491522081754</v>
      </c>
      <c r="U71" s="42"/>
      <c r="V71" s="42"/>
      <c r="W71" s="42">
        <f t="shared" si="25"/>
        <v>7.3653275363466442E-2</v>
      </c>
      <c r="X71" s="42"/>
      <c r="Y71">
        <v>2990.23</v>
      </c>
      <c r="Z71">
        <v>3027261.18</v>
      </c>
      <c r="AC71" s="27">
        <f t="shared" si="26"/>
        <v>0.2408306684187061</v>
      </c>
      <c r="AD71" s="27">
        <f t="shared" si="27"/>
        <v>214.46206297842963</v>
      </c>
      <c r="AE71" s="27"/>
      <c r="AF71" s="27"/>
      <c r="AH71" s="26"/>
      <c r="AI71">
        <v>64247.56</v>
      </c>
      <c r="AJ71">
        <v>1619.71</v>
      </c>
      <c r="AK71">
        <v>3186.71</v>
      </c>
      <c r="AL71">
        <v>1467.09</v>
      </c>
      <c r="AN71" s="28">
        <f t="shared" si="30"/>
        <v>53.168953909884067</v>
      </c>
      <c r="AO71" s="28">
        <f t="shared" si="34"/>
        <v>1.0653037264864902</v>
      </c>
      <c r="AP71" s="28">
        <f t="shared" si="31"/>
        <v>2.3689796444268953</v>
      </c>
      <c r="AQ71" s="28">
        <f t="shared" si="32"/>
        <v>0.93833051742709983</v>
      </c>
      <c r="AR71" s="28"/>
    </row>
    <row r="72" spans="1:44" ht="15.75" x14ac:dyDescent="0.25">
      <c r="A72" t="s">
        <v>79</v>
      </c>
      <c r="B72">
        <v>211.6</v>
      </c>
      <c r="C72">
        <v>4981.99</v>
      </c>
      <c r="D72">
        <v>61491.92</v>
      </c>
      <c r="F72">
        <v>423.28</v>
      </c>
      <c r="H72" s="41">
        <f t="shared" si="18"/>
        <v>2.2860996551395684E-2</v>
      </c>
      <c r="I72" s="41">
        <f t="shared" si="19"/>
        <v>0.26614751614891879</v>
      </c>
      <c r="J72" s="41"/>
      <c r="K72" s="41">
        <f t="shared" si="21"/>
        <v>3.2348407632992455E-3</v>
      </c>
      <c r="L72" s="41"/>
      <c r="M72">
        <v>4006.56</v>
      </c>
      <c r="N72">
        <v>37152.699999999997</v>
      </c>
      <c r="O72">
        <v>248.06</v>
      </c>
      <c r="P72">
        <v>2804.3</v>
      </c>
      <c r="Q72">
        <v>565</v>
      </c>
      <c r="S72" s="42">
        <f t="shared" si="22"/>
        <v>0.23190657661261371</v>
      </c>
      <c r="T72" s="42">
        <f t="shared" si="23"/>
        <v>2.3028957985032017</v>
      </c>
      <c r="U72" s="42"/>
      <c r="V72" s="42">
        <f t="shared" si="24"/>
        <v>0.1567887046097145</v>
      </c>
      <c r="W72" s="42">
        <f t="shared" si="25"/>
        <v>1.6875997893952294E-2</v>
      </c>
      <c r="X72" s="42"/>
      <c r="Y72">
        <v>2846.31</v>
      </c>
      <c r="Z72">
        <v>1409798.72</v>
      </c>
      <c r="AA72">
        <v>102.53</v>
      </c>
      <c r="AC72" s="27">
        <f t="shared" si="26"/>
        <v>0.21821065618366123</v>
      </c>
      <c r="AD72" s="27">
        <f t="shared" si="27"/>
        <v>94.509078499121372</v>
      </c>
      <c r="AE72" s="27">
        <f t="shared" si="28"/>
        <v>3.4328532288585359E-2</v>
      </c>
      <c r="AF72" s="27"/>
      <c r="AH72" s="26"/>
      <c r="AI72">
        <v>13505.94</v>
      </c>
      <c r="AJ72">
        <v>587.20000000000005</v>
      </c>
      <c r="AL72">
        <v>1642.42</v>
      </c>
      <c r="AN72" s="28">
        <f t="shared" si="30"/>
        <v>10.363974283063262</v>
      </c>
      <c r="AO72" s="28">
        <f t="shared" si="34"/>
        <v>0.19518579075343784</v>
      </c>
      <c r="AP72" s="28"/>
      <c r="AQ72" s="28">
        <f t="shared" si="32"/>
        <v>1.0257860654594209</v>
      </c>
      <c r="AR72" s="28"/>
    </row>
    <row r="73" spans="1:44" ht="15.75" x14ac:dyDescent="0.25">
      <c r="A73" t="s">
        <v>80</v>
      </c>
      <c r="B73">
        <v>126.1</v>
      </c>
      <c r="C73">
        <v>2265.86</v>
      </c>
      <c r="D73">
        <v>14719.84</v>
      </c>
      <c r="E73">
        <v>59354.080000000002</v>
      </c>
      <c r="F73">
        <v>448.05</v>
      </c>
      <c r="H73" s="41">
        <f t="shared" si="18"/>
        <v>1.8739462405947128E-2</v>
      </c>
      <c r="I73" s="41">
        <f t="shared" si="19"/>
        <v>0.10871035247920091</v>
      </c>
      <c r="J73" s="41">
        <f t="shared" si="20"/>
        <v>0.43116006739308599</v>
      </c>
      <c r="K73" s="41">
        <f t="shared" si="21"/>
        <v>5.6071156634550506E-3</v>
      </c>
      <c r="L73" s="41"/>
      <c r="M73">
        <v>4866.42</v>
      </c>
      <c r="N73">
        <v>27670.54</v>
      </c>
      <c r="O73">
        <v>937.32</v>
      </c>
      <c r="P73">
        <v>775.75</v>
      </c>
      <c r="Q73">
        <v>3087.31</v>
      </c>
      <c r="S73" s="42">
        <f t="shared" si="22"/>
        <v>0.47929851035819915</v>
      </c>
      <c r="T73" s="42">
        <f t="shared" si="23"/>
        <v>2.8701839808427674</v>
      </c>
      <c r="U73" s="42">
        <f t="shared" si="33"/>
        <v>6.7354173015608448E-2</v>
      </c>
      <c r="V73" s="42">
        <f t="shared" si="24"/>
        <v>5.0414454865283329E-2</v>
      </c>
      <c r="W73" s="42">
        <f t="shared" si="25"/>
        <v>0.29276869691247959</v>
      </c>
      <c r="X73" s="42"/>
      <c r="Y73">
        <v>7463.48</v>
      </c>
      <c r="Z73">
        <v>2090737.52</v>
      </c>
      <c r="AA73">
        <v>114.55</v>
      </c>
      <c r="AC73" s="27">
        <f t="shared" si="26"/>
        <v>0.88540298663226402</v>
      </c>
      <c r="AD73" s="27">
        <f t="shared" si="27"/>
        <v>235.1664758173643</v>
      </c>
      <c r="AE73" s="27">
        <f t="shared" si="28"/>
        <v>5.8956167106806207E-2</v>
      </c>
      <c r="AF73" s="27"/>
      <c r="AH73" s="26"/>
      <c r="AI73">
        <v>34169.32</v>
      </c>
      <c r="AJ73">
        <v>428.07</v>
      </c>
      <c r="AK73">
        <v>4877.1899999999996</v>
      </c>
      <c r="AL73">
        <v>2554.79</v>
      </c>
      <c r="AN73" s="28">
        <f t="shared" si="30"/>
        <v>44.684076472559056</v>
      </c>
      <c r="AO73" s="28">
        <f t="shared" si="34"/>
        <v>0.11734326907856721</v>
      </c>
      <c r="AP73" s="28">
        <f t="shared" si="31"/>
        <v>5.993911091262663</v>
      </c>
      <c r="AQ73" s="28">
        <f t="shared" si="32"/>
        <v>2.9263963669485644</v>
      </c>
      <c r="AR73" s="28"/>
    </row>
    <row r="74" spans="1:44" ht="15.75" x14ac:dyDescent="0.25">
      <c r="A74" t="s">
        <v>81</v>
      </c>
      <c r="B74">
        <v>248.1</v>
      </c>
      <c r="C74">
        <v>1524.14</v>
      </c>
      <c r="D74">
        <v>16043.26</v>
      </c>
      <c r="E74">
        <v>43955.88</v>
      </c>
      <c r="H74" s="41">
        <f t="shared" si="18"/>
        <v>6.8011042831289809E-3</v>
      </c>
      <c r="I74" s="41">
        <f t="shared" si="19"/>
        <v>6.0112796730794317E-2</v>
      </c>
      <c r="J74" s="41">
        <f t="shared" si="20"/>
        <v>0.16260310005830675</v>
      </c>
      <c r="K74" s="41"/>
      <c r="L74" s="41"/>
      <c r="M74">
        <v>4007.23</v>
      </c>
      <c r="N74">
        <v>79066.23</v>
      </c>
      <c r="O74">
        <v>674.91</v>
      </c>
      <c r="P74">
        <v>2239.7800000000002</v>
      </c>
      <c r="Q74">
        <v>2103.16</v>
      </c>
      <c r="S74" s="42">
        <f t="shared" si="22"/>
        <v>0.19782462557221467</v>
      </c>
      <c r="T74" s="42">
        <f t="shared" si="23"/>
        <v>4.1976087425081721</v>
      </c>
      <c r="U74" s="42">
        <f t="shared" si="33"/>
        <v>2.0250176025217934E-2</v>
      </c>
      <c r="V74" s="42">
        <f t="shared" si="24"/>
        <v>0.10363980513124882</v>
      </c>
      <c r="W74" s="42">
        <f t="shared" si="25"/>
        <v>9.6359525537118976E-2</v>
      </c>
      <c r="X74" s="42"/>
      <c r="Y74">
        <v>1187.3800000000001</v>
      </c>
      <c r="Z74">
        <v>1583527.35</v>
      </c>
      <c r="AA74">
        <v>194.34</v>
      </c>
      <c r="AC74" s="27">
        <f t="shared" si="26"/>
        <v>9.1286340093275326E-2</v>
      </c>
      <c r="AD74" s="27">
        <f t="shared" si="27"/>
        <v>90.535111724296371</v>
      </c>
      <c r="AE74" s="27">
        <f t="shared" si="28"/>
        <v>3.4525885284357717E-2</v>
      </c>
      <c r="AF74" s="27"/>
      <c r="AH74" s="26"/>
      <c r="AI74">
        <v>105515.49</v>
      </c>
      <c r="AJ74">
        <v>1134.8499999999999</v>
      </c>
      <c r="AK74">
        <v>1517.65</v>
      </c>
      <c r="AL74">
        <v>399.32</v>
      </c>
      <c r="AN74" s="28">
        <f t="shared" si="30"/>
        <v>70.608287597529241</v>
      </c>
      <c r="AO74" s="28">
        <f t="shared" si="34"/>
        <v>0.53412591185830538</v>
      </c>
      <c r="AP74" s="28">
        <f t="shared" si="31"/>
        <v>0.79111216039323329</v>
      </c>
      <c r="AQ74" s="28">
        <f t="shared" si="32"/>
        <v>4.0340396223782153E-2</v>
      </c>
      <c r="AR74" s="28"/>
    </row>
    <row r="75" spans="1:44" ht="15.75" x14ac:dyDescent="0.25">
      <c r="A75" t="s">
        <v>82</v>
      </c>
      <c r="B75">
        <v>126.3</v>
      </c>
      <c r="C75">
        <v>2642.56</v>
      </c>
      <c r="D75">
        <v>43487.8</v>
      </c>
      <c r="H75" s="41">
        <f t="shared" si="18"/>
        <v>2.1426860270410193E-2</v>
      </c>
      <c r="I75" s="41">
        <f t="shared" si="19"/>
        <v>0.31603655986288098</v>
      </c>
      <c r="J75" s="41"/>
      <c r="K75" s="41"/>
      <c r="L75" s="41"/>
      <c r="M75">
        <v>1243.8699999999999</v>
      </c>
      <c r="N75">
        <v>7571.52</v>
      </c>
      <c r="O75">
        <v>883.99</v>
      </c>
      <c r="P75">
        <v>1207.3399999999999</v>
      </c>
      <c r="Q75">
        <v>1205.73</v>
      </c>
      <c r="S75" s="42">
        <f t="shared" si="22"/>
        <v>9.9336687612936486E-2</v>
      </c>
      <c r="T75" s="42">
        <f t="shared" si="23"/>
        <v>0.76170514117205612</v>
      </c>
      <c r="U75" s="42">
        <f t="shared" si="33"/>
        <v>6.1665015022503093E-2</v>
      </c>
      <c r="V75" s="42">
        <f t="shared" si="24"/>
        <v>9.5512784646034923E-2</v>
      </c>
      <c r="W75" s="42">
        <f t="shared" si="25"/>
        <v>9.5344252377304817E-2</v>
      </c>
      <c r="X75" s="42"/>
      <c r="Y75">
        <v>1823.97</v>
      </c>
      <c r="Z75">
        <v>420810.93</v>
      </c>
      <c r="AC75" s="27">
        <f t="shared" si="26"/>
        <v>0.25079654502687859</v>
      </c>
      <c r="AD75" s="27">
        <f t="shared" si="27"/>
        <v>47.29466693739235</v>
      </c>
      <c r="AE75" s="27"/>
      <c r="AF75" s="27"/>
      <c r="AG75">
        <v>3341.07</v>
      </c>
      <c r="AH75" s="26">
        <f t="shared" si="29"/>
        <v>6.6136771702374144</v>
      </c>
      <c r="AI75">
        <v>5549.96</v>
      </c>
      <c r="AJ75">
        <v>897.3</v>
      </c>
      <c r="AL75">
        <v>413.06</v>
      </c>
      <c r="AN75" s="28">
        <f t="shared" si="30"/>
        <v>6.8716327289796801</v>
      </c>
      <c r="AO75" s="28">
        <f t="shared" si="34"/>
        <v>0.73595294268973632</v>
      </c>
      <c r="AP75" s="28"/>
      <c r="AQ75" s="28">
        <f t="shared" si="32"/>
        <v>9.736306513301779E-2</v>
      </c>
      <c r="AR75" s="28"/>
    </row>
    <row r="76" spans="1:44" ht="15.75" x14ac:dyDescent="0.25">
      <c r="A76" t="s">
        <v>83</v>
      </c>
      <c r="B76">
        <v>84.9</v>
      </c>
      <c r="C76">
        <v>1753.15</v>
      </c>
      <c r="D76">
        <v>68921.77</v>
      </c>
      <c r="E76">
        <v>25170.560000000001</v>
      </c>
      <c r="F76">
        <v>285.82</v>
      </c>
      <c r="H76" s="41">
        <f t="shared" si="18"/>
        <v>2.2331891037824722E-2</v>
      </c>
      <c r="I76" s="41">
        <f t="shared" si="19"/>
        <v>0.74305371830559863</v>
      </c>
      <c r="J76" s="41">
        <f t="shared" si="20"/>
        <v>0.27360158401467372</v>
      </c>
      <c r="K76" s="41">
        <f t="shared" si="21"/>
        <v>6.5873847668186693E-3</v>
      </c>
      <c r="L76" s="41"/>
      <c r="M76">
        <v>2686.71</v>
      </c>
      <c r="N76">
        <v>54393.98</v>
      </c>
      <c r="O76">
        <v>429.43</v>
      </c>
      <c r="P76">
        <v>2516.59</v>
      </c>
      <c r="Q76">
        <v>2055.71</v>
      </c>
      <c r="S76" s="42">
        <f t="shared" si="22"/>
        <v>0.37245990551030567</v>
      </c>
      <c r="T76" s="42">
        <f t="shared" si="23"/>
        <v>8.4244727737548022</v>
      </c>
      <c r="U76" s="42">
        <f t="shared" si="33"/>
        <v>2.094941951421787E-2</v>
      </c>
      <c r="V76" s="42">
        <f t="shared" si="24"/>
        <v>0.3459683032821132</v>
      </c>
      <c r="W76" s="42">
        <f t="shared" si="25"/>
        <v>0.27419867222797856</v>
      </c>
      <c r="X76" s="42"/>
      <c r="Y76">
        <v>1037.08</v>
      </c>
      <c r="Z76">
        <v>2032379.02</v>
      </c>
      <c r="AC76" s="27">
        <f t="shared" si="26"/>
        <v>0.24165773180126851</v>
      </c>
      <c r="AD76" s="27">
        <f t="shared" si="27"/>
        <v>339.53960609519339</v>
      </c>
      <c r="AE76" s="27"/>
      <c r="AF76" s="27"/>
      <c r="AH76" s="26"/>
      <c r="AI76">
        <v>16883.240000000002</v>
      </c>
      <c r="AJ76">
        <v>2477.92</v>
      </c>
      <c r="AK76">
        <v>6554.68</v>
      </c>
      <c r="AL76">
        <v>887.23</v>
      </c>
      <c r="AN76" s="28">
        <f t="shared" si="30"/>
        <v>32.456210656011706</v>
      </c>
      <c r="AO76" s="28">
        <f t="shared" si="34"/>
        <v>4.1957042559757687</v>
      </c>
      <c r="AP76" s="28">
        <f t="shared" si="31"/>
        <v>12.193534368143391</v>
      </c>
      <c r="AQ76" s="28">
        <f t="shared" si="32"/>
        <v>1.0750720919229624</v>
      </c>
      <c r="AR76" s="28"/>
    </row>
    <row r="77" spans="1:44" ht="15.75" x14ac:dyDescent="0.25">
      <c r="A77" t="s">
        <v>84</v>
      </c>
      <c r="B77">
        <v>62.5</v>
      </c>
      <c r="C77">
        <v>1740.27</v>
      </c>
      <c r="D77">
        <v>40676.620000000003</v>
      </c>
      <c r="E77">
        <v>47434.01</v>
      </c>
      <c r="F77">
        <v>173.51</v>
      </c>
      <c r="H77" s="41">
        <f t="shared" si="18"/>
        <v>3.0147905985386692E-2</v>
      </c>
      <c r="I77" s="41">
        <f t="shared" si="19"/>
        <v>0.59767181090283916</v>
      </c>
      <c r="J77" s="41">
        <f t="shared" si="20"/>
        <v>0.69616538721007248</v>
      </c>
      <c r="K77" s="41">
        <f t="shared" si="21"/>
        <v>7.311308480266984E-3</v>
      </c>
      <c r="L77" s="41"/>
      <c r="M77">
        <v>2832.63</v>
      </c>
      <c r="N77">
        <v>16797.64</v>
      </c>
      <c r="O77">
        <v>328.44</v>
      </c>
      <c r="P77">
        <v>1818.53</v>
      </c>
      <c r="Q77">
        <v>1082.33</v>
      </c>
      <c r="S77" s="42">
        <f t="shared" si="22"/>
        <v>0.53681660127388531</v>
      </c>
      <c r="T77" s="42">
        <f t="shared" si="23"/>
        <v>3.490893356860894</v>
      </c>
      <c r="U77" s="42">
        <f t="shared" si="33"/>
        <v>7.0948559565935402E-3</v>
      </c>
      <c r="V77" s="42">
        <f t="shared" si="24"/>
        <v>0.32229980265785957</v>
      </c>
      <c r="W77" s="42">
        <f t="shared" si="25"/>
        <v>0.16656834901313203</v>
      </c>
      <c r="X77" s="42"/>
      <c r="Y77">
        <v>17627.650000000001</v>
      </c>
      <c r="Z77">
        <v>496552.22</v>
      </c>
      <c r="AC77" s="27">
        <f t="shared" si="26"/>
        <v>4.0925934395676631</v>
      </c>
      <c r="AD77" s="27">
        <f t="shared" si="27"/>
        <v>112.75842036146936</v>
      </c>
      <c r="AE77" s="27"/>
      <c r="AF77" s="27"/>
      <c r="AH77" s="26"/>
      <c r="AI77">
        <v>2937.6</v>
      </c>
      <c r="AJ77">
        <v>382.15</v>
      </c>
      <c r="AK77">
        <v>2585.5300000000002</v>
      </c>
      <c r="AL77">
        <v>889.74</v>
      </c>
      <c r="AN77" s="28">
        <f t="shared" si="30"/>
        <v>6.9244565713719659</v>
      </c>
      <c r="AO77" s="28">
        <f t="shared" si="34"/>
        <v>0.11437850500247636</v>
      </c>
      <c r="AP77" s="28">
        <f t="shared" si="31"/>
        <v>5.9862170500247647</v>
      </c>
      <c r="AQ77" s="28">
        <f t="shared" si="32"/>
        <v>1.4670668869737491</v>
      </c>
      <c r="AR77" s="28"/>
    </row>
    <row r="78" spans="1:44" ht="15.75" x14ac:dyDescent="0.25">
      <c r="A78" t="s">
        <v>85</v>
      </c>
      <c r="B78">
        <v>152.5</v>
      </c>
      <c r="C78">
        <v>5810.78</v>
      </c>
      <c r="D78">
        <v>19795.95</v>
      </c>
      <c r="H78" s="41">
        <f t="shared" si="18"/>
        <v>3.6671463300746499E-2</v>
      </c>
      <c r="I78" s="41">
        <f t="shared" si="19"/>
        <v>0.12021384373654274</v>
      </c>
      <c r="J78" s="41"/>
      <c r="K78" s="41"/>
      <c r="L78" s="41"/>
      <c r="N78">
        <v>12841.61</v>
      </c>
      <c r="O78">
        <v>208.25</v>
      </c>
      <c r="P78">
        <v>350.43</v>
      </c>
      <c r="Q78">
        <v>275.31</v>
      </c>
      <c r="S78" s="42"/>
      <c r="T78" s="42">
        <f t="shared" si="23"/>
        <v>1.0877286257069083</v>
      </c>
      <c r="U78" s="42"/>
      <c r="V78" s="42">
        <f t="shared" si="24"/>
        <v>4.8141361827526621E-3</v>
      </c>
      <c r="W78" s="42"/>
      <c r="X78" s="42"/>
      <c r="Y78">
        <v>1231.81</v>
      </c>
      <c r="Z78">
        <v>1916243.61</v>
      </c>
      <c r="AC78" s="27">
        <f t="shared" si="26"/>
        <v>0.15264394362082817</v>
      </c>
      <c r="AD78" s="27">
        <f t="shared" si="27"/>
        <v>178.22950807019981</v>
      </c>
      <c r="AE78" s="27"/>
      <c r="AF78" s="27"/>
      <c r="AH78" s="26"/>
      <c r="AI78">
        <v>25368.76</v>
      </c>
      <c r="AJ78">
        <v>1105.5899999999999</v>
      </c>
      <c r="AK78">
        <v>1863.31</v>
      </c>
      <c r="AL78">
        <v>754.61</v>
      </c>
      <c r="AN78" s="28">
        <f t="shared" si="30"/>
        <v>27.336793408195902</v>
      </c>
      <c r="AO78" s="28">
        <f t="shared" si="34"/>
        <v>0.837004330337206</v>
      </c>
      <c r="AP78" s="28">
        <f t="shared" si="31"/>
        <v>1.6645722112066514</v>
      </c>
      <c r="AQ78" s="28">
        <f t="shared" si="32"/>
        <v>0.45367041434243532</v>
      </c>
      <c r="AR78" s="28"/>
    </row>
    <row r="79" spans="1:44" ht="15.75" x14ac:dyDescent="0.25">
      <c r="A79" t="s">
        <v>86</v>
      </c>
      <c r="B79">
        <v>275.39999999999998</v>
      </c>
      <c r="C79">
        <v>1507.95</v>
      </c>
      <c r="D79">
        <v>51028.57</v>
      </c>
      <c r="E79">
        <v>60215.56</v>
      </c>
      <c r="H79" s="41">
        <f t="shared" si="18"/>
        <v>6.0733667507085962E-3</v>
      </c>
      <c r="I79" s="41">
        <f t="shared" si="19"/>
        <v>0.16987984641219661</v>
      </c>
      <c r="J79" s="41">
        <f t="shared" si="20"/>
        <v>0.20026897503347182</v>
      </c>
      <c r="K79" s="41"/>
      <c r="L79" s="41"/>
      <c r="M79">
        <v>1534.85</v>
      </c>
      <c r="N79">
        <v>12825.22</v>
      </c>
      <c r="O79">
        <v>283.99</v>
      </c>
      <c r="P79">
        <v>2977.01</v>
      </c>
      <c r="Q79">
        <v>111.42</v>
      </c>
      <c r="S79" s="42">
        <f t="shared" si="22"/>
        <v>5.9525188408245201E-2</v>
      </c>
      <c r="T79" s="42">
        <f t="shared" si="23"/>
        <v>0.60153204469180455</v>
      </c>
      <c r="U79" s="42"/>
      <c r="V79" s="42">
        <f t="shared" si="24"/>
        <v>0.12875769432770562</v>
      </c>
      <c r="W79" s="42"/>
      <c r="X79" s="42"/>
      <c r="Y79">
        <v>18704.580000000002</v>
      </c>
      <c r="Z79">
        <v>606976.09</v>
      </c>
      <c r="AC79" s="27">
        <f t="shared" si="26"/>
        <v>0.9842374736684899</v>
      </c>
      <c r="AD79" s="27">
        <f t="shared" si="27"/>
        <v>31.27566696165065</v>
      </c>
      <c r="AE79" s="27"/>
      <c r="AF79" s="27"/>
      <c r="AG79">
        <v>1827.81</v>
      </c>
      <c r="AH79" s="26">
        <f t="shared" si="29"/>
        <v>1.5313461261899395</v>
      </c>
      <c r="AI79">
        <v>13992.55</v>
      </c>
      <c r="AJ79">
        <v>1277.43</v>
      </c>
      <c r="AK79">
        <v>5677.44</v>
      </c>
      <c r="AL79">
        <v>1853.89</v>
      </c>
      <c r="AN79" s="28">
        <f t="shared" si="30"/>
        <v>8.2573188147601417</v>
      </c>
      <c r="AO79" s="28">
        <f t="shared" si="34"/>
        <v>0.56740899004842515</v>
      </c>
      <c r="AP79" s="28">
        <f t="shared" si="31"/>
        <v>3.2284676452423828</v>
      </c>
      <c r="AQ79" s="28">
        <f t="shared" si="32"/>
        <v>0.91604316869190772</v>
      </c>
      <c r="AR79" s="28"/>
    </row>
    <row r="80" spans="1:44" ht="15.75" x14ac:dyDescent="0.25">
      <c r="A80" t="s">
        <v>87</v>
      </c>
      <c r="B80">
        <v>225.7</v>
      </c>
      <c r="C80">
        <v>2487.7399999999998</v>
      </c>
      <c r="D80">
        <v>16091.7</v>
      </c>
      <c r="F80">
        <v>494.85</v>
      </c>
      <c r="H80" s="41">
        <f t="shared" si="18"/>
        <v>1.1365416468781656E-2</v>
      </c>
      <c r="I80" s="41">
        <f t="shared" si="19"/>
        <v>6.6274314355254937E-2</v>
      </c>
      <c r="J80" s="41"/>
      <c r="K80" s="41">
        <f t="shared" si="21"/>
        <v>3.3216267554207141E-3</v>
      </c>
      <c r="L80" s="41"/>
      <c r="M80">
        <v>10884.59</v>
      </c>
      <c r="N80">
        <v>20095.45</v>
      </c>
      <c r="O80">
        <v>1200.6300000000001</v>
      </c>
      <c r="P80">
        <v>2650.05</v>
      </c>
      <c r="Q80">
        <v>2579.11</v>
      </c>
      <c r="S80" s="42">
        <f t="shared" si="22"/>
        <v>0.62031492342992123</v>
      </c>
      <c r="T80" s="42">
        <f t="shared" si="23"/>
        <v>1.1598617766072781</v>
      </c>
      <c r="U80" s="42">
        <f t="shared" si="33"/>
        <v>5.3055173059662987E-2</v>
      </c>
      <c r="V80" s="42">
        <f t="shared" si="24"/>
        <v>0.13795821142223982</v>
      </c>
      <c r="W80" s="42">
        <f t="shared" si="25"/>
        <v>0.13380274127456612</v>
      </c>
      <c r="X80" s="42"/>
      <c r="Y80">
        <v>4649.1000000000004</v>
      </c>
      <c r="Z80">
        <v>1530874.28</v>
      </c>
      <c r="AC80" s="27">
        <f t="shared" si="26"/>
        <v>0.31784972454870802</v>
      </c>
      <c r="AD80" s="27">
        <f t="shared" si="27"/>
        <v>96.212182977949169</v>
      </c>
      <c r="AE80" s="27"/>
      <c r="AF80" s="27"/>
      <c r="AH80" s="26"/>
      <c r="AI80">
        <v>23565.119999999999</v>
      </c>
      <c r="AJ80">
        <v>4052.32</v>
      </c>
      <c r="AK80">
        <v>5021.46</v>
      </c>
      <c r="AL80">
        <v>2470.17</v>
      </c>
      <c r="AN80" s="28">
        <f t="shared" si="30"/>
        <v>17.139791144955883</v>
      </c>
      <c r="AO80" s="28">
        <f t="shared" si="34"/>
        <v>2.7401140323330662</v>
      </c>
      <c r="AP80" s="28">
        <f t="shared" si="31"/>
        <v>3.4553011442251202</v>
      </c>
      <c r="AQ80" s="28">
        <f t="shared" si="32"/>
        <v>1.5725497082106346</v>
      </c>
      <c r="AR80" s="28"/>
    </row>
    <row r="81" spans="1:44" ht="15.75" x14ac:dyDescent="0.25">
      <c r="A81" t="s">
        <v>88</v>
      </c>
      <c r="B81">
        <v>187.5</v>
      </c>
      <c r="D81">
        <v>19730.57</v>
      </c>
      <c r="F81">
        <v>319.48</v>
      </c>
      <c r="H81" s="41"/>
      <c r="I81" s="41">
        <f t="shared" si="19"/>
        <v>9.7456273515198991E-2</v>
      </c>
      <c r="J81" s="41"/>
      <c r="K81" s="41">
        <f t="shared" si="21"/>
        <v>3.1463069885975781E-3</v>
      </c>
      <c r="L81" s="41"/>
      <c r="N81">
        <v>4948.5200000000004</v>
      </c>
      <c r="P81">
        <v>235.33</v>
      </c>
      <c r="Q81">
        <v>819.68</v>
      </c>
      <c r="S81" s="42"/>
      <c r="T81" s="42">
        <f t="shared" si="23"/>
        <v>0.32813320986605865</v>
      </c>
      <c r="U81" s="42"/>
      <c r="V81" s="42"/>
      <c r="W81" s="42">
        <f t="shared" si="25"/>
        <v>3.7002966695499462E-2</v>
      </c>
      <c r="X81" s="42"/>
      <c r="Y81">
        <v>2785.71</v>
      </c>
      <c r="Z81">
        <v>1093370.56</v>
      </c>
      <c r="AA81">
        <v>170.73</v>
      </c>
      <c r="AC81" s="27">
        <f t="shared" si="26"/>
        <v>0.24167471021203046</v>
      </c>
      <c r="AD81" s="27">
        <f t="shared" si="27"/>
        <v>82.724604157569573</v>
      </c>
      <c r="AE81" s="27">
        <f t="shared" si="28"/>
        <v>4.3898983870103943E-2</v>
      </c>
      <c r="AF81" s="27"/>
      <c r="AG81">
        <v>7175.18</v>
      </c>
      <c r="AH81" s="26">
        <f t="shared" si="29"/>
        <v>10.043581751067325</v>
      </c>
      <c r="AI81">
        <v>7925.13</v>
      </c>
      <c r="AJ81">
        <v>509.38</v>
      </c>
      <c r="AK81">
        <v>578.13</v>
      </c>
      <c r="AL81">
        <v>846.62</v>
      </c>
      <c r="AN81" s="28">
        <f t="shared" si="30"/>
        <v>6.7386137084365192</v>
      </c>
      <c r="AO81" s="28">
        <f t="shared" si="34"/>
        <v>0.15114556248968133</v>
      </c>
      <c r="AP81" s="28">
        <f t="shared" si="31"/>
        <v>0.21221671982829779</v>
      </c>
      <c r="AQ81" s="28">
        <f t="shared" si="32"/>
        <v>0.45071846577513613</v>
      </c>
      <c r="AR81" s="28"/>
    </row>
    <row r="82" spans="1:44" ht="15.75" x14ac:dyDescent="0.25">
      <c r="A82" t="s">
        <v>89</v>
      </c>
      <c r="B82">
        <v>203.5</v>
      </c>
      <c r="C82">
        <v>2567.59</v>
      </c>
      <c r="D82">
        <v>18420.66</v>
      </c>
      <c r="F82">
        <v>183.93</v>
      </c>
      <c r="H82" s="41">
        <f t="shared" si="18"/>
        <v>1.2962733495211941E-2</v>
      </c>
      <c r="I82" s="41">
        <f t="shared" si="19"/>
        <v>8.3929971525159755E-2</v>
      </c>
      <c r="J82" s="41"/>
      <c r="K82" s="41">
        <f t="shared" si="21"/>
        <v>2.2921336301722113E-3</v>
      </c>
      <c r="L82" s="41"/>
      <c r="N82">
        <v>17262.580000000002</v>
      </c>
      <c r="O82">
        <v>118.3</v>
      </c>
      <c r="P82">
        <v>1167.54</v>
      </c>
      <c r="Q82">
        <v>1488.35</v>
      </c>
      <c r="S82" s="42"/>
      <c r="T82" s="42">
        <f t="shared" si="23"/>
        <v>1.1023476819417373</v>
      </c>
      <c r="U82" s="42"/>
      <c r="V82" s="42">
        <f t="shared" si="24"/>
        <v>5.6693235679222936E-2</v>
      </c>
      <c r="W82" s="42">
        <f t="shared" si="25"/>
        <v>7.7535458059874177E-2</v>
      </c>
      <c r="X82" s="42"/>
      <c r="Y82">
        <v>3187.22</v>
      </c>
      <c r="Z82">
        <v>317869.28000000003</v>
      </c>
      <c r="AA82">
        <v>109.89</v>
      </c>
      <c r="AC82" s="27">
        <f t="shared" si="26"/>
        <v>0.25065262298873631</v>
      </c>
      <c r="AD82" s="27">
        <f t="shared" si="27"/>
        <v>22.179381576231766</v>
      </c>
      <c r="AE82" s="27">
        <f t="shared" si="28"/>
        <v>3.6207810120524646E-2</v>
      </c>
      <c r="AF82" s="27"/>
      <c r="AG82">
        <v>1663.09</v>
      </c>
      <c r="AH82" s="26">
        <f t="shared" si="29"/>
        <v>1.8511777199501336</v>
      </c>
      <c r="AI82">
        <v>14679.02</v>
      </c>
      <c r="AJ82">
        <v>1060.03</v>
      </c>
      <c r="AK82">
        <v>2235.3000000000002</v>
      </c>
      <c r="AL82">
        <v>909.75</v>
      </c>
      <c r="AN82" s="28">
        <f t="shared" si="30"/>
        <v>11.736621460255339</v>
      </c>
      <c r="AO82" s="28">
        <f t="shared" si="34"/>
        <v>0.58994983528713085</v>
      </c>
      <c r="AP82" s="28">
        <f t="shared" si="31"/>
        <v>1.5518676251288437</v>
      </c>
      <c r="AQ82" s="28">
        <f t="shared" si="32"/>
        <v>0.46695086019424797</v>
      </c>
      <c r="AR82" s="28"/>
    </row>
    <row r="83" spans="1:44" ht="15.75" x14ac:dyDescent="0.25">
      <c r="A83" t="s">
        <v>90</v>
      </c>
      <c r="B83">
        <v>141</v>
      </c>
      <c r="C83">
        <v>1353.26</v>
      </c>
      <c r="D83">
        <v>239789.6</v>
      </c>
      <c r="E83">
        <v>25905.64</v>
      </c>
      <c r="F83">
        <v>127.02</v>
      </c>
      <c r="H83" s="41">
        <f t="shared" si="18"/>
        <v>1.0863018974630146E-2</v>
      </c>
      <c r="I83" s="41">
        <f t="shared" si="19"/>
        <v>1.5513650445142912</v>
      </c>
      <c r="J83" s="41">
        <f t="shared" si="20"/>
        <v>0.16949232490098121</v>
      </c>
      <c r="K83" s="41">
        <f t="shared" si="21"/>
        <v>2.940463193922581E-3</v>
      </c>
      <c r="L83" s="41"/>
      <c r="M83">
        <v>3806.96</v>
      </c>
      <c r="O83">
        <v>1112.6300000000001</v>
      </c>
      <c r="P83">
        <v>221.16</v>
      </c>
      <c r="Q83">
        <v>2583.46</v>
      </c>
      <c r="S83" s="42">
        <f t="shared" si="22"/>
        <v>0.32930881474900686</v>
      </c>
      <c r="T83" s="42"/>
      <c r="U83" s="42">
        <f t="shared" si="33"/>
        <v>7.6674571927787524E-2</v>
      </c>
      <c r="V83" s="42"/>
      <c r="W83" s="42">
        <f t="shared" si="25"/>
        <v>0.21458715998074837</v>
      </c>
      <c r="X83" s="42"/>
      <c r="Y83">
        <v>1222.9100000000001</v>
      </c>
      <c r="Z83">
        <v>210691.37</v>
      </c>
      <c r="AA83">
        <v>156.16</v>
      </c>
      <c r="AC83" s="27">
        <f t="shared" si="26"/>
        <v>0.16419851619583026</v>
      </c>
      <c r="AD83" s="27">
        <f t="shared" si="27"/>
        <v>21.231330483919674</v>
      </c>
      <c r="AE83" s="27">
        <f t="shared" si="28"/>
        <v>5.6910941605510509E-2</v>
      </c>
      <c r="AF83" s="27"/>
      <c r="AH83" s="26"/>
      <c r="AI83">
        <v>4368.3999999999996</v>
      </c>
      <c r="AJ83">
        <v>1127.53</v>
      </c>
      <c r="AK83">
        <v>5306.06</v>
      </c>
      <c r="AL83">
        <v>2021.64</v>
      </c>
      <c r="AN83" s="28">
        <f t="shared" si="30"/>
        <v>4.7594985495944551</v>
      </c>
      <c r="AO83" s="28">
        <f t="shared" si="34"/>
        <v>0.9311874918768156</v>
      </c>
      <c r="AP83" s="28">
        <f t="shared" si="31"/>
        <v>5.8671190793841479</v>
      </c>
      <c r="AQ83" s="28">
        <f t="shared" si="32"/>
        <v>1.9873641357458749</v>
      </c>
      <c r="AR83" s="28"/>
    </row>
    <row r="84" spans="1:44" ht="15.75" x14ac:dyDescent="0.25">
      <c r="A84" t="s">
        <v>91</v>
      </c>
      <c r="B84">
        <v>155.9</v>
      </c>
      <c r="C84">
        <v>1993.38</v>
      </c>
      <c r="D84">
        <v>26561.200000000001</v>
      </c>
      <c r="F84">
        <v>624.64</v>
      </c>
      <c r="H84" s="41">
        <f t="shared" si="18"/>
        <v>1.356524902799691E-2</v>
      </c>
      <c r="I84" s="41">
        <f t="shared" si="19"/>
        <v>0.15712392555116445</v>
      </c>
      <c r="J84" s="41"/>
      <c r="K84" s="41">
        <f t="shared" si="21"/>
        <v>5.5672051273040375E-3</v>
      </c>
      <c r="L84" s="41"/>
      <c r="M84">
        <v>2757.12</v>
      </c>
      <c r="N84">
        <v>6920.93</v>
      </c>
      <c r="O84">
        <v>129.38999999999999</v>
      </c>
      <c r="P84">
        <v>947.16</v>
      </c>
      <c r="Q84">
        <v>384.98</v>
      </c>
      <c r="S84" s="42">
        <f t="shared" si="22"/>
        <v>0.20880518615059374</v>
      </c>
      <c r="T84" s="42">
        <f t="shared" si="23"/>
        <v>0.56191137574604166</v>
      </c>
      <c r="U84" s="42"/>
      <c r="V84" s="42">
        <f t="shared" si="24"/>
        <v>5.5314013661893029E-2</v>
      </c>
      <c r="W84" s="42">
        <f t="shared" si="25"/>
        <v>7.639110708403592E-3</v>
      </c>
      <c r="X84" s="42"/>
      <c r="Y84">
        <v>1670.38</v>
      </c>
      <c r="Z84">
        <v>715081.57</v>
      </c>
      <c r="AA84">
        <v>127.63</v>
      </c>
      <c r="AC84" s="27">
        <f t="shared" si="26"/>
        <v>0.18920813793275967</v>
      </c>
      <c r="AD84" s="27">
        <f t="shared" si="27"/>
        <v>65.082482839047216</v>
      </c>
      <c r="AE84" s="27">
        <f t="shared" si="28"/>
        <v>4.8876585879105476E-2</v>
      </c>
      <c r="AF84" s="27"/>
      <c r="AH84" s="26"/>
      <c r="AI84">
        <v>6856.69</v>
      </c>
      <c r="AJ84">
        <v>1489.05</v>
      </c>
      <c r="AK84">
        <v>3594.67</v>
      </c>
      <c r="AL84">
        <v>197.38</v>
      </c>
      <c r="AN84" s="28">
        <f t="shared" si="30"/>
        <v>6.9630093610380648</v>
      </c>
      <c r="AO84" s="28">
        <f t="shared" si="34"/>
        <v>1.2284244818547085</v>
      </c>
      <c r="AP84" s="28">
        <f t="shared" si="31"/>
        <v>3.477989768145529</v>
      </c>
      <c r="AQ84" s="28"/>
      <c r="AR84" s="28"/>
    </row>
    <row r="85" spans="1:44" ht="15.75" x14ac:dyDescent="0.25">
      <c r="A85" t="s">
        <v>92</v>
      </c>
      <c r="B85">
        <v>171.4</v>
      </c>
      <c r="C85">
        <v>3699.98</v>
      </c>
      <c r="D85">
        <v>10951.78</v>
      </c>
      <c r="F85">
        <v>967.35</v>
      </c>
      <c r="H85" s="41">
        <f t="shared" si="18"/>
        <v>2.1408991477426517E-2</v>
      </c>
      <c r="I85" s="41">
        <f t="shared" si="19"/>
        <v>5.9951851697680747E-2</v>
      </c>
      <c r="J85" s="41"/>
      <c r="K85" s="41">
        <f t="shared" si="21"/>
        <v>6.8852351515938572E-3</v>
      </c>
      <c r="L85" s="41"/>
      <c r="M85">
        <v>7549.8</v>
      </c>
      <c r="N85">
        <v>31948.34</v>
      </c>
      <c r="O85">
        <v>215.17</v>
      </c>
      <c r="P85">
        <v>375.59</v>
      </c>
      <c r="Q85">
        <v>2208.75</v>
      </c>
      <c r="S85" s="42">
        <f t="shared" si="22"/>
        <v>0.55960444398199427</v>
      </c>
      <c r="T85" s="42">
        <f t="shared" si="23"/>
        <v>2.4415782011216436</v>
      </c>
      <c r="U85" s="42"/>
      <c r="V85" s="42">
        <f t="shared" si="24"/>
        <v>6.2239979303515009E-3</v>
      </c>
      <c r="W85" s="42">
        <f t="shared" si="25"/>
        <v>0.14762422157644342</v>
      </c>
      <c r="X85" s="42"/>
      <c r="Y85">
        <v>965.72</v>
      </c>
      <c r="Z85">
        <v>3228787.66</v>
      </c>
      <c r="AA85">
        <v>97.19</v>
      </c>
      <c r="AC85" s="27">
        <f t="shared" si="26"/>
        <v>0.11379689338665917</v>
      </c>
      <c r="AD85" s="27">
        <f t="shared" si="27"/>
        <v>267.17121148478373</v>
      </c>
      <c r="AE85" s="27">
        <f t="shared" si="28"/>
        <v>4.193810420727026E-2</v>
      </c>
      <c r="AF85" s="27"/>
      <c r="AH85" s="26"/>
      <c r="AI85">
        <v>16601</v>
      </c>
      <c r="AJ85">
        <v>2720.31</v>
      </c>
      <c r="AK85">
        <v>5118.1099999999997</v>
      </c>
      <c r="AL85">
        <v>975.65</v>
      </c>
      <c r="AN85" s="28">
        <f t="shared" si="30"/>
        <v>15.802351452334676</v>
      </c>
      <c r="AO85" s="28">
        <f t="shared" si="34"/>
        <v>2.3138110424710869</v>
      </c>
      <c r="AP85" s="28">
        <f t="shared" si="31"/>
        <v>4.6438697207335435</v>
      </c>
      <c r="AQ85" s="28">
        <f t="shared" si="32"/>
        <v>0.61844021353732292</v>
      </c>
      <c r="AR85" s="28"/>
    </row>
    <row r="86" spans="1:44" ht="15.75" x14ac:dyDescent="0.25">
      <c r="A86" t="s">
        <v>93</v>
      </c>
      <c r="B86">
        <v>101.1</v>
      </c>
      <c r="C86">
        <v>921.22</v>
      </c>
      <c r="D86">
        <v>12931.38</v>
      </c>
      <c r="H86" s="41">
        <f t="shared" si="18"/>
        <v>1.1257228369762064E-2</v>
      </c>
      <c r="I86" s="41">
        <f t="shared" si="19"/>
        <v>0.1194769910225504</v>
      </c>
      <c r="J86" s="41"/>
      <c r="K86" s="41"/>
      <c r="L86" s="41"/>
      <c r="M86">
        <v>2242</v>
      </c>
      <c r="N86">
        <v>15912.28</v>
      </c>
      <c r="O86">
        <v>746.08</v>
      </c>
      <c r="P86">
        <v>2202.85</v>
      </c>
      <c r="Q86">
        <v>2251.91</v>
      </c>
      <c r="S86" s="42">
        <f t="shared" si="22"/>
        <v>0.25462300710895258</v>
      </c>
      <c r="T86" s="42">
        <f t="shared" si="23"/>
        <v>2.0422907188964174</v>
      </c>
      <c r="U86" s="42">
        <f t="shared" si="33"/>
        <v>5.9000980097281719E-2</v>
      </c>
      <c r="V86" s="42">
        <f t="shared" si="24"/>
        <v>0.24950334672771099</v>
      </c>
      <c r="W86" s="42">
        <f t="shared" si="25"/>
        <v>0.25591894157582623</v>
      </c>
      <c r="X86" s="42"/>
      <c r="Y86">
        <v>1180.4000000000001</v>
      </c>
      <c r="Z86">
        <v>239432.86</v>
      </c>
      <c r="AC86" s="27">
        <f t="shared" si="26"/>
        <v>0.22303815843583724</v>
      </c>
      <c r="AD86" s="27">
        <f t="shared" si="27"/>
        <v>33.641936291388461</v>
      </c>
      <c r="AE86" s="27"/>
      <c r="AF86" s="27"/>
      <c r="AH86" s="26"/>
      <c r="AI86">
        <v>11242.8</v>
      </c>
      <c r="AJ86">
        <v>3362.99</v>
      </c>
      <c r="AK86">
        <v>8791.08</v>
      </c>
      <c r="AL86">
        <v>648.28</v>
      </c>
      <c r="AN86" s="28">
        <f t="shared" si="30"/>
        <v>17.963141058069017</v>
      </c>
      <c r="AO86" s="28">
        <f t="shared" si="34"/>
        <v>4.9815085706559197</v>
      </c>
      <c r="AP86" s="28">
        <f t="shared" si="31"/>
        <v>13.924042653153107</v>
      </c>
      <c r="AQ86" s="28">
        <f t="shared" si="32"/>
        <v>0.50914597182356136</v>
      </c>
      <c r="AR86" s="28"/>
    </row>
    <row r="87" spans="1:44" ht="15.75" x14ac:dyDescent="0.25">
      <c r="A87" t="s">
        <v>94</v>
      </c>
      <c r="B87">
        <v>215.3</v>
      </c>
      <c r="C87">
        <v>3830.13</v>
      </c>
      <c r="D87">
        <v>7927.46</v>
      </c>
      <c r="F87">
        <v>112.94</v>
      </c>
      <c r="H87" s="41">
        <f t="shared" si="18"/>
        <v>1.7594357699732974E-2</v>
      </c>
      <c r="I87" s="41">
        <f t="shared" si="19"/>
        <v>3.4931034515071922E-2</v>
      </c>
      <c r="J87" s="41"/>
      <c r="K87" s="41">
        <f t="shared" si="21"/>
        <v>1.866134273450538E-3</v>
      </c>
      <c r="L87" s="41"/>
      <c r="M87">
        <v>6038.54</v>
      </c>
      <c r="N87">
        <v>36439.410000000003</v>
      </c>
      <c r="O87">
        <v>488.84</v>
      </c>
      <c r="P87">
        <v>1625.4</v>
      </c>
      <c r="Q87">
        <v>679.36</v>
      </c>
      <c r="S87" s="42">
        <f t="shared" si="22"/>
        <v>0.3526985898056374</v>
      </c>
      <c r="T87" s="42">
        <f t="shared" si="23"/>
        <v>2.2195189298451434</v>
      </c>
      <c r="U87" s="42">
        <f t="shared" si="33"/>
        <v>1.1909236043154744E-2</v>
      </c>
      <c r="V87" s="42">
        <f t="shared" si="24"/>
        <v>8.1701755983383459E-2</v>
      </c>
      <c r="W87" s="42">
        <f t="shared" si="25"/>
        <v>2.3608460808246228E-2</v>
      </c>
      <c r="X87" s="42"/>
      <c r="Y87">
        <v>4874.09</v>
      </c>
      <c r="Z87">
        <v>1151752.78</v>
      </c>
      <c r="AA87">
        <v>927.68</v>
      </c>
      <c r="AC87" s="27">
        <f t="shared" si="26"/>
        <v>0.34802256807250515</v>
      </c>
      <c r="AD87" s="27">
        <f t="shared" si="27"/>
        <v>75.888433326530091</v>
      </c>
      <c r="AE87" s="27">
        <f t="shared" si="28"/>
        <v>8.8087986481068886E-2</v>
      </c>
      <c r="AF87" s="27"/>
      <c r="AH87" s="26"/>
      <c r="AI87">
        <v>39599.51</v>
      </c>
      <c r="AJ87">
        <v>1280.8</v>
      </c>
      <c r="AK87">
        <v>4244.3599999999997</v>
      </c>
      <c r="AL87">
        <v>1585.8</v>
      </c>
      <c r="AN87" s="28">
        <f t="shared" si="30"/>
        <v>30.372048351621043</v>
      </c>
      <c r="AO87" s="28">
        <f t="shared" si="34"/>
        <v>0.72840564474924341</v>
      </c>
      <c r="AP87" s="28">
        <f t="shared" si="31"/>
        <v>3.0210379849396358</v>
      </c>
      <c r="AQ87" s="28">
        <f t="shared" si="32"/>
        <v>0.96435594228263888</v>
      </c>
      <c r="AR87" s="28"/>
    </row>
    <row r="88" spans="1:44" ht="15.75" x14ac:dyDescent="0.25">
      <c r="A88" t="s">
        <v>95</v>
      </c>
      <c r="B88">
        <v>93.3</v>
      </c>
      <c r="D88">
        <v>30381.46</v>
      </c>
      <c r="H88" s="41"/>
      <c r="I88" s="41">
        <f t="shared" si="19"/>
        <v>0.29984781593471027</v>
      </c>
      <c r="J88" s="41"/>
      <c r="K88" s="41"/>
      <c r="L88" s="41"/>
      <c r="M88">
        <v>3060.52</v>
      </c>
      <c r="N88">
        <v>9342.75</v>
      </c>
      <c r="P88">
        <v>710.87</v>
      </c>
      <c r="Q88">
        <v>1418.37</v>
      </c>
      <c r="S88" s="42">
        <f t="shared" si="22"/>
        <v>0.39189651832821026</v>
      </c>
      <c r="T88" s="42">
        <f t="shared" si="23"/>
        <v>1.2821070549662996</v>
      </c>
      <c r="U88" s="42"/>
      <c r="V88" s="42">
        <f t="shared" si="24"/>
        <v>5.8944176976224373E-2</v>
      </c>
      <c r="W88" s="42">
        <f t="shared" si="25"/>
        <v>0.1591990155719854</v>
      </c>
      <c r="X88" s="42"/>
      <c r="Y88">
        <v>2953.1</v>
      </c>
      <c r="Z88">
        <v>322835.82</v>
      </c>
      <c r="AA88">
        <v>84.28</v>
      </c>
      <c r="AC88" s="27">
        <f t="shared" si="26"/>
        <v>0.51112283452893559</v>
      </c>
      <c r="AD88" s="27">
        <f t="shared" si="27"/>
        <v>49.1311307336683</v>
      </c>
      <c r="AE88" s="27">
        <f t="shared" si="28"/>
        <v>7.5081615856013945E-2</v>
      </c>
      <c r="AF88" s="27"/>
      <c r="AG88">
        <v>2356.89</v>
      </c>
      <c r="AH88" s="26">
        <f t="shared" si="29"/>
        <v>6.0699951530895104</v>
      </c>
      <c r="AI88">
        <v>12743.65</v>
      </c>
      <c r="AJ88">
        <v>635.77</v>
      </c>
      <c r="AK88">
        <v>2267.48</v>
      </c>
      <c r="AL88">
        <v>1777.41</v>
      </c>
      <c r="AN88" s="28">
        <f t="shared" si="30"/>
        <v>22.144176717751563</v>
      </c>
      <c r="AO88" s="28">
        <f t="shared" si="34"/>
        <v>0.52937857343447325</v>
      </c>
      <c r="AP88" s="28">
        <f t="shared" si="31"/>
        <v>3.4422817637587615</v>
      </c>
      <c r="AQ88" s="28">
        <f t="shared" si="32"/>
        <v>2.5674164589667186</v>
      </c>
      <c r="AR88" s="28"/>
    </row>
    <row r="89" spans="1:44" ht="15.75" x14ac:dyDescent="0.25">
      <c r="A89" t="s">
        <v>96</v>
      </c>
      <c r="B89">
        <v>189.5</v>
      </c>
      <c r="C89">
        <v>3862.87</v>
      </c>
      <c r="D89">
        <v>14600.35</v>
      </c>
      <c r="E89">
        <v>17000.650000000001</v>
      </c>
      <c r="H89" s="41">
        <f t="shared" si="18"/>
        <v>2.0147180499336018E-2</v>
      </c>
      <c r="I89" s="41">
        <f t="shared" si="19"/>
        <v>7.176528983154562E-2</v>
      </c>
      <c r="J89" s="41">
        <f t="shared" si="20"/>
        <v>8.33042121699437E-2</v>
      </c>
      <c r="K89" s="41"/>
      <c r="L89" s="41"/>
      <c r="M89">
        <v>4307.0600000000004</v>
      </c>
      <c r="N89">
        <v>12542.16</v>
      </c>
      <c r="O89">
        <v>1316.84</v>
      </c>
      <c r="P89">
        <v>1506.96</v>
      </c>
      <c r="Q89">
        <v>2171.19</v>
      </c>
      <c r="S89" s="42">
        <f t="shared" si="22"/>
        <v>0.27991719093735917</v>
      </c>
      <c r="T89" s="42">
        <f t="shared" si="23"/>
        <v>0.85445710437257749</v>
      </c>
      <c r="U89" s="42">
        <f t="shared" si="33"/>
        <v>7.1297897916963615E-2</v>
      </c>
      <c r="V89" s="42">
        <f t="shared" si="24"/>
        <v>8.4562039013283477E-2</v>
      </c>
      <c r="W89" s="42">
        <f t="shared" si="25"/>
        <v>0.13090350987594151</v>
      </c>
      <c r="X89" s="42"/>
      <c r="Y89">
        <v>1318.31</v>
      </c>
      <c r="Z89">
        <v>1498119.05</v>
      </c>
      <c r="AC89" s="27">
        <f t="shared" si="26"/>
        <v>0.12931321987796088</v>
      </c>
      <c r="AD89" s="27">
        <f t="shared" si="27"/>
        <v>112.14031038141901</v>
      </c>
      <c r="AE89" s="27"/>
      <c r="AF89" s="27"/>
      <c r="AH89" s="26"/>
      <c r="AI89">
        <v>38719.410000000003</v>
      </c>
      <c r="AJ89">
        <v>1004.34</v>
      </c>
      <c r="AK89">
        <v>4321</v>
      </c>
      <c r="AL89">
        <v>2632.32</v>
      </c>
      <c r="AN89" s="28">
        <f t="shared" si="30"/>
        <v>33.733586156839834</v>
      </c>
      <c r="AO89" s="28">
        <f t="shared" si="34"/>
        <v>0.58458677079616983</v>
      </c>
      <c r="AP89" s="28">
        <f t="shared" si="31"/>
        <v>3.4997069151765348</v>
      </c>
      <c r="AQ89" s="28">
        <f t="shared" si="32"/>
        <v>2.0154712427192329</v>
      </c>
      <c r="AR89" s="28"/>
    </row>
    <row r="90" spans="1:44" ht="15.75" x14ac:dyDescent="0.25">
      <c r="A90" t="s">
        <v>97</v>
      </c>
      <c r="B90">
        <v>183.9</v>
      </c>
      <c r="C90">
        <v>10050.27</v>
      </c>
      <c r="D90">
        <v>7685.46</v>
      </c>
      <c r="H90" s="41">
        <f t="shared" si="18"/>
        <v>5.141103652786997E-2</v>
      </c>
      <c r="I90" s="41">
        <f t="shared" si="19"/>
        <v>3.9696544436002727E-2</v>
      </c>
      <c r="J90" s="41"/>
      <c r="K90" s="41"/>
      <c r="L90" s="41"/>
      <c r="M90">
        <v>3348.33</v>
      </c>
      <c r="N90">
        <v>11614.07</v>
      </c>
      <c r="O90">
        <v>227.29</v>
      </c>
      <c r="P90">
        <v>493.53</v>
      </c>
      <c r="Q90">
        <v>1348.03</v>
      </c>
      <c r="S90" s="42">
        <f t="shared" si="22"/>
        <v>0.21951630340037567</v>
      </c>
      <c r="T90" s="42">
        <f t="shared" si="23"/>
        <v>0.81375448461580269</v>
      </c>
      <c r="U90" s="42"/>
      <c r="V90" s="42">
        <f t="shared" si="24"/>
        <v>1.4279850314045718E-2</v>
      </c>
      <c r="W90" s="42">
        <f t="shared" si="25"/>
        <v>7.5711316322967182E-2</v>
      </c>
      <c r="X90" s="42"/>
      <c r="Y90">
        <v>2341.7399999999998</v>
      </c>
      <c r="Z90">
        <v>2672387.6</v>
      </c>
      <c r="AC90" s="27">
        <f t="shared" si="26"/>
        <v>0.21217011220214008</v>
      </c>
      <c r="AD90" s="27">
        <f t="shared" si="27"/>
        <v>206.10578571023794</v>
      </c>
      <c r="AE90" s="27"/>
      <c r="AF90" s="27"/>
      <c r="AH90" s="26"/>
      <c r="AI90">
        <v>10695.87</v>
      </c>
      <c r="AJ90">
        <v>995.09</v>
      </c>
      <c r="AK90">
        <v>1601.39</v>
      </c>
      <c r="AL90">
        <v>373.7</v>
      </c>
      <c r="AN90" s="28">
        <f t="shared" si="30"/>
        <v>9.3799791033576874</v>
      </c>
      <c r="AO90" s="28">
        <f t="shared" si="34"/>
        <v>0.59401051834650753</v>
      </c>
      <c r="AP90" s="28">
        <f t="shared" si="31"/>
        <v>1.1431346870311163</v>
      </c>
      <c r="AQ90" s="28">
        <f t="shared" si="32"/>
        <v>3.1219380000921074E-2</v>
      </c>
      <c r="AR90" s="28"/>
    </row>
    <row r="91" spans="1:44" ht="15.75" x14ac:dyDescent="0.25">
      <c r="A91" t="s">
        <v>98</v>
      </c>
      <c r="B91">
        <v>32</v>
      </c>
      <c r="C91">
        <v>307.75</v>
      </c>
      <c r="D91">
        <v>13834.4</v>
      </c>
      <c r="E91">
        <v>26018.86</v>
      </c>
      <c r="H91" s="41">
        <f t="shared" si="18"/>
        <v>1.8101461330366851E-2</v>
      </c>
      <c r="I91" s="41">
        <f t="shared" si="19"/>
        <v>0.4031799104998357</v>
      </c>
      <c r="J91" s="41">
        <f t="shared" si="20"/>
        <v>0.75004871842843779</v>
      </c>
      <c r="K91" s="41"/>
      <c r="L91" s="41"/>
      <c r="M91">
        <v>540.63</v>
      </c>
      <c r="N91">
        <v>2678.16</v>
      </c>
      <c r="O91">
        <v>148.27000000000001</v>
      </c>
      <c r="P91">
        <v>566.73</v>
      </c>
      <c r="Q91">
        <v>1485.56</v>
      </c>
      <c r="S91" s="42">
        <f t="shared" si="22"/>
        <v>0.10152400551427224</v>
      </c>
      <c r="T91" s="42">
        <f t="shared" si="23"/>
        <v>0.98465023148148145</v>
      </c>
      <c r="U91" s="42"/>
      <c r="V91" s="42">
        <f t="shared" si="24"/>
        <v>0.11230729019226234</v>
      </c>
      <c r="W91" s="42">
        <f t="shared" si="25"/>
        <v>0.49192435765117554</v>
      </c>
      <c r="X91" s="42"/>
      <c r="Y91">
        <v>65638.02</v>
      </c>
      <c r="Z91">
        <v>12822.06</v>
      </c>
      <c r="AC91" s="27">
        <f t="shared" si="26"/>
        <v>29.26939464872563</v>
      </c>
      <c r="AD91" s="27">
        <f t="shared" si="27"/>
        <v>5.8637240670415549</v>
      </c>
      <c r="AE91" s="27"/>
      <c r="AF91" s="27"/>
      <c r="AH91" s="26"/>
      <c r="AI91">
        <v>654.85</v>
      </c>
      <c r="AJ91">
        <v>1680.25</v>
      </c>
      <c r="AK91">
        <v>6074.83</v>
      </c>
      <c r="AL91">
        <v>1202.52</v>
      </c>
      <c r="AN91" s="28">
        <f t="shared" si="30"/>
        <v>1.642779432887568</v>
      </c>
      <c r="AO91" s="28">
        <f t="shared" si="34"/>
        <v>6.9799127909856358</v>
      </c>
      <c r="AP91" s="28">
        <f t="shared" si="31"/>
        <v>29.853386082218918</v>
      </c>
      <c r="AQ91" s="28">
        <f t="shared" si="32"/>
        <v>4.4933624504705296</v>
      </c>
      <c r="AR91" s="28"/>
    </row>
    <row r="92" spans="1:44" ht="15.75" x14ac:dyDescent="0.25">
      <c r="A92" t="s">
        <v>99</v>
      </c>
      <c r="B92">
        <v>137.5</v>
      </c>
      <c r="C92">
        <v>409.69</v>
      </c>
      <c r="D92">
        <v>16422.919999999998</v>
      </c>
      <c r="H92" s="41">
        <f t="shared" si="18"/>
        <v>4.8880878875984576E-3</v>
      </c>
      <c r="I92" s="41">
        <f t="shared" si="19"/>
        <v>0.11098070991328089</v>
      </c>
      <c r="J92" s="41"/>
      <c r="K92" s="41"/>
      <c r="L92" s="41"/>
      <c r="M92">
        <v>2359.46</v>
      </c>
      <c r="N92">
        <v>9611.4599999999991</v>
      </c>
      <c r="O92">
        <v>537.49</v>
      </c>
      <c r="P92">
        <v>547.24</v>
      </c>
      <c r="Q92">
        <v>1848.46</v>
      </c>
      <c r="S92" s="42">
        <f t="shared" si="22"/>
        <v>0.19851135433599976</v>
      </c>
      <c r="T92" s="42">
        <f t="shared" si="23"/>
        <v>0.89580488983250761</v>
      </c>
      <c r="U92" s="42">
        <f t="shared" si="33"/>
        <v>2.3325487972434895E-2</v>
      </c>
      <c r="V92" s="42">
        <f t="shared" si="24"/>
        <v>2.4262968939215229E-2</v>
      </c>
      <c r="W92" s="42">
        <f t="shared" si="25"/>
        <v>0.14937773648730762</v>
      </c>
      <c r="X92" s="42"/>
      <c r="Y92">
        <v>438.72</v>
      </c>
      <c r="Z92">
        <v>15708.64</v>
      </c>
      <c r="AA92">
        <v>190.5</v>
      </c>
      <c r="AC92" s="27">
        <f t="shared" si="26"/>
        <v>8.7501215936477181E-2</v>
      </c>
      <c r="AD92" s="27">
        <f t="shared" si="27"/>
        <v>1.6623539625156849</v>
      </c>
      <c r="AE92" s="27">
        <f t="shared" si="28"/>
        <v>6.1901216148928129E-2</v>
      </c>
      <c r="AF92" s="27"/>
      <c r="AG92">
        <v>6943.55</v>
      </c>
      <c r="AH92" s="26">
        <f t="shared" si="29"/>
        <v>13.235396256157635</v>
      </c>
      <c r="AI92">
        <v>774.74</v>
      </c>
      <c r="AJ92">
        <v>730.68</v>
      </c>
      <c r="AK92">
        <v>5024.7299999999996</v>
      </c>
      <c r="AL92">
        <v>1021.99</v>
      </c>
      <c r="AN92" s="28">
        <f t="shared" si="30"/>
        <v>0.5275457798189922</v>
      </c>
      <c r="AO92" s="28">
        <f t="shared" si="34"/>
        <v>0.47417463550812727</v>
      </c>
      <c r="AP92" s="28">
        <f t="shared" si="31"/>
        <v>5.6756808140843802</v>
      </c>
      <c r="AQ92" s="28">
        <f t="shared" si="32"/>
        <v>0.82704681093250465</v>
      </c>
      <c r="AR92" s="28"/>
    </row>
    <row r="93" spans="1:44" ht="15.75" x14ac:dyDescent="0.25">
      <c r="A93" t="s">
        <v>100</v>
      </c>
      <c r="B93">
        <v>102.7</v>
      </c>
      <c r="D93">
        <v>7461.8</v>
      </c>
      <c r="E93">
        <v>44345.49</v>
      </c>
      <c r="H93" s="41"/>
      <c r="I93" s="41">
        <f t="shared" si="19"/>
        <v>6.9098779838403998E-2</v>
      </c>
      <c r="J93" s="41">
        <f t="shared" si="20"/>
        <v>0.39626831666659729</v>
      </c>
      <c r="K93" s="41"/>
      <c r="L93" s="41"/>
      <c r="M93">
        <v>1415.09</v>
      </c>
      <c r="N93">
        <v>17774.189999999999</v>
      </c>
      <c r="O93">
        <v>95.65</v>
      </c>
      <c r="P93">
        <v>1851.1</v>
      </c>
      <c r="Q93">
        <v>1233.75</v>
      </c>
      <c r="S93" s="42">
        <f t="shared" si="22"/>
        <v>0.14420548830242721</v>
      </c>
      <c r="T93" s="42">
        <f t="shared" si="23"/>
        <v>2.2501625167424564</v>
      </c>
      <c r="U93" s="42"/>
      <c r="V93" s="42">
        <f t="shared" si="24"/>
        <v>0.20033439050182308</v>
      </c>
      <c r="W93" s="42">
        <f t="shared" si="25"/>
        <v>0.12086103490723341</v>
      </c>
      <c r="X93" s="42"/>
      <c r="Y93">
        <v>1137.17</v>
      </c>
      <c r="Z93">
        <v>125602.2</v>
      </c>
      <c r="AC93" s="27">
        <f t="shared" si="26"/>
        <v>0.2135941047213443</v>
      </c>
      <c r="AD93" s="27">
        <f t="shared" si="27"/>
        <v>17.3999101183264</v>
      </c>
      <c r="AE93" s="27"/>
      <c r="AF93" s="27"/>
      <c r="AG93">
        <v>4495.28</v>
      </c>
      <c r="AH93" s="26">
        <f t="shared" si="29"/>
        <v>11.205000858591431</v>
      </c>
      <c r="AI93">
        <v>10319.530000000001</v>
      </c>
      <c r="AJ93">
        <v>1701.91</v>
      </c>
      <c r="AK93">
        <v>6595.62</v>
      </c>
      <c r="AL93">
        <v>1219.25</v>
      </c>
      <c r="AN93" s="28">
        <f t="shared" si="30"/>
        <v>16.185937990260971</v>
      </c>
      <c r="AO93" s="28">
        <f t="shared" si="34"/>
        <v>2.2099790567987756</v>
      </c>
      <c r="AP93" s="28">
        <f t="shared" si="31"/>
        <v>10.146542747501462</v>
      </c>
      <c r="AQ93" s="28">
        <f t="shared" si="32"/>
        <v>1.427206511847285</v>
      </c>
      <c r="AR93" s="28"/>
    </row>
    <row r="94" spans="1:44" ht="15.75" x14ac:dyDescent="0.25">
      <c r="A94" t="s">
        <v>101</v>
      </c>
      <c r="B94">
        <v>128.9</v>
      </c>
      <c r="C94">
        <v>1380.03</v>
      </c>
      <c r="D94">
        <v>34858.980000000003</v>
      </c>
      <c r="H94" s="41">
        <f t="shared" si="18"/>
        <v>1.2071936504871733E-2</v>
      </c>
      <c r="I94" s="41">
        <f t="shared" si="19"/>
        <v>0.24867907919879756</v>
      </c>
      <c r="J94" s="41"/>
      <c r="K94" s="41"/>
      <c r="L94" s="41"/>
      <c r="M94">
        <v>4504.46</v>
      </c>
      <c r="N94">
        <v>10919.01</v>
      </c>
      <c r="O94">
        <v>835.53</v>
      </c>
      <c r="P94">
        <v>1945.21</v>
      </c>
      <c r="Q94">
        <v>2282.73</v>
      </c>
      <c r="S94" s="42">
        <f t="shared" si="22"/>
        <v>0.43176191207373893</v>
      </c>
      <c r="T94" s="42">
        <f t="shared" si="23"/>
        <v>1.0896830185771744</v>
      </c>
      <c r="U94" s="42">
        <f t="shared" si="33"/>
        <v>5.5450793556672297E-2</v>
      </c>
      <c r="V94" s="42">
        <f t="shared" si="24"/>
        <v>0.16926733461796767</v>
      </c>
      <c r="W94" s="42">
        <f t="shared" si="25"/>
        <v>0.20388574617716348</v>
      </c>
      <c r="X94" s="42"/>
      <c r="Y94">
        <v>3231.78</v>
      </c>
      <c r="Z94">
        <v>330589.75</v>
      </c>
      <c r="AC94" s="27">
        <f t="shared" si="26"/>
        <v>0.40061840751847688</v>
      </c>
      <c r="AD94" s="27">
        <f t="shared" si="27"/>
        <v>36.414994054200967</v>
      </c>
      <c r="AE94" s="27"/>
      <c r="AF94" s="27"/>
      <c r="AG94">
        <v>3842.66</v>
      </c>
      <c r="AH94" s="26">
        <f t="shared" si="29"/>
        <v>7.5437720767234691</v>
      </c>
      <c r="AI94">
        <v>29229.61</v>
      </c>
      <c r="AJ94">
        <v>687.09</v>
      </c>
      <c r="AK94">
        <v>3618.51</v>
      </c>
      <c r="AL94">
        <v>1039.29</v>
      </c>
      <c r="AN94" s="28">
        <f t="shared" si="30"/>
        <v>37.33060743111119</v>
      </c>
      <c r="AO94" s="28">
        <f t="shared" si="34"/>
        <v>0.44948613001927767</v>
      </c>
      <c r="AP94" s="28">
        <f t="shared" si="31"/>
        <v>4.2373106320060279</v>
      </c>
      <c r="AQ94" s="28">
        <f t="shared" si="32"/>
        <v>0.90458017645402022</v>
      </c>
      <c r="AR94" s="28"/>
    </row>
    <row r="95" spans="1:44" ht="15.75" x14ac:dyDescent="0.25">
      <c r="A95" t="s">
        <v>102</v>
      </c>
      <c r="B95">
        <v>219.2</v>
      </c>
      <c r="C95">
        <v>1271.8900000000001</v>
      </c>
      <c r="D95">
        <v>10075.39</v>
      </c>
      <c r="E95">
        <v>14595.34</v>
      </c>
      <c r="H95" s="41">
        <f t="shared" si="18"/>
        <v>6.649448979203919E-3</v>
      </c>
      <c r="I95" s="41">
        <f t="shared" si="19"/>
        <v>4.3236192701615737E-2</v>
      </c>
      <c r="J95" s="41">
        <f t="shared" si="20"/>
        <v>6.2020795676354802E-2</v>
      </c>
      <c r="K95" s="41"/>
      <c r="L95" s="41"/>
      <c r="M95">
        <v>5878.18</v>
      </c>
      <c r="N95">
        <v>5997.32</v>
      </c>
      <c r="O95">
        <v>349.37</v>
      </c>
      <c r="P95">
        <v>1376.4</v>
      </c>
      <c r="Q95">
        <v>1382.64</v>
      </c>
      <c r="S95" s="42">
        <f t="shared" si="22"/>
        <v>0.33675139232557838</v>
      </c>
      <c r="T95" s="42">
        <f t="shared" si="23"/>
        <v>0.34393723306465451</v>
      </c>
      <c r="U95" s="42">
        <f t="shared" si="33"/>
        <v>3.2853176519849017E-3</v>
      </c>
      <c r="V95" s="42">
        <f t="shared" si="24"/>
        <v>6.5229870398782253E-2</v>
      </c>
      <c r="W95" s="42">
        <f t="shared" si="25"/>
        <v>6.5606231370847354E-2</v>
      </c>
      <c r="X95" s="42"/>
      <c r="Y95">
        <v>4065.22</v>
      </c>
      <c r="Z95">
        <v>245922.39</v>
      </c>
      <c r="AA95">
        <v>96.56</v>
      </c>
      <c r="AC95" s="27">
        <f t="shared" si="26"/>
        <v>0.28950136411539601</v>
      </c>
      <c r="AD95" s="27">
        <f t="shared" si="27"/>
        <v>15.936257202451998</v>
      </c>
      <c r="AE95" s="27">
        <f t="shared" si="28"/>
        <v>3.2752085086897725E-2</v>
      </c>
      <c r="AF95" s="27"/>
      <c r="AG95">
        <v>4495.22</v>
      </c>
      <c r="AH95" s="26">
        <f t="shared" si="29"/>
        <v>5.2497134587033916</v>
      </c>
      <c r="AI95">
        <v>5529.34</v>
      </c>
      <c r="AJ95">
        <v>1683.87</v>
      </c>
      <c r="AK95">
        <v>7151.09</v>
      </c>
      <c r="AL95">
        <v>1085.6199999999999</v>
      </c>
      <c r="AN95" s="28">
        <f t="shared" si="30"/>
        <v>3.9436715048282198</v>
      </c>
      <c r="AO95" s="28">
        <f t="shared" si="34"/>
        <v>1.0217160045263427</v>
      </c>
      <c r="AP95" s="28">
        <f t="shared" si="31"/>
        <v>5.1759477500244033</v>
      </c>
      <c r="AQ95" s="28">
        <f t="shared" si="32"/>
        <v>0.56713961254939382</v>
      </c>
      <c r="AR95" s="28"/>
    </row>
    <row r="96" spans="1:44" ht="15.75" x14ac:dyDescent="0.25">
      <c r="A96" t="s">
        <v>103</v>
      </c>
      <c r="B96">
        <v>167.2</v>
      </c>
      <c r="C96">
        <v>585.52</v>
      </c>
      <c r="D96">
        <v>7580.15</v>
      </c>
      <c r="E96">
        <v>17983.14</v>
      </c>
      <c r="H96" s="41">
        <f t="shared" si="18"/>
        <v>4.9778094125295155E-3</v>
      </c>
      <c r="I96" s="41">
        <f t="shared" si="19"/>
        <v>4.3087674620341652E-2</v>
      </c>
      <c r="J96" s="41">
        <f t="shared" si="20"/>
        <v>9.9767805900797882E-2</v>
      </c>
      <c r="K96" s="41"/>
      <c r="L96" s="41"/>
      <c r="N96">
        <v>5002.59</v>
      </c>
      <c r="O96">
        <v>198.75</v>
      </c>
      <c r="P96">
        <v>1114.43</v>
      </c>
      <c r="Q96">
        <v>640</v>
      </c>
      <c r="S96" s="42"/>
      <c r="T96" s="42">
        <f t="shared" si="23"/>
        <v>0.37224778782912382</v>
      </c>
      <c r="U96" s="42"/>
      <c r="V96" s="42">
        <f t="shared" si="24"/>
        <v>6.4802106672189941E-2</v>
      </c>
      <c r="W96" s="42">
        <f t="shared" si="25"/>
        <v>2.7287844267534739E-2</v>
      </c>
      <c r="X96" s="42"/>
      <c r="Y96">
        <v>903.06</v>
      </c>
      <c r="Z96">
        <v>24241.99</v>
      </c>
      <c r="AC96" s="27">
        <f t="shared" si="26"/>
        <v>0.1113409572243283</v>
      </c>
      <c r="AD96" s="27">
        <f t="shared" si="27"/>
        <v>2.0908183992484553</v>
      </c>
      <c r="AE96" s="27"/>
      <c r="AF96" s="27"/>
      <c r="AG96">
        <v>3012.59</v>
      </c>
      <c r="AH96" s="26">
        <f t="shared" si="29"/>
        <v>4.4589334975369468</v>
      </c>
      <c r="AI96">
        <v>5611.81</v>
      </c>
      <c r="AJ96">
        <v>717.7</v>
      </c>
      <c r="AK96">
        <v>3470.85</v>
      </c>
      <c r="AL96">
        <v>349.96</v>
      </c>
      <c r="AN96" s="28">
        <f t="shared" si="30"/>
        <v>5.2523254038784657</v>
      </c>
      <c r="AO96" s="28">
        <f t="shared" si="34"/>
        <v>0.37701610892691684</v>
      </c>
      <c r="AP96" s="28">
        <f t="shared" si="31"/>
        <v>3.119589893618282</v>
      </c>
      <c r="AQ96" s="28">
        <f t="shared" si="32"/>
        <v>1.0688780745596222E-2</v>
      </c>
      <c r="AR96" s="28"/>
    </row>
    <row r="97" spans="1:44" ht="15.75" x14ac:dyDescent="0.25">
      <c r="A97" t="s">
        <v>104</v>
      </c>
      <c r="B97">
        <v>150.30000000000001</v>
      </c>
      <c r="C97">
        <v>730.05</v>
      </c>
      <c r="D97">
        <v>10435.950000000001</v>
      </c>
      <c r="E97">
        <v>20098.21</v>
      </c>
      <c r="H97" s="41">
        <f t="shared" si="18"/>
        <v>6.4135309556011648E-3</v>
      </c>
      <c r="I97" s="41">
        <f t="shared" si="19"/>
        <v>6.5241759563992544E-2</v>
      </c>
      <c r="J97" s="41">
        <f t="shared" si="20"/>
        <v>0.12380548267609091</v>
      </c>
      <c r="K97" s="41"/>
      <c r="L97" s="41"/>
      <c r="M97">
        <v>451</v>
      </c>
      <c r="N97">
        <v>3769.65</v>
      </c>
      <c r="O97">
        <v>181.16</v>
      </c>
      <c r="P97">
        <v>285.25</v>
      </c>
      <c r="Q97">
        <v>565.71</v>
      </c>
      <c r="S97" s="42">
        <f t="shared" si="22"/>
        <v>1.3731072624481843E-2</v>
      </c>
      <c r="T97" s="42">
        <f t="shared" si="23"/>
        <v>0.30565050994182114</v>
      </c>
      <c r="U97" s="42"/>
      <c r="V97" s="42"/>
      <c r="W97" s="42">
        <f t="shared" si="25"/>
        <v>2.3821343865701013E-2</v>
      </c>
      <c r="X97" s="42"/>
      <c r="Y97">
        <v>2699.48</v>
      </c>
      <c r="Z97">
        <v>71825.7</v>
      </c>
      <c r="AA97">
        <v>172.31</v>
      </c>
      <c r="AC97" s="27">
        <f t="shared" si="26"/>
        <v>0.29335451271803381</v>
      </c>
      <c r="AD97" s="27">
        <f t="shared" si="27"/>
        <v>6.8154885107945695</v>
      </c>
      <c r="AE97" s="27">
        <f t="shared" si="28"/>
        <v>5.4913276152240419E-2</v>
      </c>
      <c r="AF97" s="27"/>
      <c r="AG97">
        <v>2620.11</v>
      </c>
      <c r="AH97" s="26">
        <f t="shared" si="29"/>
        <v>4.2466314268015699</v>
      </c>
      <c r="AI97">
        <v>1700.37</v>
      </c>
      <c r="AJ97">
        <v>740.21</v>
      </c>
      <c r="AK97">
        <v>2085.7800000000002</v>
      </c>
      <c r="AL97">
        <v>163.98</v>
      </c>
      <c r="AN97" s="28">
        <f t="shared" si="30"/>
        <v>1.5083722573014773</v>
      </c>
      <c r="AO97" s="28">
        <f t="shared" si="34"/>
        <v>0.44435334185517023</v>
      </c>
      <c r="AP97" s="28">
        <f t="shared" si="31"/>
        <v>1.9354714180686008</v>
      </c>
      <c r="AQ97" s="28"/>
      <c r="AR97" s="28"/>
    </row>
    <row r="98" spans="1:44" ht="15.75" x14ac:dyDescent="0.25">
      <c r="A98" t="s">
        <v>105</v>
      </c>
      <c r="B98">
        <v>187.8</v>
      </c>
      <c r="C98">
        <v>1092.75</v>
      </c>
      <c r="D98">
        <v>71862.41</v>
      </c>
      <c r="E98">
        <v>83569.070000000007</v>
      </c>
      <c r="H98" s="41">
        <f t="shared" si="18"/>
        <v>6.8922589059470137E-3</v>
      </c>
      <c r="I98" s="41">
        <f t="shared" si="19"/>
        <v>0.35018171198392301</v>
      </c>
      <c r="J98" s="41">
        <f t="shared" si="20"/>
        <v>0.40696837605394709</v>
      </c>
      <c r="K98" s="41"/>
      <c r="L98" s="41"/>
      <c r="M98">
        <v>7120.45</v>
      </c>
      <c r="N98">
        <v>89143.3</v>
      </c>
      <c r="O98">
        <v>311.12</v>
      </c>
      <c r="P98">
        <v>1686.48</v>
      </c>
      <c r="Q98">
        <v>1481.66</v>
      </c>
      <c r="S98" s="42">
        <f t="shared" si="22"/>
        <v>0.48051019456652122</v>
      </c>
      <c r="T98" s="42">
        <f t="shared" si="23"/>
        <v>6.2548163841630489</v>
      </c>
      <c r="U98" s="42">
        <f t="shared" si="33"/>
        <v>1.1418677404559318E-3</v>
      </c>
      <c r="V98" s="42">
        <f t="shared" si="24"/>
        <v>9.7965493851027305E-2</v>
      </c>
      <c r="W98" s="42">
        <f t="shared" si="25"/>
        <v>8.3546421680855701E-2</v>
      </c>
      <c r="X98" s="42"/>
      <c r="Y98">
        <v>4786.6499999999996</v>
      </c>
      <c r="Z98">
        <v>294819.83</v>
      </c>
      <c r="AA98">
        <v>130.08000000000001</v>
      </c>
      <c r="AC98" s="27">
        <f t="shared" si="26"/>
        <v>0.39238165618230963</v>
      </c>
      <c r="AD98" s="27">
        <f t="shared" si="27"/>
        <v>22.29308109256014</v>
      </c>
      <c r="AE98" s="27">
        <f t="shared" si="28"/>
        <v>4.0759334989769185E-2</v>
      </c>
      <c r="AF98" s="27"/>
      <c r="AH98" s="26"/>
      <c r="AI98">
        <v>58138.21</v>
      </c>
      <c r="AJ98">
        <v>383.7</v>
      </c>
      <c r="AK98">
        <v>1597.93</v>
      </c>
      <c r="AL98">
        <v>1623.01</v>
      </c>
      <c r="AN98" s="28">
        <f t="shared" si="30"/>
        <v>51.261263456165359</v>
      </c>
      <c r="AO98" s="28">
        <f t="shared" si="34"/>
        <v>3.9439941429687375E-2</v>
      </c>
      <c r="AP98" s="28">
        <f t="shared" si="31"/>
        <v>1.1163268333156628</v>
      </c>
      <c r="AQ98" s="28">
        <f t="shared" si="32"/>
        <v>1.1385700024421876</v>
      </c>
      <c r="AR98" s="28"/>
    </row>
    <row r="99" spans="1:44" ht="15.75" x14ac:dyDescent="0.25">
      <c r="A99" t="s">
        <v>106</v>
      </c>
      <c r="B99">
        <v>263.60000000000002</v>
      </c>
      <c r="C99">
        <v>2453.4899999999998</v>
      </c>
      <c r="D99">
        <v>16468.419999999998</v>
      </c>
      <c r="E99">
        <v>37199.699999999997</v>
      </c>
      <c r="H99" s="41">
        <f t="shared" si="18"/>
        <v>9.6129492603363054E-3</v>
      </c>
      <c r="I99" s="41">
        <f t="shared" si="19"/>
        <v>5.8047409758528012E-2</v>
      </c>
      <c r="J99" s="41">
        <f t="shared" si="20"/>
        <v>0.12969303069541119</v>
      </c>
      <c r="K99" s="41"/>
      <c r="L99" s="41"/>
      <c r="M99">
        <v>7947.91</v>
      </c>
      <c r="N99">
        <v>5121.79</v>
      </c>
      <c r="O99">
        <v>127.41</v>
      </c>
      <c r="P99">
        <v>1098.58</v>
      </c>
      <c r="Q99">
        <v>470.39</v>
      </c>
      <c r="S99" s="42">
        <f t="shared" si="22"/>
        <v>0.38383751288556306</v>
      </c>
      <c r="T99" s="42">
        <f t="shared" si="23"/>
        <v>0.24209317021305285</v>
      </c>
      <c r="U99" s="42"/>
      <c r="V99" s="42">
        <f t="shared" si="24"/>
        <v>4.0308654027091204E-2</v>
      </c>
      <c r="W99" s="42">
        <f t="shared" si="25"/>
        <v>8.8017192106488104E-3</v>
      </c>
      <c r="X99" s="42"/>
      <c r="Y99">
        <v>554.77</v>
      </c>
      <c r="Z99">
        <v>322560.81</v>
      </c>
      <c r="AA99">
        <v>45.45</v>
      </c>
      <c r="AC99" s="27">
        <f t="shared" si="26"/>
        <v>5.1885882289578529E-2</v>
      </c>
      <c r="AD99" s="27">
        <f t="shared" si="27"/>
        <v>17.374941537699613</v>
      </c>
      <c r="AE99" s="27">
        <f t="shared" si="28"/>
        <v>2.448584126421938E-2</v>
      </c>
      <c r="AF99" s="27"/>
      <c r="AG99">
        <v>4012.48</v>
      </c>
      <c r="AH99" s="26">
        <f t="shared" si="29"/>
        <v>3.8649624823400139</v>
      </c>
      <c r="AI99">
        <v>4402.8500000000004</v>
      </c>
      <c r="AJ99">
        <v>1122.96</v>
      </c>
      <c r="AK99">
        <v>3883.03</v>
      </c>
      <c r="AL99">
        <v>903.73</v>
      </c>
      <c r="AN99" s="28">
        <f t="shared" si="30"/>
        <v>2.567629773599966</v>
      </c>
      <c r="AO99" s="28">
        <f t="shared" si="34"/>
        <v>0.49520587123389997</v>
      </c>
      <c r="AP99" s="28">
        <f t="shared" si="31"/>
        <v>2.2391774800999</v>
      </c>
      <c r="AQ99" s="28">
        <f t="shared" si="32"/>
        <v>0.35668369758913981</v>
      </c>
      <c r="AR99" s="28"/>
    </row>
    <row r="100" spans="1:44" ht="15.75" x14ac:dyDescent="0.25">
      <c r="A100" t="s">
        <v>107</v>
      </c>
      <c r="B100">
        <v>206.1</v>
      </c>
      <c r="C100">
        <v>2140.02</v>
      </c>
      <c r="D100">
        <v>2937.88</v>
      </c>
      <c r="E100">
        <v>44812.3</v>
      </c>
      <c r="H100" s="41">
        <f t="shared" si="18"/>
        <v>1.0909308396635653E-2</v>
      </c>
      <c r="I100" s="41">
        <f t="shared" si="19"/>
        <v>1.4435920067599679E-2</v>
      </c>
      <c r="J100" s="41">
        <f t="shared" si="20"/>
        <v>0.19952455502467148</v>
      </c>
      <c r="K100" s="41"/>
      <c r="L100" s="41"/>
      <c r="M100">
        <v>9526.3799999999992</v>
      </c>
      <c r="N100">
        <v>9323.34</v>
      </c>
      <c r="O100">
        <v>1248.43</v>
      </c>
      <c r="P100">
        <v>2025.76</v>
      </c>
      <c r="Q100">
        <v>3410.27</v>
      </c>
      <c r="S100" s="42">
        <f t="shared" si="22"/>
        <v>0.59218020096882307</v>
      </c>
      <c r="T100" s="42">
        <f t="shared" si="23"/>
        <v>0.57915560816195899</v>
      </c>
      <c r="U100" s="42">
        <f t="shared" si="33"/>
        <v>6.1166962072148993E-2</v>
      </c>
      <c r="V100" s="42">
        <f t="shared" si="24"/>
        <v>0.11103106139523646</v>
      </c>
      <c r="W100" s="42">
        <f t="shared" si="25"/>
        <v>0.19984449218242825</v>
      </c>
      <c r="X100" s="42"/>
      <c r="Y100">
        <v>2461.75</v>
      </c>
      <c r="Z100">
        <v>166289.38</v>
      </c>
      <c r="AC100" s="27">
        <f t="shared" si="26"/>
        <v>0.19757371008742233</v>
      </c>
      <c r="AD100" s="27">
        <f t="shared" si="27"/>
        <v>11.469938777885746</v>
      </c>
      <c r="AE100" s="27"/>
      <c r="AF100" s="27"/>
      <c r="AH100" s="26"/>
      <c r="AI100">
        <v>3045.57</v>
      </c>
      <c r="AJ100">
        <v>1488.09</v>
      </c>
      <c r="AK100">
        <v>7773.75</v>
      </c>
      <c r="AL100">
        <v>106.8</v>
      </c>
      <c r="AN100" s="28">
        <f t="shared" si="30"/>
        <v>2.1871022356992369</v>
      </c>
      <c r="AO100" s="28">
        <f t="shared" si="34"/>
        <v>0.92843998703245889</v>
      </c>
      <c r="AP100" s="28">
        <f t="shared" si="31"/>
        <v>6.0081347182359526</v>
      </c>
      <c r="AQ100" s="28"/>
      <c r="AR100" s="28"/>
    </row>
    <row r="101" spans="1:44" ht="15.75" x14ac:dyDescent="0.25">
      <c r="A101" t="s">
        <v>108</v>
      </c>
      <c r="B101">
        <v>133</v>
      </c>
      <c r="C101">
        <v>1741.78</v>
      </c>
      <c r="D101">
        <v>24956.81</v>
      </c>
      <c r="E101">
        <v>23798.98</v>
      </c>
      <c r="H101" s="41">
        <f t="shared" si="18"/>
        <v>1.4177591760859943E-2</v>
      </c>
      <c r="I101" s="41">
        <f t="shared" si="19"/>
        <v>0.17318836439314603</v>
      </c>
      <c r="J101" s="41">
        <f t="shared" si="20"/>
        <v>0.16525783650337636</v>
      </c>
      <c r="K101" s="41"/>
      <c r="L101" s="41"/>
      <c r="M101">
        <v>1037.6300000000001</v>
      </c>
      <c r="N101">
        <v>20200.669999999998</v>
      </c>
      <c r="O101">
        <v>318.16000000000003</v>
      </c>
      <c r="P101">
        <v>153.76</v>
      </c>
      <c r="Q101">
        <v>2183.0300000000002</v>
      </c>
      <c r="S101" s="42">
        <f t="shared" si="22"/>
        <v>7.3831189734184496E-2</v>
      </c>
      <c r="T101" s="42">
        <f t="shared" si="23"/>
        <v>1.9787361243992259</v>
      </c>
      <c r="U101" s="42">
        <f t="shared" si="33"/>
        <v>2.3121638727628267E-3</v>
      </c>
      <c r="V101" s="42"/>
      <c r="W101" s="42">
        <f t="shared" si="25"/>
        <v>0.18768985266894531</v>
      </c>
      <c r="X101" s="42"/>
      <c r="Y101">
        <v>11930.39</v>
      </c>
      <c r="Z101">
        <v>779738.95</v>
      </c>
      <c r="AA101">
        <v>225.94</v>
      </c>
      <c r="AC101" s="27">
        <f t="shared" si="26"/>
        <v>1.3157475644489887</v>
      </c>
      <c r="AD101" s="27">
        <f t="shared" si="27"/>
        <v>83.182431096180522</v>
      </c>
      <c r="AE101" s="27">
        <f t="shared" si="28"/>
        <v>6.7774366464616959E-2</v>
      </c>
      <c r="AF101" s="27"/>
      <c r="AG101">
        <v>4672.45</v>
      </c>
      <c r="AH101" s="26">
        <f t="shared" si="29"/>
        <v>9.0163476425052789</v>
      </c>
      <c r="AI101">
        <v>14253.24</v>
      </c>
      <c r="AJ101">
        <v>1026.71</v>
      </c>
      <c r="AK101">
        <v>4042.64</v>
      </c>
      <c r="AL101">
        <v>2317.91</v>
      </c>
      <c r="AN101" s="28">
        <f t="shared" si="30"/>
        <v>17.42470322462918</v>
      </c>
      <c r="AO101" s="28">
        <f t="shared" si="34"/>
        <v>0.86094051771330249</v>
      </c>
      <c r="AP101" s="28">
        <f t="shared" si="31"/>
        <v>4.6378305153671695</v>
      </c>
      <c r="AQ101" s="28">
        <f t="shared" si="32"/>
        <v>2.4779277703918039</v>
      </c>
      <c r="AR101" s="28"/>
    </row>
    <row r="102" spans="1:44" ht="15.75" x14ac:dyDescent="0.25">
      <c r="A102" t="s">
        <v>109</v>
      </c>
      <c r="B102">
        <v>107.6</v>
      </c>
      <c r="C102">
        <v>755.77</v>
      </c>
      <c r="D102">
        <v>4524.8</v>
      </c>
      <c r="H102" s="41">
        <f t="shared" si="18"/>
        <v>9.1764322813011594E-3</v>
      </c>
      <c r="I102" s="41">
        <f t="shared" si="19"/>
        <v>4.1086392480580158E-2</v>
      </c>
      <c r="J102" s="41"/>
      <c r="K102" s="41"/>
      <c r="L102" s="41"/>
      <c r="M102">
        <v>1574.92</v>
      </c>
      <c r="N102">
        <v>44686.47</v>
      </c>
      <c r="O102">
        <v>235.59</v>
      </c>
      <c r="P102">
        <v>1014.19</v>
      </c>
      <c r="Q102">
        <v>2046.38</v>
      </c>
      <c r="S102" s="42">
        <f t="shared" si="22"/>
        <v>0.15727693091792649</v>
      </c>
      <c r="T102" s="42">
        <f t="shared" si="23"/>
        <v>5.4544224998267987</v>
      </c>
      <c r="U102" s="42"/>
      <c r="V102" s="42">
        <f t="shared" si="24"/>
        <v>8.8379653161634486E-2</v>
      </c>
      <c r="W102" s="42">
        <f t="shared" si="25"/>
        <v>0.21520554285411939</v>
      </c>
      <c r="X102" s="42"/>
      <c r="Y102">
        <v>2291.14</v>
      </c>
      <c r="Z102">
        <v>472425.36</v>
      </c>
      <c r="AA102">
        <v>144.75</v>
      </c>
      <c r="AC102" s="27">
        <f t="shared" si="26"/>
        <v>0.35595284975879732</v>
      </c>
      <c r="AD102" s="27">
        <f t="shared" si="27"/>
        <v>62.316533772038312</v>
      </c>
      <c r="AE102" s="27">
        <f t="shared" si="28"/>
        <v>7.3072843096505233E-2</v>
      </c>
      <c r="AF102" s="27"/>
      <c r="AG102">
        <v>2776.68</v>
      </c>
      <c r="AH102" s="26">
        <f t="shared" si="29"/>
        <v>6.3295479700404718</v>
      </c>
      <c r="AI102">
        <v>11142.72</v>
      </c>
      <c r="AJ102">
        <v>1542.79</v>
      </c>
      <c r="AK102">
        <v>5164.58</v>
      </c>
      <c r="AL102">
        <v>5236.6000000000004</v>
      </c>
      <c r="AN102" s="28">
        <f t="shared" si="30"/>
        <v>16.723089834306428</v>
      </c>
      <c r="AO102" s="28">
        <f t="shared" si="34"/>
        <v>1.8630314834352459</v>
      </c>
      <c r="AP102" s="28">
        <f t="shared" si="31"/>
        <v>7.4693234808354099</v>
      </c>
      <c r="AQ102" s="28">
        <f t="shared" si="32"/>
        <v>7.5808056898129479</v>
      </c>
      <c r="AR102" s="28"/>
    </row>
    <row r="103" spans="1:44" ht="15.75" x14ac:dyDescent="0.25">
      <c r="A103" t="s">
        <v>110</v>
      </c>
      <c r="B103">
        <v>127.2</v>
      </c>
      <c r="C103">
        <v>2774.05</v>
      </c>
      <c r="D103">
        <v>9410.92</v>
      </c>
      <c r="H103" s="41">
        <f t="shared" si="18"/>
        <v>2.2216959427260007E-2</v>
      </c>
      <c r="I103" s="41">
        <f t="shared" si="19"/>
        <v>6.9748855536087465E-2</v>
      </c>
      <c r="J103" s="41"/>
      <c r="K103" s="41"/>
      <c r="L103" s="41"/>
      <c r="M103">
        <v>2145.69</v>
      </c>
      <c r="N103">
        <v>30801.79</v>
      </c>
      <c r="O103">
        <v>157.66</v>
      </c>
      <c r="P103">
        <v>1426.39</v>
      </c>
      <c r="Q103">
        <v>1718.11</v>
      </c>
      <c r="S103" s="42">
        <f t="shared" si="22"/>
        <v>0.19236700112462737</v>
      </c>
      <c r="T103" s="42">
        <f t="shared" si="23"/>
        <v>3.1708183764440503</v>
      </c>
      <c r="U103" s="42"/>
      <c r="V103" s="42">
        <f t="shared" si="24"/>
        <v>0.1176045570283526</v>
      </c>
      <c r="W103" s="42">
        <f t="shared" si="25"/>
        <v>0.14792528578098055</v>
      </c>
      <c r="X103" s="42"/>
      <c r="Y103">
        <v>4776.07</v>
      </c>
      <c r="Z103">
        <v>938964.46</v>
      </c>
      <c r="AA103">
        <v>167.86</v>
      </c>
      <c r="AC103" s="27">
        <f t="shared" si="26"/>
        <v>0.57813868227671761</v>
      </c>
      <c r="AD103" s="27">
        <f t="shared" si="27"/>
        <v>104.72669228045179</v>
      </c>
      <c r="AE103" s="27">
        <f t="shared" si="28"/>
        <v>6.4389623399368087E-2</v>
      </c>
      <c r="AF103" s="27"/>
      <c r="AH103" s="26"/>
      <c r="AI103">
        <v>9951.34</v>
      </c>
      <c r="AJ103">
        <v>1654.39</v>
      </c>
      <c r="AK103">
        <v>5345.21</v>
      </c>
      <c r="AL103">
        <v>2461.52</v>
      </c>
      <c r="AN103" s="28">
        <f t="shared" si="30"/>
        <v>12.58624961762626</v>
      </c>
      <c r="AO103" s="28">
        <f t="shared" si="34"/>
        <v>1.7220914083502326</v>
      </c>
      <c r="AP103" s="28">
        <f t="shared" si="31"/>
        <v>6.5549097816030715</v>
      </c>
      <c r="AQ103" s="28">
        <f t="shared" si="32"/>
        <v>2.7789602596091845</v>
      </c>
      <c r="AR103" s="28"/>
    </row>
    <row r="104" spans="1:44" ht="15.75" x14ac:dyDescent="0.25">
      <c r="A104" t="s">
        <v>111</v>
      </c>
      <c r="B104">
        <v>144.80000000000001</v>
      </c>
      <c r="C104">
        <v>2070.13</v>
      </c>
      <c r="D104">
        <v>455429.88</v>
      </c>
      <c r="H104" s="41">
        <f t="shared" si="18"/>
        <v>1.5087983799065048E-2</v>
      </c>
      <c r="I104" s="41">
        <f t="shared" si="19"/>
        <v>2.8673100655627741</v>
      </c>
      <c r="J104" s="41"/>
      <c r="K104" s="41"/>
      <c r="L104" s="41"/>
      <c r="M104">
        <v>3947.04</v>
      </c>
      <c r="N104">
        <v>35420.910000000003</v>
      </c>
      <c r="O104">
        <v>102.22</v>
      </c>
      <c r="P104">
        <v>562.92999999999995</v>
      </c>
      <c r="Q104">
        <v>2345.94</v>
      </c>
      <c r="S104" s="42">
        <f t="shared" si="22"/>
        <v>0.33345666098410048</v>
      </c>
      <c r="T104" s="42">
        <f t="shared" si="23"/>
        <v>3.207161283054353</v>
      </c>
      <c r="U104" s="42"/>
      <c r="V104" s="42">
        <f t="shared" si="24"/>
        <v>2.4472333712171068E-2</v>
      </c>
      <c r="W104" s="42">
        <f t="shared" si="25"/>
        <v>0.18726909426934057</v>
      </c>
      <c r="X104" s="42"/>
      <c r="Y104">
        <v>6798.95</v>
      </c>
      <c r="Z104">
        <v>448877.48</v>
      </c>
      <c r="AC104" s="27">
        <f t="shared" si="26"/>
        <v>0.70597816089843857</v>
      </c>
      <c r="AD104" s="27">
        <f t="shared" si="27"/>
        <v>44.000879089933029</v>
      </c>
      <c r="AE104" s="27"/>
      <c r="AF104" s="27"/>
      <c r="AH104" s="26"/>
      <c r="AI104">
        <v>40348.949999999997</v>
      </c>
      <c r="AJ104">
        <v>2952.7</v>
      </c>
      <c r="AK104">
        <v>4223.53</v>
      </c>
      <c r="AL104">
        <v>949.77</v>
      </c>
      <c r="AN104" s="28">
        <f t="shared" si="30"/>
        <v>46.021595401694931</v>
      </c>
      <c r="AO104" s="28">
        <f t="shared" si="34"/>
        <v>3.0061709738150548</v>
      </c>
      <c r="AP104" s="28">
        <f t="shared" si="31"/>
        <v>4.4679563620741067</v>
      </c>
      <c r="AQ104" s="28">
        <f t="shared" si="32"/>
        <v>0.70227996738169685</v>
      </c>
      <c r="AR104" s="28"/>
    </row>
    <row r="105" spans="1:44" ht="15.75" x14ac:dyDescent="0.25">
      <c r="A105" t="s">
        <v>112</v>
      </c>
      <c r="B105">
        <v>103.4</v>
      </c>
      <c r="C105">
        <v>4070.41</v>
      </c>
      <c r="D105">
        <v>8261.2800000000007</v>
      </c>
      <c r="H105" s="41">
        <f t="shared" si="18"/>
        <v>3.8751987776751429E-2</v>
      </c>
      <c r="I105" s="41">
        <f t="shared" si="19"/>
        <v>7.5674614533074419E-2</v>
      </c>
      <c r="J105" s="41"/>
      <c r="K105" s="41"/>
      <c r="L105" s="41"/>
      <c r="M105">
        <v>3667.36</v>
      </c>
      <c r="N105">
        <v>14173.38</v>
      </c>
      <c r="O105">
        <v>162.58000000000001</v>
      </c>
      <c r="P105">
        <v>1374.05</v>
      </c>
      <c r="Q105">
        <v>1233.8800000000001</v>
      </c>
      <c r="S105" s="42">
        <f t="shared" si="22"/>
        <v>0.4312080007130375</v>
      </c>
      <c r="T105" s="42">
        <f t="shared" si="23"/>
        <v>1.7745241200002009</v>
      </c>
      <c r="U105" s="42"/>
      <c r="V105" s="42">
        <f t="shared" si="24"/>
        <v>0.13798180377809507</v>
      </c>
      <c r="W105" s="42">
        <f t="shared" si="25"/>
        <v>0.1200594487435071</v>
      </c>
      <c r="X105" s="42"/>
      <c r="Y105">
        <v>1918.97</v>
      </c>
      <c r="Z105">
        <v>705824.97</v>
      </c>
      <c r="AA105">
        <v>90.22</v>
      </c>
      <c r="AC105" s="27">
        <f t="shared" si="26"/>
        <v>0.31936939683563909</v>
      </c>
      <c r="AD105" s="27">
        <f t="shared" si="27"/>
        <v>96.857751670402664</v>
      </c>
      <c r="AE105" s="27">
        <f t="shared" si="28"/>
        <v>6.8562376320420101E-2</v>
      </c>
      <c r="AF105" s="27"/>
      <c r="AG105">
        <v>6057.13</v>
      </c>
      <c r="AH105" s="26">
        <f t="shared" si="29"/>
        <v>15.257330392278302</v>
      </c>
      <c r="AI105">
        <v>5704.45</v>
      </c>
      <c r="AJ105">
        <v>1696.5</v>
      </c>
      <c r="AK105">
        <v>2774.69</v>
      </c>
      <c r="AL105">
        <v>878.85</v>
      </c>
      <c r="AN105" s="28">
        <f t="shared" si="30"/>
        <v>8.642347321337045</v>
      </c>
      <c r="AO105" s="28">
        <f t="shared" si="34"/>
        <v>2.186303403929593</v>
      </c>
      <c r="AP105" s="28">
        <f t="shared" si="31"/>
        <v>3.9230620938607403</v>
      </c>
      <c r="AQ105" s="28">
        <f t="shared" si="32"/>
        <v>0.86922501995070034</v>
      </c>
      <c r="AR105" s="28"/>
    </row>
    <row r="106" spans="1:44" ht="15.75" x14ac:dyDescent="0.25">
      <c r="A106" t="s">
        <v>113</v>
      </c>
      <c r="B106">
        <v>66.2</v>
      </c>
      <c r="C106">
        <v>2841.58</v>
      </c>
      <c r="D106">
        <v>8168.95</v>
      </c>
      <c r="H106" s="41">
        <f t="shared" si="18"/>
        <v>4.3618062421579278E-2</v>
      </c>
      <c r="I106" s="41">
        <f t="shared" si="19"/>
        <v>0.11692816224328012</v>
      </c>
      <c r="J106" s="41"/>
      <c r="K106" s="41"/>
      <c r="L106" s="41"/>
      <c r="M106">
        <v>818.28</v>
      </c>
      <c r="N106">
        <v>15949.41</v>
      </c>
      <c r="O106">
        <v>412.06</v>
      </c>
      <c r="P106">
        <v>1418.34</v>
      </c>
      <c r="Q106">
        <v>281.14</v>
      </c>
      <c r="S106" s="42">
        <f t="shared" si="22"/>
        <v>0.10452487939283404</v>
      </c>
      <c r="T106" s="42">
        <f t="shared" si="23"/>
        <v>3.126381920791613</v>
      </c>
      <c r="U106" s="42">
        <f t="shared" si="33"/>
        <v>2.3398171251603879E-2</v>
      </c>
      <c r="V106" s="42">
        <f t="shared" si="24"/>
        <v>0.22436361822210532</v>
      </c>
      <c r="W106" s="42"/>
      <c r="X106" s="42"/>
      <c r="Y106">
        <v>5158.47</v>
      </c>
      <c r="Z106">
        <v>583273.22</v>
      </c>
      <c r="AC106" s="27">
        <f t="shared" si="26"/>
        <v>1.1927801011079602</v>
      </c>
      <c r="AD106" s="27">
        <f t="shared" si="27"/>
        <v>125.03306693807649</v>
      </c>
      <c r="AE106" s="27"/>
      <c r="AF106" s="27"/>
      <c r="AH106" s="26"/>
      <c r="AI106">
        <v>11434.11</v>
      </c>
      <c r="AJ106">
        <v>466.86</v>
      </c>
      <c r="AK106">
        <v>4949.17</v>
      </c>
      <c r="AL106">
        <v>2060.54</v>
      </c>
      <c r="AN106" s="28">
        <f t="shared" si="30"/>
        <v>27.914466992573573</v>
      </c>
      <c r="AO106" s="28">
        <f t="shared" si="34"/>
        <v>0.32111419161470561</v>
      </c>
      <c r="AP106" s="28">
        <f t="shared" si="31"/>
        <v>11.598504712781445</v>
      </c>
      <c r="AQ106" s="28">
        <f t="shared" si="32"/>
        <v>4.3307770051579473</v>
      </c>
      <c r="AR106" s="28"/>
    </row>
    <row r="107" spans="1:44" ht="15.75" x14ac:dyDescent="0.25">
      <c r="A107" t="s">
        <v>114</v>
      </c>
      <c r="B107">
        <v>104.7</v>
      </c>
      <c r="C107">
        <v>1220.5899999999999</v>
      </c>
      <c r="D107">
        <v>5830.26</v>
      </c>
      <c r="H107" s="41">
        <f t="shared" si="18"/>
        <v>1.3474937266358431E-2</v>
      </c>
      <c r="I107" s="41">
        <f t="shared" si="19"/>
        <v>5.3583037705190267E-2</v>
      </c>
      <c r="J107" s="41"/>
      <c r="K107" s="41"/>
      <c r="L107" s="41"/>
      <c r="M107">
        <v>957.73</v>
      </c>
      <c r="N107">
        <v>9173.4</v>
      </c>
      <c r="O107">
        <v>344.9</v>
      </c>
      <c r="P107">
        <v>1198.8</v>
      </c>
      <c r="Q107">
        <v>271.69</v>
      </c>
      <c r="S107" s="42">
        <f t="shared" si="22"/>
        <v>8.369818040948579E-2</v>
      </c>
      <c r="T107" s="42">
        <f t="shared" si="23"/>
        <v>1.1211235079366044</v>
      </c>
      <c r="U107" s="42">
        <f t="shared" si="33"/>
        <v>6.3136988676950195E-3</v>
      </c>
      <c r="V107" s="42">
        <f t="shared" si="24"/>
        <v>0.11413904813019053</v>
      </c>
      <c r="W107" s="42"/>
      <c r="X107" s="42"/>
      <c r="Y107">
        <v>9341.77</v>
      </c>
      <c r="Z107">
        <v>2077244.33</v>
      </c>
      <c r="AA107">
        <v>210.44</v>
      </c>
      <c r="AC107" s="27">
        <f t="shared" si="26"/>
        <v>1.3207763869059068</v>
      </c>
      <c r="AD107" s="27">
        <f t="shared" si="27"/>
        <v>281.40540687546559</v>
      </c>
      <c r="AE107" s="27">
        <f t="shared" si="28"/>
        <v>8.39941330461796E-2</v>
      </c>
      <c r="AF107" s="27"/>
      <c r="AG107">
        <v>7297.94</v>
      </c>
      <c r="AH107" s="26">
        <f t="shared" si="29"/>
        <v>18.30679987390668</v>
      </c>
      <c r="AI107">
        <v>14296.09</v>
      </c>
      <c r="AJ107">
        <v>238.76</v>
      </c>
      <c r="AK107">
        <v>4208.8500000000004</v>
      </c>
      <c r="AL107">
        <v>1204.2</v>
      </c>
      <c r="AN107" s="28">
        <f t="shared" si="30"/>
        <v>22.202698437432733</v>
      </c>
      <c r="AO107" s="28"/>
      <c r="AP107" s="28">
        <f t="shared" si="31"/>
        <v>6.1558263053049513</v>
      </c>
      <c r="AQ107" s="28">
        <f t="shared" si="32"/>
        <v>1.3760020568685358</v>
      </c>
      <c r="AR107" s="28"/>
    </row>
    <row r="108" spans="1:44" ht="15.75" x14ac:dyDescent="0.25">
      <c r="A108" t="s">
        <v>115</v>
      </c>
      <c r="B108">
        <v>198.4</v>
      </c>
      <c r="C108">
        <v>1105.0999999999999</v>
      </c>
      <c r="D108">
        <v>35863.599999999999</v>
      </c>
      <c r="H108" s="41">
        <f t="shared" si="18"/>
        <v>6.5807299801083552E-3</v>
      </c>
      <c r="I108" s="41">
        <f t="shared" si="19"/>
        <v>0.16617904355364749</v>
      </c>
      <c r="J108" s="41"/>
      <c r="K108" s="41"/>
      <c r="L108" s="41"/>
      <c r="M108">
        <v>1554.97</v>
      </c>
      <c r="N108">
        <v>29613.01</v>
      </c>
      <c r="P108">
        <v>2350.2600000000002</v>
      </c>
      <c r="Q108">
        <v>2402.6999999999998</v>
      </c>
      <c r="S108" s="42">
        <f t="shared" si="22"/>
        <v>8.3967949105147544E-2</v>
      </c>
      <c r="T108" s="42">
        <f t="shared" si="23"/>
        <v>1.9536863573762704</v>
      </c>
      <c r="U108" s="42"/>
      <c r="V108" s="42">
        <f t="shared" si="24"/>
        <v>0.13696410824220565</v>
      </c>
      <c r="W108" s="42">
        <f t="shared" si="25"/>
        <v>0.14045858017715679</v>
      </c>
      <c r="X108" s="42"/>
      <c r="Y108">
        <v>2180.6</v>
      </c>
      <c r="Z108">
        <v>3347051.49</v>
      </c>
      <c r="AC108" s="27">
        <f t="shared" si="26"/>
        <v>0.1851459797859985</v>
      </c>
      <c r="AD108" s="27">
        <f t="shared" si="27"/>
        <v>239.26532904225559</v>
      </c>
      <c r="AE108" s="27"/>
      <c r="AF108" s="27"/>
      <c r="AG108">
        <v>215614.3</v>
      </c>
      <c r="AH108" s="26">
        <f t="shared" si="29"/>
        <v>296.62139996821861</v>
      </c>
      <c r="AI108">
        <v>19771.41</v>
      </c>
      <c r="AJ108">
        <v>1849.85</v>
      </c>
      <c r="AK108">
        <v>4131.42</v>
      </c>
      <c r="AL108">
        <v>2178.2399999999998</v>
      </c>
      <c r="AN108" s="28">
        <f t="shared" si="30"/>
        <v>16.313403439502149</v>
      </c>
      <c r="AO108" s="28">
        <f t="shared" si="34"/>
        <v>1.2681723565642524</v>
      </c>
      <c r="AP108" s="28">
        <f t="shared" si="31"/>
        <v>3.1835607425026762</v>
      </c>
      <c r="AQ108" s="28">
        <f t="shared" si="32"/>
        <v>1.5438572542699192</v>
      </c>
      <c r="AR108" s="28"/>
    </row>
    <row r="109" spans="1:44" ht="15.75" x14ac:dyDescent="0.25">
      <c r="A109" t="s">
        <v>116</v>
      </c>
      <c r="B109">
        <v>134.5</v>
      </c>
      <c r="C109">
        <v>1033.69</v>
      </c>
      <c r="D109">
        <v>2199.0500000000002</v>
      </c>
      <c r="E109">
        <v>28778.33</v>
      </c>
      <c r="H109" s="41">
        <f t="shared" si="18"/>
        <v>9.2235221687863717E-3</v>
      </c>
      <c r="I109" s="41">
        <f t="shared" si="19"/>
        <v>1.7116606854837006E-2</v>
      </c>
      <c r="J109" s="41">
        <f t="shared" si="20"/>
        <v>0.197140383142209</v>
      </c>
      <c r="K109" s="41"/>
      <c r="L109" s="41"/>
      <c r="M109">
        <v>1863.14</v>
      </c>
      <c r="N109">
        <v>22919.19</v>
      </c>
      <c r="P109">
        <v>2715.08</v>
      </c>
      <c r="Q109">
        <v>3250.5</v>
      </c>
      <c r="S109" s="42">
        <f t="shared" si="22"/>
        <v>0.15415257520521808</v>
      </c>
      <c r="T109" s="42">
        <f t="shared" si="23"/>
        <v>2.223889561348813</v>
      </c>
      <c r="U109" s="42"/>
      <c r="V109" s="42">
        <f t="shared" si="24"/>
        <v>0.23789533455348966</v>
      </c>
      <c r="W109" s="42">
        <f t="shared" si="25"/>
        <v>0.29052527118077748</v>
      </c>
      <c r="X109" s="42"/>
      <c r="Y109">
        <v>1658.15</v>
      </c>
      <c r="Z109">
        <v>986105.53</v>
      </c>
      <c r="AA109">
        <v>176.99</v>
      </c>
      <c r="AC109" s="27">
        <f t="shared" si="26"/>
        <v>0.21802316327475277</v>
      </c>
      <c r="AD109" s="27">
        <f t="shared" si="27"/>
        <v>104.01294632749971</v>
      </c>
      <c r="AE109" s="27">
        <f t="shared" si="28"/>
        <v>6.1857489499559784E-2</v>
      </c>
      <c r="AF109" s="27"/>
      <c r="AH109" s="26"/>
      <c r="AI109">
        <v>56797.36</v>
      </c>
      <c r="AJ109">
        <v>1451.43</v>
      </c>
      <c r="AK109">
        <v>7408.49</v>
      </c>
      <c r="AL109">
        <v>2396.3000000000002</v>
      </c>
      <c r="AN109" s="28">
        <f t="shared" si="30"/>
        <v>69.914768643610586</v>
      </c>
      <c r="AO109" s="28">
        <f t="shared" si="34"/>
        <v>1.3772897842245875</v>
      </c>
      <c r="AP109" s="28">
        <f t="shared" si="31"/>
        <v>8.7541985074874198</v>
      </c>
      <c r="AQ109" s="28">
        <f t="shared" si="32"/>
        <v>2.5473669272027268</v>
      </c>
      <c r="AR109" s="28"/>
    </row>
    <row r="110" spans="1:44" ht="15.75" x14ac:dyDescent="0.25">
      <c r="A110" t="s">
        <v>117</v>
      </c>
      <c r="B110">
        <v>158.30000000000001</v>
      </c>
      <c r="C110">
        <v>2601.19</v>
      </c>
      <c r="D110">
        <v>2442.6799999999998</v>
      </c>
      <c r="H110" s="41">
        <f t="shared" si="18"/>
        <v>1.6857392300205588E-2</v>
      </c>
      <c r="I110" s="41">
        <f t="shared" si="19"/>
        <v>1.5945203594578766E-2</v>
      </c>
      <c r="J110" s="41"/>
      <c r="K110" s="41"/>
      <c r="L110" s="41"/>
      <c r="M110">
        <v>2906.37</v>
      </c>
      <c r="N110">
        <v>10464.52</v>
      </c>
      <c r="O110">
        <v>147.83000000000001</v>
      </c>
      <c r="P110">
        <v>810.97</v>
      </c>
      <c r="Q110">
        <v>3480.39</v>
      </c>
      <c r="S110" s="42">
        <f t="shared" si="22"/>
        <v>0.21810452098009381</v>
      </c>
      <c r="T110" s="42">
        <f t="shared" si="23"/>
        <v>0.84934542562219062</v>
      </c>
      <c r="U110" s="42"/>
      <c r="V110" s="42">
        <f t="shared" si="24"/>
        <v>4.3101088713328899E-2</v>
      </c>
      <c r="W110" s="42">
        <f t="shared" si="25"/>
        <v>0.26604547267894291</v>
      </c>
      <c r="X110" s="42"/>
      <c r="Y110">
        <v>3092.59</v>
      </c>
      <c r="Z110">
        <v>1642587.38</v>
      </c>
      <c r="AC110" s="27">
        <f t="shared" si="26"/>
        <v>0.31374519103346421</v>
      </c>
      <c r="AD110" s="27">
        <f t="shared" si="27"/>
        <v>147.18439441965793</v>
      </c>
      <c r="AE110" s="27"/>
      <c r="AF110" s="27"/>
      <c r="AG110">
        <v>3631.46</v>
      </c>
      <c r="AH110" s="26">
        <f t="shared" si="29"/>
        <v>5.7780869024020607</v>
      </c>
      <c r="AI110">
        <v>14688.07</v>
      </c>
      <c r="AJ110">
        <v>1693.9</v>
      </c>
      <c r="AK110">
        <v>3350.41</v>
      </c>
      <c r="AL110">
        <v>2987.15</v>
      </c>
      <c r="AN110" s="28">
        <f t="shared" si="30"/>
        <v>15.097345637167061</v>
      </c>
      <c r="AO110" s="28">
        <f t="shared" si="34"/>
        <v>1.4253362093591613</v>
      </c>
      <c r="AP110" s="28">
        <f t="shared" si="31"/>
        <v>3.1682578686308243</v>
      </c>
      <c r="AQ110" s="28">
        <f t="shared" si="32"/>
        <v>2.7860484512732326</v>
      </c>
      <c r="AR110" s="28"/>
    </row>
    <row r="111" spans="1:44" ht="15.75" x14ac:dyDescent="0.25">
      <c r="A111" t="s">
        <v>118</v>
      </c>
      <c r="B111">
        <v>41.3</v>
      </c>
      <c r="C111">
        <v>2669.82</v>
      </c>
      <c r="D111">
        <v>11836.98</v>
      </c>
      <c r="H111" s="41">
        <f t="shared" si="18"/>
        <v>6.6127016283481235E-2</v>
      </c>
      <c r="I111" s="41">
        <f t="shared" si="19"/>
        <v>0.268332858531866</v>
      </c>
      <c r="J111" s="41"/>
      <c r="K111" s="41"/>
      <c r="L111" s="41"/>
      <c r="S111" s="42"/>
      <c r="T111" s="42"/>
      <c r="U111" s="42"/>
      <c r="V111" s="42"/>
      <c r="W111" s="42"/>
      <c r="X111" s="42"/>
      <c r="Y111">
        <v>7527.86</v>
      </c>
      <c r="Z111">
        <v>2157512.94</v>
      </c>
      <c r="AA111">
        <v>129.4</v>
      </c>
      <c r="AC111" s="27">
        <f t="shared" si="26"/>
        <v>2.7254791127967155</v>
      </c>
      <c r="AD111" s="27">
        <f t="shared" si="27"/>
        <v>740.9547874096254</v>
      </c>
      <c r="AE111" s="27">
        <f t="shared" si="28"/>
        <v>0.18510799158793248</v>
      </c>
      <c r="AF111" s="27"/>
      <c r="AG111">
        <v>4153.3999999999996</v>
      </c>
      <c r="AH111" s="26">
        <f t="shared" si="29"/>
        <v>25.600910793306223</v>
      </c>
      <c r="AI111">
        <v>22067.759999999998</v>
      </c>
      <c r="AJ111">
        <v>849.37</v>
      </c>
      <c r="AL111">
        <v>877.35</v>
      </c>
      <c r="AN111" s="28">
        <f t="shared" si="30"/>
        <v>87.628426658607623</v>
      </c>
      <c r="AO111" s="28">
        <f t="shared" si="34"/>
        <v>2.0573304119340836</v>
      </c>
      <c r="AP111" s="28"/>
      <c r="AQ111" s="28">
        <f t="shared" si="32"/>
        <v>2.1701702302700614</v>
      </c>
      <c r="AR111" s="28"/>
    </row>
    <row r="112" spans="1:44" ht="15.75" x14ac:dyDescent="0.25">
      <c r="A112" t="s">
        <v>119</v>
      </c>
      <c r="B112">
        <v>129.4</v>
      </c>
      <c r="C112">
        <v>647.86</v>
      </c>
      <c r="D112">
        <v>69039.77</v>
      </c>
      <c r="H112" s="41">
        <f t="shared" si="18"/>
        <v>6.8707901057063845E-3</v>
      </c>
      <c r="I112" s="41">
        <f t="shared" si="19"/>
        <v>0.48835205833223372</v>
      </c>
      <c r="J112" s="41"/>
      <c r="K112" s="41"/>
      <c r="L112" s="41"/>
      <c r="M112">
        <v>2610.83</v>
      </c>
      <c r="N112">
        <v>28169.39</v>
      </c>
      <c r="O112">
        <v>486.93</v>
      </c>
      <c r="P112">
        <v>631.21</v>
      </c>
      <c r="Q112">
        <v>1059.1400000000001</v>
      </c>
      <c r="S112" s="42">
        <f t="shared" si="22"/>
        <v>0.23662013285530117</v>
      </c>
      <c r="T112" s="42">
        <f t="shared" si="23"/>
        <v>2.8479554766654274</v>
      </c>
      <c r="U112" s="42">
        <f t="shared" si="33"/>
        <v>1.9619834844837064E-2</v>
      </c>
      <c r="V112" s="42">
        <f t="shared" si="24"/>
        <v>3.4361019927444419E-2</v>
      </c>
      <c r="W112" s="42">
        <f t="shared" si="25"/>
        <v>7.8082917157830931E-2</v>
      </c>
      <c r="X112" s="42"/>
      <c r="Y112">
        <v>8614.4</v>
      </c>
      <c r="Z112">
        <v>1588263.76</v>
      </c>
      <c r="AC112" s="27">
        <f t="shared" si="26"/>
        <v>0.98895267959768263</v>
      </c>
      <c r="AD112" s="27">
        <f t="shared" si="27"/>
        <v>174.10299922127652</v>
      </c>
      <c r="AE112" s="27"/>
      <c r="AF112" s="27"/>
      <c r="AH112" s="26"/>
      <c r="AI112">
        <v>15965.69</v>
      </c>
      <c r="AJ112">
        <v>1880.06</v>
      </c>
      <c r="AK112">
        <v>2384.71</v>
      </c>
      <c r="AL112">
        <v>3456.52</v>
      </c>
      <c r="AN112" s="28">
        <f t="shared" si="30"/>
        <v>20.113657383144517</v>
      </c>
      <c r="AO112" s="28">
        <f t="shared" si="34"/>
        <v>1.9832851909946694</v>
      </c>
      <c r="AP112" s="28">
        <f t="shared" si="31"/>
        <v>2.6328473566037633</v>
      </c>
      <c r="AQ112" s="28">
        <f t="shared" si="32"/>
        <v>4.0124316719143405</v>
      </c>
      <c r="AR112" s="28"/>
    </row>
    <row r="113" spans="1:44" ht="15.75" x14ac:dyDescent="0.25">
      <c r="A113" t="s">
        <v>120</v>
      </c>
      <c r="B113">
        <v>92.5</v>
      </c>
      <c r="C113">
        <v>4003.2</v>
      </c>
      <c r="D113">
        <v>12028.45</v>
      </c>
      <c r="H113" s="41">
        <f t="shared" si="18"/>
        <v>4.2656524936434938E-2</v>
      </c>
      <c r="I113" s="41">
        <f t="shared" si="19"/>
        <v>0.12169267499441394</v>
      </c>
      <c r="J113" s="41"/>
      <c r="K113" s="41"/>
      <c r="L113" s="41"/>
      <c r="M113">
        <v>2104.92</v>
      </c>
      <c r="N113">
        <v>31611.58</v>
      </c>
      <c r="O113">
        <v>104.1</v>
      </c>
      <c r="Q113">
        <v>393.91</v>
      </c>
      <c r="S113" s="42">
        <f t="shared" si="22"/>
        <v>0.25870342750393704</v>
      </c>
      <c r="T113" s="42">
        <f t="shared" si="23"/>
        <v>4.4760458194075179</v>
      </c>
      <c r="U113" s="42"/>
      <c r="V113" s="42"/>
      <c r="W113" s="42">
        <f t="shared" si="25"/>
        <v>1.4151349906169446E-2</v>
      </c>
      <c r="X113" s="42"/>
      <c r="Y113">
        <v>3557.28</v>
      </c>
      <c r="Z113">
        <v>3445955.03</v>
      </c>
      <c r="AA113">
        <v>94.99</v>
      </c>
      <c r="AC113" s="27">
        <f t="shared" si="26"/>
        <v>0.60816884255320836</v>
      </c>
      <c r="AD113" s="27">
        <f t="shared" si="27"/>
        <v>528.35447843455233</v>
      </c>
      <c r="AE113" s="27">
        <f t="shared" si="28"/>
        <v>7.7372896548048825E-2</v>
      </c>
      <c r="AF113" s="27"/>
      <c r="AG113">
        <v>11646.08</v>
      </c>
      <c r="AH113" s="26">
        <f t="shared" si="29"/>
        <v>33.568332440420711</v>
      </c>
      <c r="AI113">
        <v>28180.38</v>
      </c>
      <c r="AJ113">
        <v>863.31</v>
      </c>
      <c r="AK113">
        <v>3660.88</v>
      </c>
      <c r="AL113">
        <v>1131.9100000000001</v>
      </c>
      <c r="AN113" s="28">
        <f t="shared" si="30"/>
        <v>50.131437409474856</v>
      </c>
      <c r="AO113" s="28">
        <f t="shared" si="34"/>
        <v>0.94367092298836708</v>
      </c>
      <c r="AP113" s="28">
        <f t="shared" si="31"/>
        <v>5.981042057213231</v>
      </c>
      <c r="AQ113" s="28">
        <f t="shared" si="32"/>
        <v>1.4273184766341378</v>
      </c>
      <c r="AR113" s="28"/>
    </row>
    <row r="114" spans="1:44" ht="15.75" x14ac:dyDescent="0.25">
      <c r="A114" t="s">
        <v>121</v>
      </c>
      <c r="B114">
        <v>34.6</v>
      </c>
      <c r="C114">
        <v>1618.15</v>
      </c>
      <c r="D114">
        <v>23814.79</v>
      </c>
      <c r="H114" s="41">
        <f t="shared" si="18"/>
        <v>5.1242636462468086E-2</v>
      </c>
      <c r="I114" s="41">
        <f t="shared" si="19"/>
        <v>0.63565592057718989</v>
      </c>
      <c r="J114" s="41"/>
      <c r="K114" s="41"/>
      <c r="L114" s="41"/>
      <c r="M114">
        <v>691.82</v>
      </c>
      <c r="N114">
        <v>15814.2</v>
      </c>
      <c r="O114">
        <v>376.83</v>
      </c>
      <c r="P114">
        <v>1185.97</v>
      </c>
      <c r="Q114">
        <v>6867.92</v>
      </c>
      <c r="S114" s="42">
        <f t="shared" si="22"/>
        <v>0.15166571804798185</v>
      </c>
      <c r="T114" s="42">
        <f t="shared" si="23"/>
        <v>5.9300256427039315</v>
      </c>
      <c r="U114" s="42">
        <f t="shared" si="33"/>
        <v>3.1305986797518774E-2</v>
      </c>
      <c r="V114" s="42">
        <f t="shared" si="24"/>
        <v>0.34048365257738378</v>
      </c>
      <c r="W114" s="42">
        <f t="shared" si="25"/>
        <v>2.5115937671161581</v>
      </c>
      <c r="X114" s="42"/>
      <c r="Y114">
        <v>2910.92</v>
      </c>
      <c r="Z114">
        <v>722585.58</v>
      </c>
      <c r="AC114" s="27">
        <f t="shared" si="26"/>
        <v>1.3609713068024716</v>
      </c>
      <c r="AD114" s="27">
        <f t="shared" si="27"/>
        <v>296.32292494582902</v>
      </c>
      <c r="AE114" s="27"/>
      <c r="AF114" s="27"/>
      <c r="AG114">
        <v>6226.08</v>
      </c>
      <c r="AH114" s="26">
        <f t="shared" si="29"/>
        <v>46.930117941854839</v>
      </c>
      <c r="AI114">
        <v>4769.3</v>
      </c>
      <c r="AJ114">
        <v>1259.96</v>
      </c>
      <c r="AK114">
        <v>4693.43</v>
      </c>
      <c r="AL114">
        <v>5905.13</v>
      </c>
      <c r="AN114" s="28">
        <f t="shared" si="30"/>
        <v>21.325499368713974</v>
      </c>
      <c r="AO114" s="28">
        <f t="shared" si="34"/>
        <v>4.4322159771191023</v>
      </c>
      <c r="AP114" s="28">
        <f t="shared" si="31"/>
        <v>20.96027587628512</v>
      </c>
      <c r="AQ114" s="28">
        <f t="shared" si="32"/>
        <v>26.793165104913722</v>
      </c>
      <c r="AR114" s="28"/>
    </row>
    <row r="115" spans="1:44" ht="15.75" x14ac:dyDescent="0.25">
      <c r="A115" t="s">
        <v>122</v>
      </c>
      <c r="B115">
        <v>130.30000000000001</v>
      </c>
      <c r="C115">
        <v>1294.95</v>
      </c>
      <c r="D115">
        <v>12835.19</v>
      </c>
      <c r="H115" s="41">
        <f t="shared" si="18"/>
        <v>1.1347401532928637E-2</v>
      </c>
      <c r="I115" s="41">
        <f t="shared" si="19"/>
        <v>9.2029904885483613E-2</v>
      </c>
      <c r="J115" s="41"/>
      <c r="K115" s="41"/>
      <c r="L115" s="41"/>
      <c r="M115">
        <v>3955.93</v>
      </c>
      <c r="N115">
        <v>16472.53</v>
      </c>
      <c r="O115">
        <v>383.4</v>
      </c>
      <c r="P115">
        <v>997.84</v>
      </c>
      <c r="Q115">
        <v>1566.14</v>
      </c>
      <c r="S115" s="42">
        <f t="shared" si="22"/>
        <v>0.3714662945660871</v>
      </c>
      <c r="T115" s="42">
        <f t="shared" si="23"/>
        <v>1.6414627225019098</v>
      </c>
      <c r="U115" s="42">
        <f t="shared" si="33"/>
        <v>8.9796497349376274E-3</v>
      </c>
      <c r="V115" s="42">
        <f t="shared" si="24"/>
        <v>7.1323785137593868E-2</v>
      </c>
      <c r="W115" s="42">
        <f t="shared" si="25"/>
        <v>0.12898632688183179</v>
      </c>
      <c r="X115" s="42"/>
      <c r="Y115">
        <v>3499.28</v>
      </c>
      <c r="Z115">
        <v>890407.05</v>
      </c>
      <c r="AA115">
        <v>100.53</v>
      </c>
      <c r="AC115" s="27">
        <f t="shared" si="26"/>
        <v>0.42542687467572959</v>
      </c>
      <c r="AD115" s="27">
        <f t="shared" si="27"/>
        <v>96.950454047165948</v>
      </c>
      <c r="AE115" s="27">
        <f t="shared" si="28"/>
        <v>5.5529973104440938E-2</v>
      </c>
      <c r="AF115" s="27"/>
      <c r="AH115" s="26"/>
      <c r="AI115">
        <v>18840.91</v>
      </c>
      <c r="AJ115">
        <v>225.56</v>
      </c>
      <c r="AK115">
        <v>5347.01</v>
      </c>
      <c r="AL115">
        <v>2010.81</v>
      </c>
      <c r="AN115" s="28">
        <f t="shared" si="30"/>
        <v>23.65001765803531</v>
      </c>
      <c r="AO115" s="28"/>
      <c r="AP115" s="28">
        <f t="shared" si="31"/>
        <v>6.4012611518281615</v>
      </c>
      <c r="AQ115" s="28">
        <f t="shared" si="32"/>
        <v>2.1367192880224204</v>
      </c>
      <c r="AR115" s="28"/>
    </row>
    <row r="116" spans="1:44" ht="15.75" x14ac:dyDescent="0.25">
      <c r="A116" t="s">
        <v>123</v>
      </c>
      <c r="B116">
        <v>203.1</v>
      </c>
      <c r="C116">
        <v>892.63</v>
      </c>
      <c r="D116">
        <v>4195.83</v>
      </c>
      <c r="E116">
        <v>73711.94</v>
      </c>
      <c r="H116" s="41">
        <f t="shared" si="18"/>
        <v>5.4754350770898769E-3</v>
      </c>
      <c r="I116" s="41">
        <f t="shared" si="19"/>
        <v>2.0291534580373392E-2</v>
      </c>
      <c r="J116" s="41">
        <f t="shared" si="20"/>
        <v>0.33209754173743383</v>
      </c>
      <c r="K116" s="41"/>
      <c r="L116" s="41"/>
      <c r="M116">
        <v>3882.33</v>
      </c>
      <c r="N116">
        <v>21246.99</v>
      </c>
      <c r="P116">
        <v>1167</v>
      </c>
      <c r="Q116">
        <v>1050.9100000000001</v>
      </c>
      <c r="S116" s="42">
        <f t="shared" si="22"/>
        <v>0.23352536196154697</v>
      </c>
      <c r="T116" s="42">
        <f t="shared" si="23"/>
        <v>1.3638856789124549</v>
      </c>
      <c r="U116" s="42"/>
      <c r="V116" s="42">
        <f t="shared" si="24"/>
        <v>5.676973994382193E-2</v>
      </c>
      <c r="W116" s="42">
        <f t="shared" si="25"/>
        <v>4.9212809419709694E-2</v>
      </c>
      <c r="X116" s="42"/>
      <c r="Y116">
        <v>5203.4399999999996</v>
      </c>
      <c r="Z116">
        <v>3492093.89</v>
      </c>
      <c r="AC116" s="27">
        <f t="shared" si="26"/>
        <v>0.39192398247811799</v>
      </c>
      <c r="AD116" s="27">
        <f t="shared" si="27"/>
        <v>243.85565223955302</v>
      </c>
      <c r="AE116" s="27"/>
      <c r="AF116" s="27"/>
      <c r="AH116" s="26"/>
      <c r="AI116">
        <v>23407.93</v>
      </c>
      <c r="AJ116">
        <v>238.15</v>
      </c>
      <c r="AK116">
        <v>5265.1</v>
      </c>
      <c r="AL116">
        <v>1623.05</v>
      </c>
      <c r="AN116" s="28">
        <f t="shared" si="30"/>
        <v>18.918117460686744</v>
      </c>
      <c r="AO116" s="28"/>
      <c r="AP116" s="28">
        <f t="shared" si="31"/>
        <v>4.0395942231713553</v>
      </c>
      <c r="AQ116" s="28">
        <f t="shared" si="32"/>
        <v>1.0528316532088438</v>
      </c>
      <c r="AR116" s="28"/>
    </row>
    <row r="117" spans="1:44" ht="15.75" x14ac:dyDescent="0.25">
      <c r="A117" t="s">
        <v>124</v>
      </c>
      <c r="B117">
        <v>160.4</v>
      </c>
      <c r="C117">
        <v>2459.9699999999998</v>
      </c>
      <c r="D117">
        <v>9050.77</v>
      </c>
      <c r="E117">
        <v>40971.25</v>
      </c>
      <c r="H117" s="41">
        <f t="shared" ref="H117:H172" si="35">(C117+328.1)/395530*2*180.16/1000*1000/B117</f>
        <v>1.5834641999657898E-2</v>
      </c>
      <c r="I117" s="41">
        <f t="shared" ref="I117:I172" si="36">(D117+328.1)/395530*2*180.16/1000*1000/B117</f>
        <v>5.3266614113466115E-2</v>
      </c>
      <c r="J117" s="41">
        <f t="shared" ref="J117:J172" si="37">(E117+328.1)/395530*2*180.16/1000*1000/B117</f>
        <v>0.23455667256151078</v>
      </c>
      <c r="K117" s="41"/>
      <c r="L117" s="41"/>
      <c r="M117">
        <v>4819.57</v>
      </c>
      <c r="N117">
        <v>12498.98</v>
      </c>
      <c r="O117">
        <v>353.53</v>
      </c>
      <c r="P117">
        <v>1990.69</v>
      </c>
      <c r="Q117">
        <v>441.75</v>
      </c>
      <c r="S117" s="42">
        <f t="shared" ref="S117:S171" si="38">(M117-294.9)/25434*2*168.13/1000*1000/B117</f>
        <v>0.37294353911360617</v>
      </c>
      <c r="T117" s="42">
        <f t="shared" ref="T117:T172" si="39">(N117-294.9)/25434*2*168.13/1000*1000/B117</f>
        <v>1.0059148593876635</v>
      </c>
      <c r="U117" s="42">
        <f t="shared" ref="U117:U171" si="40">(O117-294.9)/25434*2*168.13/1000*1000/B117</f>
        <v>4.8325468372789025E-3</v>
      </c>
      <c r="V117" s="42">
        <f t="shared" ref="V117:V172" si="41">(P117-294.9)/25434*2*168.13/1000*1000/B117</f>
        <v>0.13977459664317227</v>
      </c>
      <c r="W117" s="42">
        <f t="shared" ref="W117:W172" si="42">(Q117-294.9)/25434*2*168.13/1000*1000/B117</f>
        <v>1.2104033823203256E-2</v>
      </c>
      <c r="X117" s="42"/>
      <c r="Y117">
        <v>11098.08</v>
      </c>
      <c r="Z117">
        <v>1338872.5</v>
      </c>
      <c r="AA117">
        <v>191.09</v>
      </c>
      <c r="AC117" s="27">
        <f t="shared" ref="AC117:AC172" si="43">(Y117+409.7)/27386*2*194.18/1000*1000/B117</f>
        <v>1.0174031438966302</v>
      </c>
      <c r="AD117" s="27">
        <f t="shared" ref="AD117:AD172" si="44">(Z117+409.7)/27386*2*194.18/1000*1000/B117</f>
        <v>118.40597585675043</v>
      </c>
      <c r="AE117" s="27">
        <f t="shared" ref="AE117:AE170" si="45">(AA117+409.7)/27386*2*194.18/1000*1000/B117</f>
        <v>5.3115860298133644E-2</v>
      </c>
      <c r="AF117" s="27"/>
      <c r="AG117">
        <v>6506.31</v>
      </c>
      <c r="AH117" s="26">
        <f t="shared" ref="AH117:AH172" si="46">(AG117-284.7)/1421*2*194.18/1000*1000/B117</f>
        <v>10.6008047246416</v>
      </c>
      <c r="AI117">
        <v>7892.9</v>
      </c>
      <c r="AJ117">
        <v>625.04999999999995</v>
      </c>
      <c r="AL117">
        <v>1320.49</v>
      </c>
      <c r="AN117" s="28">
        <f t="shared" ref="AN117:AN172" si="47">(AI117-339.23)/2019*2*168.14/1000*1000/B117</f>
        <v>7.843652840410118</v>
      </c>
      <c r="AO117" s="28">
        <f t="shared" ref="AO117:AO172" si="48">(AJ117-339.23)/2019*2*168.14/1000*1000/B117</f>
        <v>0.29679253327799859</v>
      </c>
      <c r="AP117" s="28"/>
      <c r="AQ117" s="28">
        <f t="shared" ref="AQ117:AQ172" si="49">(AL117-339.23)/2019*2*168.14/1000*1000/B117</f>
        <v>1.0189302400264815</v>
      </c>
      <c r="AR117" s="28"/>
    </row>
    <row r="118" spans="1:44" ht="15.75" x14ac:dyDescent="0.25">
      <c r="A118" t="s">
        <v>125</v>
      </c>
      <c r="B118">
        <v>151.5</v>
      </c>
      <c r="C118">
        <v>931.3</v>
      </c>
      <c r="D118">
        <v>4729.43</v>
      </c>
      <c r="E118">
        <v>111366.37</v>
      </c>
      <c r="H118" s="41">
        <f t="shared" si="35"/>
        <v>7.5728611791222363E-3</v>
      </c>
      <c r="I118" s="41">
        <f t="shared" si="36"/>
        <v>3.0411285214583202E-2</v>
      </c>
      <c r="J118" s="41">
        <f t="shared" si="37"/>
        <v>0.67162673954711227</v>
      </c>
      <c r="K118" s="41"/>
      <c r="L118" s="41"/>
      <c r="N118">
        <v>2679.14</v>
      </c>
      <c r="O118">
        <v>163.30000000000001</v>
      </c>
      <c r="P118">
        <v>1786.7</v>
      </c>
      <c r="Q118">
        <v>409.7</v>
      </c>
      <c r="S118" s="42"/>
      <c r="T118" s="42">
        <f t="shared" si="39"/>
        <v>0.20806444802064539</v>
      </c>
      <c r="U118" s="42"/>
      <c r="V118" s="42">
        <f t="shared" si="41"/>
        <v>0.13018426985420883</v>
      </c>
      <c r="W118" s="42">
        <f t="shared" si="42"/>
        <v>1.0018202292038593E-2</v>
      </c>
      <c r="X118" s="42"/>
      <c r="Y118">
        <v>5262.75</v>
      </c>
      <c r="Z118">
        <v>798860.36</v>
      </c>
      <c r="AC118" s="27">
        <f t="shared" si="43"/>
        <v>0.53096260116043004</v>
      </c>
      <c r="AD118" s="27">
        <f t="shared" si="44"/>
        <v>74.814676213497336</v>
      </c>
      <c r="AE118" s="27"/>
      <c r="AF118" s="27"/>
      <c r="AG118">
        <v>7553.11</v>
      </c>
      <c r="AH118" s="26">
        <f t="shared" si="46"/>
        <v>13.111947415825327</v>
      </c>
      <c r="AI118">
        <v>5322.81</v>
      </c>
      <c r="AJ118">
        <v>1519.29</v>
      </c>
      <c r="AK118">
        <v>6849.56</v>
      </c>
      <c r="AL118">
        <v>1061.49</v>
      </c>
      <c r="AN118" s="28">
        <f t="shared" si="47"/>
        <v>5.4789018593984204</v>
      </c>
      <c r="AO118" s="28">
        <f t="shared" si="48"/>
        <v>1.2973470734294825</v>
      </c>
      <c r="AP118" s="28">
        <f t="shared" ref="AP118:AP172" si="50">(AK118-339.23)/2019*2*168.14/1000*1000/B118</f>
        <v>7.1573967192855985</v>
      </c>
      <c r="AQ118" s="28">
        <f t="shared" si="49"/>
        <v>0.7940459783868431</v>
      </c>
      <c r="AR118" s="28"/>
    </row>
    <row r="119" spans="1:44" ht="15.75" x14ac:dyDescent="0.25">
      <c r="A119" t="s">
        <v>126</v>
      </c>
      <c r="B119">
        <v>167.7</v>
      </c>
      <c r="C119">
        <v>3222.25</v>
      </c>
      <c r="D119">
        <v>33068.94</v>
      </c>
      <c r="H119" s="41">
        <f t="shared" si="35"/>
        <v>1.9286216854385325E-2</v>
      </c>
      <c r="I119" s="41">
        <f t="shared" si="36"/>
        <v>0.18141945321857869</v>
      </c>
      <c r="J119" s="41"/>
      <c r="K119" s="41"/>
      <c r="L119" s="41"/>
      <c r="M119">
        <v>1660.24</v>
      </c>
      <c r="N119">
        <v>17227.03</v>
      </c>
      <c r="O119">
        <v>240.28</v>
      </c>
      <c r="P119">
        <v>1622</v>
      </c>
      <c r="Q119">
        <v>938.91</v>
      </c>
      <c r="S119" s="42">
        <f t="shared" si="38"/>
        <v>0.10763866256152174</v>
      </c>
      <c r="T119" s="42">
        <f t="shared" si="39"/>
        <v>1.3348703088738472</v>
      </c>
      <c r="U119" s="42"/>
      <c r="V119" s="42">
        <f t="shared" si="41"/>
        <v>0.10462395380300546</v>
      </c>
      <c r="W119" s="42">
        <f t="shared" si="42"/>
        <v>5.077151118127763E-2</v>
      </c>
      <c r="X119" s="42"/>
      <c r="Y119">
        <v>6113.99</v>
      </c>
      <c r="Z119">
        <v>2537833.5699999998</v>
      </c>
      <c r="AA119">
        <v>1154.7</v>
      </c>
      <c r="AC119" s="27">
        <f t="shared" si="43"/>
        <v>0.55165319974893701</v>
      </c>
      <c r="AD119" s="27">
        <f t="shared" si="44"/>
        <v>214.63773135092336</v>
      </c>
      <c r="AE119" s="27">
        <f t="shared" si="45"/>
        <v>0.1322880556383331</v>
      </c>
      <c r="AF119" s="27"/>
      <c r="AG119">
        <v>6222.15</v>
      </c>
      <c r="AH119" s="26">
        <f t="shared" si="46"/>
        <v>9.6762552763996226</v>
      </c>
      <c r="AI119">
        <v>12415.15</v>
      </c>
      <c r="AJ119">
        <v>1248.76</v>
      </c>
      <c r="AK119">
        <v>6078.05</v>
      </c>
      <c r="AL119">
        <v>400.58</v>
      </c>
      <c r="AN119" s="28">
        <f t="shared" si="47"/>
        <v>11.993664178379339</v>
      </c>
      <c r="AO119" s="28">
        <f t="shared" si="48"/>
        <v>0.90333468424445984</v>
      </c>
      <c r="AP119" s="28">
        <f t="shared" si="50"/>
        <v>5.6997296984550179</v>
      </c>
      <c r="AQ119" s="28">
        <f t="shared" si="49"/>
        <v>6.0932110956645288E-2</v>
      </c>
      <c r="AR119" s="28"/>
    </row>
    <row r="120" spans="1:44" ht="15.75" x14ac:dyDescent="0.25">
      <c r="A120" t="s">
        <v>127</v>
      </c>
      <c r="B120">
        <v>73.3</v>
      </c>
      <c r="C120">
        <v>802.24</v>
      </c>
      <c r="D120">
        <v>18190.150000000001</v>
      </c>
      <c r="E120">
        <v>11680.21</v>
      </c>
      <c r="H120" s="41">
        <f t="shared" si="35"/>
        <v>1.4047985859993617E-2</v>
      </c>
      <c r="I120" s="41">
        <f t="shared" si="36"/>
        <v>0.230146782518381</v>
      </c>
      <c r="J120" s="41">
        <f t="shared" si="37"/>
        <v>0.14924055512714751</v>
      </c>
      <c r="K120" s="41"/>
      <c r="L120" s="41"/>
      <c r="M120">
        <v>474.67</v>
      </c>
      <c r="N120">
        <v>9295.5499999999993</v>
      </c>
      <c r="O120">
        <v>594.14</v>
      </c>
      <c r="P120">
        <v>1628.9</v>
      </c>
      <c r="Q120">
        <v>740.45</v>
      </c>
      <c r="S120" s="42">
        <f t="shared" si="38"/>
        <v>3.2424537156384006E-2</v>
      </c>
      <c r="T120" s="42">
        <f t="shared" si="39"/>
        <v>1.6234183142716117</v>
      </c>
      <c r="U120" s="42">
        <f t="shared" si="40"/>
        <v>5.3972957104502131E-2</v>
      </c>
      <c r="V120" s="42">
        <f t="shared" si="41"/>
        <v>0.24060929279977894</v>
      </c>
      <c r="W120" s="42">
        <f t="shared" si="42"/>
        <v>8.0362421594408928E-2</v>
      </c>
      <c r="X120" s="42"/>
      <c r="Y120">
        <v>8454.7099999999991</v>
      </c>
      <c r="Z120">
        <v>193953.49</v>
      </c>
      <c r="AC120" s="27">
        <f t="shared" si="43"/>
        <v>1.7149511309639396</v>
      </c>
      <c r="AD120" s="27">
        <f t="shared" si="44"/>
        <v>37.602431804063563</v>
      </c>
      <c r="AE120" s="27"/>
      <c r="AF120" s="27"/>
      <c r="AG120">
        <v>1872.65</v>
      </c>
      <c r="AH120" s="26">
        <f t="shared" si="46"/>
        <v>5.9207028273039466</v>
      </c>
      <c r="AI120">
        <v>4212.12</v>
      </c>
      <c r="AJ120">
        <v>852.19</v>
      </c>
      <c r="AK120">
        <v>2293.8000000000002</v>
      </c>
      <c r="AL120">
        <v>1685.71</v>
      </c>
      <c r="AN120" s="28">
        <f t="shared" si="47"/>
        <v>8.8002681834982379</v>
      </c>
      <c r="AO120" s="28">
        <f t="shared" si="48"/>
        <v>1.1655857944344552</v>
      </c>
      <c r="AP120" s="28">
        <f t="shared" si="50"/>
        <v>4.441319062359157</v>
      </c>
      <c r="AQ120" s="28">
        <f t="shared" si="49"/>
        <v>3.0595718194208228</v>
      </c>
      <c r="AR120" s="28"/>
    </row>
    <row r="121" spans="1:44" ht="15.75" x14ac:dyDescent="0.25">
      <c r="A121" t="s">
        <v>128</v>
      </c>
      <c r="B121">
        <v>113.2</v>
      </c>
      <c r="C121">
        <v>2277.92</v>
      </c>
      <c r="D121">
        <v>1737.14</v>
      </c>
      <c r="E121">
        <v>16961.580000000002</v>
      </c>
      <c r="H121" s="41">
        <f t="shared" si="35"/>
        <v>2.0972019705366478E-2</v>
      </c>
      <c r="I121" s="41">
        <f t="shared" si="36"/>
        <v>1.6620077350254826E-2</v>
      </c>
      <c r="J121" s="41">
        <f t="shared" si="37"/>
        <v>0.13913918913111975</v>
      </c>
      <c r="K121" s="41"/>
      <c r="L121" s="41"/>
      <c r="M121">
        <v>3247.25</v>
      </c>
      <c r="N121">
        <v>6145.61</v>
      </c>
      <c r="O121">
        <v>338.45</v>
      </c>
      <c r="P121">
        <v>1542.61</v>
      </c>
      <c r="Q121">
        <v>4281.26</v>
      </c>
      <c r="S121" s="42">
        <f t="shared" si="38"/>
        <v>0.34481167046086991</v>
      </c>
      <c r="T121" s="42">
        <f t="shared" si="39"/>
        <v>0.68331772604268348</v>
      </c>
      <c r="U121" s="42">
        <f t="shared" si="40"/>
        <v>5.0863035373756131E-3</v>
      </c>
      <c r="V121" s="42">
        <f t="shared" si="41"/>
        <v>0.14572288832649655</v>
      </c>
      <c r="W121" s="42">
        <f t="shared" si="42"/>
        <v>0.46557604981062323</v>
      </c>
      <c r="X121" s="42"/>
      <c r="Y121">
        <v>1100.9100000000001</v>
      </c>
      <c r="Z121">
        <v>357138.94</v>
      </c>
      <c r="AA121">
        <v>215.79</v>
      </c>
      <c r="AC121" s="27">
        <f t="shared" si="43"/>
        <v>0.18923951096727615</v>
      </c>
      <c r="AD121" s="27">
        <f t="shared" si="44"/>
        <v>44.791395383728862</v>
      </c>
      <c r="AE121" s="27">
        <f t="shared" si="45"/>
        <v>7.8357366702803188E-2</v>
      </c>
      <c r="AF121" s="27"/>
      <c r="AG121">
        <v>2854.08</v>
      </c>
      <c r="AH121" s="26">
        <f t="shared" si="46"/>
        <v>6.2032934602865151</v>
      </c>
      <c r="AI121">
        <v>8056.6</v>
      </c>
      <c r="AJ121">
        <v>608.88</v>
      </c>
      <c r="AK121">
        <v>3994.18</v>
      </c>
      <c r="AL121">
        <v>2025.22</v>
      </c>
      <c r="AN121" s="28">
        <f t="shared" si="47"/>
        <v>11.355012468125249</v>
      </c>
      <c r="AO121" s="28">
        <f t="shared" si="48"/>
        <v>0.39675162808443459</v>
      </c>
      <c r="AP121" s="28">
        <f t="shared" si="50"/>
        <v>5.3777391547087117</v>
      </c>
      <c r="AQ121" s="28">
        <f t="shared" si="49"/>
        <v>2.4806945204304687</v>
      </c>
      <c r="AR121" s="28"/>
    </row>
    <row r="122" spans="1:44" ht="15.75" x14ac:dyDescent="0.25">
      <c r="A122" t="s">
        <v>129</v>
      </c>
      <c r="B122">
        <v>338.8</v>
      </c>
      <c r="D122">
        <v>6924.95</v>
      </c>
      <c r="E122">
        <v>27348.83</v>
      </c>
      <c r="H122" s="41"/>
      <c r="I122" s="41">
        <f t="shared" si="36"/>
        <v>1.950231690379662E-2</v>
      </c>
      <c r="J122" s="41">
        <f t="shared" si="37"/>
        <v>7.4418935452560758E-2</v>
      </c>
      <c r="K122" s="41"/>
      <c r="L122" s="41"/>
      <c r="M122">
        <v>5890.27</v>
      </c>
      <c r="N122">
        <v>47202.79</v>
      </c>
      <c r="O122">
        <v>397.87</v>
      </c>
      <c r="P122">
        <v>2503.91</v>
      </c>
      <c r="Q122">
        <v>1654.35</v>
      </c>
      <c r="S122" s="42">
        <f t="shared" si="38"/>
        <v>0.21834635685538023</v>
      </c>
      <c r="T122" s="42">
        <f t="shared" si="39"/>
        <v>1.8304717810033868</v>
      </c>
      <c r="U122" s="42">
        <f t="shared" si="40"/>
        <v>4.0181657987583492E-3</v>
      </c>
      <c r="V122" s="42">
        <f t="shared" si="41"/>
        <v>8.6201499768040965E-2</v>
      </c>
      <c r="W122" s="42">
        <f t="shared" si="42"/>
        <v>5.3049388123939362E-2</v>
      </c>
      <c r="X122" s="42"/>
      <c r="Y122">
        <v>4420.1000000000004</v>
      </c>
      <c r="Z122">
        <v>134124.23000000001</v>
      </c>
      <c r="AA122">
        <v>210.74</v>
      </c>
      <c r="AC122" s="27">
        <f t="shared" si="43"/>
        <v>0.20215832665903372</v>
      </c>
      <c r="AD122" s="27">
        <f t="shared" si="44"/>
        <v>5.6311139524749638</v>
      </c>
      <c r="AE122" s="27">
        <f t="shared" si="45"/>
        <v>2.5969421547958692E-2</v>
      </c>
      <c r="AF122" s="27"/>
      <c r="AG122">
        <v>3206.86</v>
      </c>
      <c r="AH122" s="26">
        <f t="shared" si="46"/>
        <v>2.3572248154890345</v>
      </c>
      <c r="AI122">
        <v>20707.23</v>
      </c>
      <c r="AJ122">
        <v>950.78</v>
      </c>
      <c r="AK122">
        <v>2087.4</v>
      </c>
      <c r="AL122">
        <v>1991.39</v>
      </c>
      <c r="AN122" s="28">
        <f t="shared" si="47"/>
        <v>10.013126537562576</v>
      </c>
      <c r="AO122" s="28">
        <f t="shared" si="48"/>
        <v>0.30064451757886845</v>
      </c>
      <c r="AP122" s="28">
        <f t="shared" si="50"/>
        <v>0.85941906024993953</v>
      </c>
      <c r="AQ122" s="28">
        <f t="shared" si="49"/>
        <v>0.81221951788586932</v>
      </c>
      <c r="AR122" s="28"/>
    </row>
    <row r="123" spans="1:44" ht="15.75" x14ac:dyDescent="0.25">
      <c r="A123" t="s">
        <v>130</v>
      </c>
      <c r="B123">
        <v>103.1</v>
      </c>
      <c r="C123">
        <v>1124.47</v>
      </c>
      <c r="D123">
        <v>17945.86</v>
      </c>
      <c r="H123" s="41">
        <f t="shared" si="35"/>
        <v>1.2834747959269277E-2</v>
      </c>
      <c r="I123" s="41">
        <f t="shared" si="36"/>
        <v>0.16146669063643637</v>
      </c>
      <c r="J123" s="41"/>
      <c r="K123" s="41"/>
      <c r="L123" s="41"/>
      <c r="N123">
        <v>15817.96</v>
      </c>
      <c r="P123">
        <v>305.68</v>
      </c>
      <c r="Q123">
        <v>1408.52</v>
      </c>
      <c r="S123" s="42"/>
      <c r="T123" s="42">
        <f t="shared" si="39"/>
        <v>1.9905780578736072</v>
      </c>
      <c r="U123" s="42"/>
      <c r="V123" s="42">
        <f t="shared" si="41"/>
        <v>1.3823583406800944E-3</v>
      </c>
      <c r="W123" s="42">
        <f t="shared" si="42"/>
        <v>0.14280351533841948</v>
      </c>
      <c r="X123" s="42"/>
      <c r="Y123">
        <v>4819.1099999999997</v>
      </c>
      <c r="Z123">
        <v>731095.73</v>
      </c>
      <c r="AC123" s="27">
        <f t="shared" si="43"/>
        <v>0.71920067181947378</v>
      </c>
      <c r="AD123" s="27">
        <f t="shared" si="44"/>
        <v>100.61547401714597</v>
      </c>
      <c r="AE123" s="27"/>
      <c r="AF123" s="27"/>
      <c r="AG123">
        <v>3021.08</v>
      </c>
      <c r="AH123" s="26">
        <f t="shared" si="46"/>
        <v>7.2536760617889762</v>
      </c>
      <c r="AI123">
        <v>22630.35</v>
      </c>
      <c r="AJ123">
        <v>2176.5300000000002</v>
      </c>
      <c r="AK123">
        <v>2997.46</v>
      </c>
      <c r="AL123">
        <v>877.76</v>
      </c>
      <c r="AN123" s="28">
        <f t="shared" si="47"/>
        <v>36.011229083166754</v>
      </c>
      <c r="AO123" s="28">
        <f t="shared" si="48"/>
        <v>2.9681519454608956</v>
      </c>
      <c r="AP123" s="28">
        <f t="shared" si="50"/>
        <v>4.2943615881905606</v>
      </c>
      <c r="AQ123" s="28">
        <f t="shared" si="49"/>
        <v>0.8699933963909301</v>
      </c>
      <c r="AR123" s="28"/>
    </row>
    <row r="124" spans="1:44" ht="15.75" x14ac:dyDescent="0.25">
      <c r="A124" t="s">
        <v>131</v>
      </c>
      <c r="B124">
        <v>103.4</v>
      </c>
      <c r="C124">
        <v>934.1</v>
      </c>
      <c r="D124">
        <v>2194</v>
      </c>
      <c r="H124" s="41">
        <f t="shared" si="35"/>
        <v>1.1120301868545405E-2</v>
      </c>
      <c r="I124" s="41">
        <f t="shared" si="36"/>
        <v>2.2220340154221491E-2</v>
      </c>
      <c r="J124" s="41"/>
      <c r="K124" s="41"/>
      <c r="L124" s="41"/>
      <c r="M124">
        <v>3085.06</v>
      </c>
      <c r="N124">
        <v>5389.82</v>
      </c>
      <c r="O124">
        <v>450.29</v>
      </c>
      <c r="P124">
        <v>513.47</v>
      </c>
      <c r="Q124">
        <v>1522.99</v>
      </c>
      <c r="S124" s="42">
        <f t="shared" si="38"/>
        <v>0.35675421362135906</v>
      </c>
      <c r="T124" s="42">
        <f t="shared" si="39"/>
        <v>0.65144442543213832</v>
      </c>
      <c r="U124" s="42">
        <f t="shared" si="40"/>
        <v>1.9868407996180507E-2</v>
      </c>
      <c r="V124" s="42">
        <f t="shared" si="41"/>
        <v>2.7946701433330161E-2</v>
      </c>
      <c r="W124" s="42">
        <f t="shared" si="42"/>
        <v>0.15702550470448109</v>
      </c>
      <c r="X124" s="42"/>
      <c r="Y124">
        <v>1432.85</v>
      </c>
      <c r="Z124">
        <v>426011.43</v>
      </c>
      <c r="AA124">
        <v>672.29</v>
      </c>
      <c r="AC124" s="27">
        <f t="shared" si="43"/>
        <v>0.25269964492156755</v>
      </c>
      <c r="AD124" s="27">
        <f t="shared" si="44"/>
        <v>58.482249131938673</v>
      </c>
      <c r="AE124" s="27">
        <f t="shared" si="45"/>
        <v>0.14839135372645895</v>
      </c>
      <c r="AF124" s="27"/>
      <c r="AG124">
        <v>3646.58</v>
      </c>
      <c r="AH124" s="26">
        <f t="shared" si="46"/>
        <v>8.8859135406046637</v>
      </c>
      <c r="AI124">
        <v>6563.58</v>
      </c>
      <c r="AJ124">
        <v>1457.79</v>
      </c>
      <c r="AK124">
        <v>2667.39</v>
      </c>
      <c r="AL124">
        <v>1946.07</v>
      </c>
      <c r="AN124" s="28">
        <f t="shared" si="47"/>
        <v>10.026242083188432</v>
      </c>
      <c r="AO124" s="28">
        <f t="shared" si="48"/>
        <v>1.8017870692636584</v>
      </c>
      <c r="AP124" s="28">
        <f t="shared" si="50"/>
        <v>3.7502222349957788</v>
      </c>
      <c r="AQ124" s="28">
        <f t="shared" si="49"/>
        <v>2.5883131297164361</v>
      </c>
      <c r="AR124" s="28"/>
    </row>
    <row r="125" spans="1:44" ht="15.75" x14ac:dyDescent="0.25">
      <c r="A125" t="s">
        <v>132</v>
      </c>
      <c r="B125">
        <v>177.3</v>
      </c>
      <c r="C125">
        <v>2098.09</v>
      </c>
      <c r="D125">
        <v>21020.09</v>
      </c>
      <c r="E125">
        <v>24725.74</v>
      </c>
      <c r="H125" s="41">
        <f t="shared" si="35"/>
        <v>1.2465939428100564E-2</v>
      </c>
      <c r="I125" s="41">
        <f t="shared" si="36"/>
        <v>0.10968854188648958</v>
      </c>
      <c r="J125" s="41">
        <f t="shared" si="37"/>
        <v>0.12872843919121049</v>
      </c>
      <c r="K125" s="41"/>
      <c r="L125" s="41"/>
      <c r="M125">
        <v>1506.08</v>
      </c>
      <c r="N125">
        <v>2784.4</v>
      </c>
      <c r="O125">
        <v>115.43</v>
      </c>
      <c r="P125">
        <v>2154.71</v>
      </c>
      <c r="Q125">
        <v>2599.2199999999998</v>
      </c>
      <c r="S125" s="42">
        <f t="shared" si="38"/>
        <v>9.0315126981611607E-2</v>
      </c>
      <c r="T125" s="42">
        <f t="shared" si="39"/>
        <v>0.18563674154190304</v>
      </c>
      <c r="U125" s="42"/>
      <c r="V125" s="42">
        <f t="shared" si="41"/>
        <v>0.13868209210164559</v>
      </c>
      <c r="W125" s="42">
        <f t="shared" si="42"/>
        <v>0.17182826120499617</v>
      </c>
      <c r="X125" s="42"/>
      <c r="Y125">
        <v>2169.2800000000002</v>
      </c>
      <c r="Z125">
        <v>686635.99</v>
      </c>
      <c r="AC125" s="27">
        <f t="shared" si="43"/>
        <v>0.2062743024675866</v>
      </c>
      <c r="AD125" s="27">
        <f t="shared" si="44"/>
        <v>54.951907524723623</v>
      </c>
      <c r="AE125" s="27"/>
      <c r="AF125" s="27"/>
      <c r="AH125" s="26"/>
      <c r="AI125">
        <v>7484.65</v>
      </c>
      <c r="AJ125">
        <v>918.65</v>
      </c>
      <c r="AK125">
        <v>6146.63</v>
      </c>
      <c r="AL125">
        <v>1968.05</v>
      </c>
      <c r="AN125" s="28">
        <f t="shared" si="47"/>
        <v>6.7124914485540206</v>
      </c>
      <c r="AO125" s="28">
        <f t="shared" si="48"/>
        <v>0.54431395147117601</v>
      </c>
      <c r="AP125" s="28">
        <f t="shared" si="50"/>
        <v>5.4555397497043732</v>
      </c>
      <c r="AQ125" s="28">
        <f t="shared" si="49"/>
        <v>1.5301326333838681</v>
      </c>
      <c r="AR125" s="28"/>
    </row>
    <row r="126" spans="1:44" ht="15.75" x14ac:dyDescent="0.25">
      <c r="A126" t="s">
        <v>133</v>
      </c>
      <c r="B126">
        <v>310.3</v>
      </c>
      <c r="C126">
        <v>1143.68</v>
      </c>
      <c r="D126">
        <v>9622.18</v>
      </c>
      <c r="E126">
        <v>50494.8</v>
      </c>
      <c r="H126" s="41">
        <f t="shared" si="35"/>
        <v>4.3208586668231483E-3</v>
      </c>
      <c r="I126" s="41">
        <f t="shared" si="36"/>
        <v>2.9212078962424431E-2</v>
      </c>
      <c r="J126" s="41">
        <f t="shared" si="37"/>
        <v>0.14920610956670569</v>
      </c>
      <c r="K126" s="41"/>
      <c r="L126" s="41"/>
      <c r="M126">
        <v>5043.01</v>
      </c>
      <c r="N126">
        <v>5604</v>
      </c>
      <c r="O126">
        <v>462.94</v>
      </c>
      <c r="P126">
        <v>1760.79</v>
      </c>
      <c r="Q126">
        <v>1295.21</v>
      </c>
      <c r="S126" s="42">
        <f t="shared" si="38"/>
        <v>0.2023017025912594</v>
      </c>
      <c r="T126" s="42">
        <f t="shared" si="39"/>
        <v>0.22620368298696852</v>
      </c>
      <c r="U126" s="42">
        <f t="shared" si="40"/>
        <v>7.1596441749317589E-3</v>
      </c>
      <c r="V126" s="42">
        <f t="shared" si="41"/>
        <v>6.2456860268928299E-2</v>
      </c>
      <c r="W126" s="42">
        <f t="shared" si="42"/>
        <v>4.2619993243430056E-2</v>
      </c>
      <c r="X126" s="42"/>
      <c r="Y126">
        <v>2089.33</v>
      </c>
      <c r="Z126">
        <v>487828.61</v>
      </c>
      <c r="AA126">
        <v>411.64</v>
      </c>
      <c r="AC126" s="27">
        <f t="shared" si="43"/>
        <v>0.11420775187135589</v>
      </c>
      <c r="AD126" s="27">
        <f t="shared" si="44"/>
        <v>22.31289730918402</v>
      </c>
      <c r="AE126" s="27">
        <f t="shared" si="45"/>
        <v>3.7535921906507508E-2</v>
      </c>
      <c r="AF126" s="27"/>
      <c r="AH126" s="26"/>
      <c r="AI126">
        <v>11759.75</v>
      </c>
      <c r="AJ126">
        <v>961.95</v>
      </c>
      <c r="AK126">
        <v>2981.59</v>
      </c>
      <c r="AL126">
        <v>253.52</v>
      </c>
      <c r="AN126" s="28">
        <f t="shared" si="47"/>
        <v>6.1301178373610536</v>
      </c>
      <c r="AO126" s="28">
        <f t="shared" si="48"/>
        <v>0.33425334220171027</v>
      </c>
      <c r="AP126" s="28">
        <f t="shared" si="50"/>
        <v>1.4183222978226344</v>
      </c>
      <c r="AQ126" s="28"/>
      <c r="AR126" s="28"/>
    </row>
    <row r="127" spans="1:44" ht="15.75" x14ac:dyDescent="0.25">
      <c r="A127" t="s">
        <v>134</v>
      </c>
      <c r="B127">
        <v>140.1</v>
      </c>
      <c r="C127">
        <v>6564</v>
      </c>
      <c r="D127">
        <v>1942.47</v>
      </c>
      <c r="E127">
        <v>133730.09</v>
      </c>
      <c r="H127" s="41">
        <f t="shared" si="35"/>
        <v>4.4814894093168536E-2</v>
      </c>
      <c r="I127" s="41">
        <f t="shared" si="36"/>
        <v>1.4764056540259961E-2</v>
      </c>
      <c r="J127" s="41">
        <f t="shared" si="37"/>
        <v>0.87169419874521048</v>
      </c>
      <c r="K127" s="41"/>
      <c r="L127" s="41"/>
      <c r="M127">
        <v>3920.49</v>
      </c>
      <c r="N127">
        <v>20438.09</v>
      </c>
      <c r="O127">
        <v>223.9</v>
      </c>
      <c r="P127">
        <v>2892.56</v>
      </c>
      <c r="Q127">
        <v>2010.55</v>
      </c>
      <c r="S127" s="42">
        <f t="shared" si="38"/>
        <v>0.34213783013818017</v>
      </c>
      <c r="T127" s="42">
        <f t="shared" si="39"/>
        <v>1.9008622923885738</v>
      </c>
      <c r="U127" s="42"/>
      <c r="V127" s="42">
        <f t="shared" si="41"/>
        <v>0.24513465555585301</v>
      </c>
      <c r="W127" s="42">
        <f t="shared" si="42"/>
        <v>0.16190158519760064</v>
      </c>
      <c r="X127" s="42"/>
      <c r="Z127">
        <v>261402.59</v>
      </c>
      <c r="AA127">
        <v>125.47</v>
      </c>
      <c r="AC127" s="27"/>
      <c r="AD127" s="27">
        <f t="shared" si="44"/>
        <v>26.500726662831159</v>
      </c>
      <c r="AE127" s="27">
        <f t="shared" si="45"/>
        <v>5.4170084560000414E-2</v>
      </c>
      <c r="AF127" s="27"/>
      <c r="AH127" s="26"/>
      <c r="AI127">
        <v>3630.74</v>
      </c>
      <c r="AJ127">
        <v>1582.8</v>
      </c>
      <c r="AK127">
        <v>2549.27</v>
      </c>
      <c r="AL127">
        <v>1355.2</v>
      </c>
      <c r="AN127" s="28">
        <f t="shared" si="47"/>
        <v>3.9131073601640938</v>
      </c>
      <c r="AO127" s="28">
        <f t="shared" si="48"/>
        <v>1.4784165686506381</v>
      </c>
      <c r="AP127" s="28">
        <f t="shared" si="50"/>
        <v>2.6274031645831406</v>
      </c>
      <c r="AQ127" s="28">
        <f t="shared" si="49"/>
        <v>1.2078346062159662</v>
      </c>
      <c r="AR127" s="28"/>
    </row>
    <row r="128" spans="1:44" ht="15.75" x14ac:dyDescent="0.25">
      <c r="A128" t="s">
        <v>135</v>
      </c>
      <c r="B128">
        <v>163.6</v>
      </c>
      <c r="C128">
        <v>1478.58</v>
      </c>
      <c r="D128">
        <v>6401.6</v>
      </c>
      <c r="E128">
        <v>29761.360000000001</v>
      </c>
      <c r="H128" s="41">
        <f t="shared" si="35"/>
        <v>1.0060206079218889E-2</v>
      </c>
      <c r="I128" s="41">
        <f t="shared" si="36"/>
        <v>3.7473248639116705E-2</v>
      </c>
      <c r="J128" s="41">
        <f t="shared" si="37"/>
        <v>0.16754830319282529</v>
      </c>
      <c r="K128" s="41"/>
      <c r="L128" s="41"/>
      <c r="M128">
        <v>2326.7199999999998</v>
      </c>
      <c r="N128">
        <v>14674.95</v>
      </c>
      <c r="O128">
        <v>520.20000000000005</v>
      </c>
      <c r="P128">
        <v>2089.31</v>
      </c>
      <c r="Q128">
        <v>984.16</v>
      </c>
      <c r="S128" s="42">
        <f t="shared" si="38"/>
        <v>0.1641959622998535</v>
      </c>
      <c r="T128" s="42">
        <f t="shared" si="39"/>
        <v>1.1620843124243332</v>
      </c>
      <c r="U128" s="42">
        <f t="shared" si="40"/>
        <v>1.8207001755154006E-2</v>
      </c>
      <c r="V128" s="42">
        <f t="shared" si="41"/>
        <v>0.14501032409882772</v>
      </c>
      <c r="W128" s="42">
        <f t="shared" si="42"/>
        <v>5.5700657033987772E-2</v>
      </c>
      <c r="X128" s="42"/>
      <c r="Y128">
        <v>4229.18</v>
      </c>
      <c r="Z128">
        <v>501137.58</v>
      </c>
      <c r="AC128" s="27">
        <f t="shared" si="43"/>
        <v>0.40210153171975693</v>
      </c>
      <c r="AD128" s="27">
        <f t="shared" si="44"/>
        <v>43.474487272332503</v>
      </c>
      <c r="AE128" s="27"/>
      <c r="AF128" s="27"/>
      <c r="AG128">
        <v>7810.82</v>
      </c>
      <c r="AH128" s="26">
        <f t="shared" si="46"/>
        <v>12.572691341370881</v>
      </c>
      <c r="AI128">
        <v>2937.64</v>
      </c>
      <c r="AJ128">
        <v>968.79</v>
      </c>
      <c r="AK128">
        <v>7337.35</v>
      </c>
      <c r="AL128">
        <v>2075.75</v>
      </c>
      <c r="AN128" s="28">
        <f t="shared" si="47"/>
        <v>2.6453862959585646</v>
      </c>
      <c r="AO128" s="28">
        <f t="shared" si="48"/>
        <v>0.6409417283968557</v>
      </c>
      <c r="AP128" s="28">
        <f t="shared" si="50"/>
        <v>7.1246380461411221</v>
      </c>
      <c r="AQ128" s="28">
        <f t="shared" si="49"/>
        <v>1.7679143055399136</v>
      </c>
      <c r="AR128" s="28"/>
    </row>
    <row r="129" spans="1:44" ht="15.75" x14ac:dyDescent="0.25">
      <c r="A129" t="s">
        <v>136</v>
      </c>
      <c r="B129">
        <v>178.5</v>
      </c>
      <c r="C129">
        <v>1545.46</v>
      </c>
      <c r="D129">
        <v>55116.03</v>
      </c>
      <c r="E129">
        <v>26475.58</v>
      </c>
      <c r="H129" s="41">
        <f t="shared" si="35"/>
        <v>9.5617707035788799E-3</v>
      </c>
      <c r="I129" s="41">
        <f t="shared" si="36"/>
        <v>0.28296081146022484</v>
      </c>
      <c r="J129" s="41">
        <f t="shared" si="37"/>
        <v>0.13679339982285232</v>
      </c>
      <c r="K129" s="41"/>
      <c r="L129" s="41"/>
      <c r="M129">
        <v>2182.04</v>
      </c>
      <c r="N129">
        <v>9412.2000000000007</v>
      </c>
      <c r="O129">
        <v>217.82</v>
      </c>
      <c r="P129">
        <v>2260.39</v>
      </c>
      <c r="Q129">
        <v>885.43</v>
      </c>
      <c r="S129" s="42">
        <f t="shared" si="38"/>
        <v>0.1397740152851264</v>
      </c>
      <c r="T129" s="42">
        <f t="shared" si="39"/>
        <v>0.67528727575012082</v>
      </c>
      <c r="U129" s="42"/>
      <c r="V129" s="42">
        <f t="shared" si="41"/>
        <v>0.14557713222270899</v>
      </c>
      <c r="W129" s="42">
        <f t="shared" si="42"/>
        <v>4.3738540461399619E-2</v>
      </c>
      <c r="X129" s="42"/>
      <c r="Y129">
        <v>1829.39</v>
      </c>
      <c r="Z129">
        <v>6188.8</v>
      </c>
      <c r="AC129" s="27">
        <f t="shared" si="43"/>
        <v>0.17788495510086022</v>
      </c>
      <c r="AD129" s="27">
        <f t="shared" si="44"/>
        <v>0.52421915878014103</v>
      </c>
      <c r="AE129" s="27"/>
      <c r="AF129" s="27"/>
      <c r="AH129" s="26"/>
      <c r="AI129">
        <v>4776.78</v>
      </c>
      <c r="AJ129">
        <v>2306.66</v>
      </c>
      <c r="AK129">
        <v>8508.1</v>
      </c>
      <c r="AL129">
        <v>2113.17</v>
      </c>
      <c r="AN129" s="28">
        <f t="shared" si="47"/>
        <v>4.1406617914129491</v>
      </c>
      <c r="AO129" s="28">
        <f t="shared" si="48"/>
        <v>1.8358017888879175</v>
      </c>
      <c r="AP129" s="28">
        <f t="shared" si="50"/>
        <v>7.6223429342811908</v>
      </c>
      <c r="AQ129" s="28">
        <f t="shared" si="49"/>
        <v>1.6552569724868649</v>
      </c>
      <c r="AR129" s="28"/>
    </row>
    <row r="130" spans="1:44" ht="15.75" x14ac:dyDescent="0.25">
      <c r="A130" t="s">
        <v>137</v>
      </c>
      <c r="B130">
        <v>80</v>
      </c>
      <c r="C130">
        <v>557.41999999999996</v>
      </c>
      <c r="D130">
        <v>30637.62</v>
      </c>
      <c r="H130" s="41">
        <f t="shared" si="35"/>
        <v>1.0083639875609941E-2</v>
      </c>
      <c r="I130" s="41">
        <f t="shared" si="36"/>
        <v>0.35261447394635043</v>
      </c>
      <c r="J130" s="41"/>
      <c r="K130" s="41"/>
      <c r="L130" s="41"/>
      <c r="M130">
        <v>1031.3800000000001</v>
      </c>
      <c r="N130">
        <v>12185.99</v>
      </c>
      <c r="O130">
        <v>274.39999999999998</v>
      </c>
      <c r="P130">
        <v>2018.1</v>
      </c>
      <c r="Q130">
        <v>356.6</v>
      </c>
      <c r="S130" s="42">
        <f t="shared" si="38"/>
        <v>0.12171147125894473</v>
      </c>
      <c r="T130" s="42">
        <f t="shared" si="39"/>
        <v>1.965134231442164</v>
      </c>
      <c r="U130" s="42"/>
      <c r="V130" s="42">
        <f t="shared" si="41"/>
        <v>0.28477787213965555</v>
      </c>
      <c r="W130" s="42">
        <f t="shared" si="42"/>
        <v>1.0196607887080295E-2</v>
      </c>
      <c r="X130" s="42"/>
      <c r="Y130">
        <v>294.56</v>
      </c>
      <c r="Z130">
        <v>671540.38</v>
      </c>
      <c r="AC130" s="27">
        <f t="shared" si="43"/>
        <v>0.12483860987365807</v>
      </c>
      <c r="AD130" s="27">
        <f t="shared" si="44"/>
        <v>119.11128545096035</v>
      </c>
      <c r="AE130" s="27"/>
      <c r="AF130" s="27"/>
      <c r="AG130">
        <v>8123.21</v>
      </c>
      <c r="AH130" s="26">
        <f t="shared" si="46"/>
        <v>26.778358054187191</v>
      </c>
      <c r="AI130">
        <v>6814.24</v>
      </c>
      <c r="AJ130">
        <v>952.14</v>
      </c>
      <c r="AK130">
        <v>5504.77</v>
      </c>
      <c r="AL130">
        <v>369.65</v>
      </c>
      <c r="AN130" s="28">
        <f t="shared" si="47"/>
        <v>13.480784811788013</v>
      </c>
      <c r="AO130" s="28">
        <f t="shared" si="48"/>
        <v>1.2760610128776622</v>
      </c>
      <c r="AP130" s="28">
        <f t="shared" si="50"/>
        <v>10.754505889053988</v>
      </c>
      <c r="AQ130" s="28">
        <f t="shared" si="49"/>
        <v>6.3333566121842405E-2</v>
      </c>
      <c r="AR130" s="28"/>
    </row>
    <row r="131" spans="1:44" ht="15.75" x14ac:dyDescent="0.25">
      <c r="A131" t="s">
        <v>138</v>
      </c>
      <c r="B131">
        <v>247.9</v>
      </c>
      <c r="C131">
        <v>1038.58</v>
      </c>
      <c r="D131">
        <v>8519.73</v>
      </c>
      <c r="E131">
        <v>41815.550000000003</v>
      </c>
      <c r="H131" s="41">
        <f t="shared" si="35"/>
        <v>5.0222606893837746E-3</v>
      </c>
      <c r="I131" s="41">
        <f t="shared" si="36"/>
        <v>3.2513908738951651E-2</v>
      </c>
      <c r="J131" s="41">
        <f t="shared" si="37"/>
        <v>0.15486902325500373</v>
      </c>
      <c r="K131" s="41"/>
      <c r="L131" s="41"/>
      <c r="M131">
        <v>6353.74</v>
      </c>
      <c r="N131">
        <v>24060.1</v>
      </c>
      <c r="O131">
        <v>951.24</v>
      </c>
      <c r="P131">
        <v>1012.87</v>
      </c>
      <c r="Q131">
        <v>2623.25</v>
      </c>
      <c r="S131" s="42">
        <f t="shared" si="38"/>
        <v>0.32312718625397269</v>
      </c>
      <c r="T131" s="42">
        <f t="shared" si="39"/>
        <v>1.2674343944984372</v>
      </c>
      <c r="U131" s="42">
        <f t="shared" si="40"/>
        <v>3.5003614128435875E-2</v>
      </c>
      <c r="V131" s="42">
        <f t="shared" si="41"/>
        <v>3.8290436109018354E-2</v>
      </c>
      <c r="W131" s="42">
        <f t="shared" si="42"/>
        <v>0.12417445981647267</v>
      </c>
      <c r="X131" s="42"/>
      <c r="Y131">
        <v>2056.88</v>
      </c>
      <c r="Z131">
        <v>1034445.49</v>
      </c>
      <c r="AC131" s="27">
        <f t="shared" si="43"/>
        <v>0.14109920525137365</v>
      </c>
      <c r="AD131" s="27">
        <f t="shared" si="44"/>
        <v>59.198260287223306</v>
      </c>
      <c r="AE131" s="27"/>
      <c r="AF131" s="27"/>
      <c r="AG131">
        <v>2987.63</v>
      </c>
      <c r="AH131" s="26">
        <f t="shared" si="46"/>
        <v>2.9798793888366717</v>
      </c>
      <c r="AI131">
        <v>41808.65</v>
      </c>
      <c r="AJ131">
        <v>1318.65</v>
      </c>
      <c r="AK131">
        <v>3616.69</v>
      </c>
      <c r="AL131">
        <v>2019.08</v>
      </c>
      <c r="AN131" s="28">
        <f t="shared" si="47"/>
        <v>27.862248049739652</v>
      </c>
      <c r="AO131" s="28">
        <f t="shared" si="48"/>
        <v>0.65804737526775181</v>
      </c>
      <c r="AP131" s="28">
        <f t="shared" si="50"/>
        <v>2.2020419743777397</v>
      </c>
      <c r="AQ131" s="28">
        <f t="shared" si="49"/>
        <v>1.1286484688320972</v>
      </c>
      <c r="AR131" s="28"/>
    </row>
    <row r="132" spans="1:44" ht="15.75" x14ac:dyDescent="0.25">
      <c r="A132" t="s">
        <v>139</v>
      </c>
      <c r="B132">
        <v>207.4</v>
      </c>
      <c r="C132">
        <v>4750.67</v>
      </c>
      <c r="D132">
        <v>50442.83</v>
      </c>
      <c r="F132">
        <v>347.78</v>
      </c>
      <c r="H132" s="41">
        <f t="shared" si="35"/>
        <v>2.230790226392277E-2</v>
      </c>
      <c r="I132" s="41">
        <f t="shared" si="36"/>
        <v>0.22300536237877761</v>
      </c>
      <c r="J132" s="41"/>
      <c r="K132" s="41">
        <f t="shared" ref="K132:K171" si="51">(F132+328.1)/395530*2*180.16/1000*1000/B132</f>
        <v>2.968723722897497E-3</v>
      </c>
      <c r="L132" s="41"/>
      <c r="M132">
        <v>6152.28</v>
      </c>
      <c r="N132">
        <v>18880</v>
      </c>
      <c r="O132">
        <v>142.5</v>
      </c>
      <c r="P132">
        <v>1600.33</v>
      </c>
      <c r="Q132">
        <v>664.13</v>
      </c>
      <c r="S132" s="42">
        <f t="shared" si="38"/>
        <v>0.37338355782952209</v>
      </c>
      <c r="T132" s="42">
        <f t="shared" si="39"/>
        <v>1.1847226508468718</v>
      </c>
      <c r="U132" s="42"/>
      <c r="V132" s="42">
        <f t="shared" si="41"/>
        <v>8.3215720663059767E-2</v>
      </c>
      <c r="W132" s="42">
        <f t="shared" si="42"/>
        <v>2.3536873321757246E-2</v>
      </c>
      <c r="X132" s="42"/>
      <c r="Y132">
        <v>1560.41</v>
      </c>
      <c r="Z132">
        <v>1703223.36</v>
      </c>
      <c r="AA132">
        <v>118.3</v>
      </c>
      <c r="AC132" s="27">
        <f t="shared" si="43"/>
        <v>0.13470620834709837</v>
      </c>
      <c r="AD132" s="27">
        <f t="shared" si="44"/>
        <v>116.48585608284041</v>
      </c>
      <c r="AE132" s="27">
        <f t="shared" si="45"/>
        <v>3.6101983141686472E-2</v>
      </c>
      <c r="AF132" s="27"/>
      <c r="AH132" s="26"/>
      <c r="AI132">
        <v>11402.6</v>
      </c>
      <c r="AJ132">
        <v>504.7</v>
      </c>
      <c r="AK132">
        <v>5061.34</v>
      </c>
      <c r="AL132">
        <v>621.77</v>
      </c>
      <c r="AN132" s="28">
        <f t="shared" si="47"/>
        <v>8.884713026632717</v>
      </c>
      <c r="AO132" s="28">
        <f t="shared" si="48"/>
        <v>0.13288477783143068</v>
      </c>
      <c r="AP132" s="28">
        <f t="shared" si="50"/>
        <v>3.792207277727548</v>
      </c>
      <c r="AQ132" s="28">
        <f t="shared" si="49"/>
        <v>0.22690073807029934</v>
      </c>
      <c r="AR132" s="28"/>
    </row>
    <row r="133" spans="1:44" ht="15.75" x14ac:dyDescent="0.25">
      <c r="A133" t="s">
        <v>140</v>
      </c>
      <c r="B133">
        <v>55.5</v>
      </c>
      <c r="C133">
        <v>1852.4</v>
      </c>
      <c r="D133">
        <v>38838.370000000003</v>
      </c>
      <c r="E133">
        <v>101939.77</v>
      </c>
      <c r="H133" s="41">
        <f t="shared" si="35"/>
        <v>3.5790852870922651E-2</v>
      </c>
      <c r="I133" s="41">
        <f t="shared" si="36"/>
        <v>0.64288069949250437</v>
      </c>
      <c r="J133" s="41">
        <f t="shared" si="37"/>
        <v>1.6786307216659684</v>
      </c>
      <c r="K133" s="41"/>
      <c r="L133" s="41"/>
      <c r="M133">
        <v>605</v>
      </c>
      <c r="N133">
        <v>7589.92</v>
      </c>
      <c r="O133">
        <v>303.49</v>
      </c>
      <c r="P133">
        <v>1749.59</v>
      </c>
      <c r="Q133">
        <v>1414.99</v>
      </c>
      <c r="S133" s="42">
        <f t="shared" si="38"/>
        <v>7.3870208495827747E-2</v>
      </c>
      <c r="T133" s="42">
        <f t="shared" si="39"/>
        <v>1.7377770021968182</v>
      </c>
      <c r="U133" s="42">
        <f t="shared" si="40"/>
        <v>2.0462595645893669E-3</v>
      </c>
      <c r="V133" s="42">
        <f t="shared" si="41"/>
        <v>0.34652774458818336</v>
      </c>
      <c r="W133" s="42">
        <f t="shared" si="42"/>
        <v>0.26682128937146632</v>
      </c>
      <c r="X133" s="42"/>
      <c r="Y133">
        <v>5129.13</v>
      </c>
      <c r="Z133">
        <v>555951.39</v>
      </c>
      <c r="AA133">
        <v>153.91999999999999</v>
      </c>
      <c r="AC133" s="27">
        <f t="shared" si="43"/>
        <v>1.4152427582186731</v>
      </c>
      <c r="AD133" s="27">
        <f t="shared" si="44"/>
        <v>142.15745989263931</v>
      </c>
      <c r="AE133" s="27">
        <f t="shared" si="45"/>
        <v>0.14401220535513973</v>
      </c>
      <c r="AF133" s="27"/>
      <c r="AG133">
        <v>2791.04</v>
      </c>
      <c r="AH133" s="26">
        <f t="shared" si="46"/>
        <v>12.342053272977411</v>
      </c>
      <c r="AI133">
        <v>11833.01</v>
      </c>
      <c r="AJ133">
        <v>755.63</v>
      </c>
      <c r="AK133">
        <v>2949.98</v>
      </c>
      <c r="AL133">
        <v>1495.51</v>
      </c>
      <c r="AN133" s="28">
        <f t="shared" si="47"/>
        <v>34.493289768817853</v>
      </c>
      <c r="AO133" s="28">
        <f t="shared" si="48"/>
        <v>1.2496329196953266</v>
      </c>
      <c r="AP133" s="28">
        <f t="shared" si="50"/>
        <v>7.834964325395231</v>
      </c>
      <c r="AQ133" s="28">
        <f t="shared" si="49"/>
        <v>3.470042152702479</v>
      </c>
      <c r="AR133" s="28"/>
    </row>
    <row r="134" spans="1:44" ht="15.75" x14ac:dyDescent="0.25">
      <c r="A134" t="s">
        <v>141</v>
      </c>
      <c r="B134">
        <v>133.19999999999999</v>
      </c>
      <c r="C134">
        <v>1463.35</v>
      </c>
      <c r="D134">
        <v>6636.99</v>
      </c>
      <c r="E134">
        <v>134889.18</v>
      </c>
      <c r="F134">
        <v>127.8</v>
      </c>
      <c r="H134" s="41">
        <f t="shared" si="35"/>
        <v>1.2252068213638764E-2</v>
      </c>
      <c r="I134" s="41">
        <f t="shared" si="36"/>
        <v>4.7635578885334914E-2</v>
      </c>
      <c r="J134" s="41">
        <f t="shared" si="37"/>
        <v>0.92477676643093176</v>
      </c>
      <c r="K134" s="41">
        <f t="shared" si="51"/>
        <v>3.1179870488140414E-3</v>
      </c>
      <c r="L134" s="41"/>
      <c r="M134">
        <v>8428.83</v>
      </c>
      <c r="N134">
        <v>4475.29</v>
      </c>
      <c r="O134">
        <v>670.42</v>
      </c>
      <c r="P134">
        <v>5696.52</v>
      </c>
      <c r="Q134">
        <v>1960.33</v>
      </c>
      <c r="S134" s="42">
        <f t="shared" si="38"/>
        <v>0.80734051514359373</v>
      </c>
      <c r="T134" s="42">
        <f t="shared" si="39"/>
        <v>0.41492835764521308</v>
      </c>
      <c r="U134" s="42">
        <f t="shared" si="40"/>
        <v>3.7272574296400671E-2</v>
      </c>
      <c r="V134" s="42">
        <f t="shared" si="41"/>
        <v>0.53614263626684022</v>
      </c>
      <c r="W134" s="42">
        <f t="shared" si="42"/>
        <v>0.16530374789746102</v>
      </c>
      <c r="X134" s="42"/>
      <c r="Y134">
        <v>1411.85</v>
      </c>
      <c r="Z134">
        <v>22976.17</v>
      </c>
      <c r="AA134">
        <v>401.49</v>
      </c>
      <c r="AC134" s="27">
        <f t="shared" si="43"/>
        <v>0.19392900111825842</v>
      </c>
      <c r="AD134" s="27">
        <f t="shared" si="44"/>
        <v>2.4897468690848155</v>
      </c>
      <c r="AE134" s="27">
        <f t="shared" si="45"/>
        <v>8.6362310349493598E-2</v>
      </c>
      <c r="AF134" s="27"/>
      <c r="AG134">
        <v>12422.11</v>
      </c>
      <c r="AH134" s="26">
        <f t="shared" si="46"/>
        <v>24.903604594742525</v>
      </c>
      <c r="AI134">
        <v>4741.8500000000004</v>
      </c>
      <c r="AJ134">
        <v>1688.25</v>
      </c>
      <c r="AK134">
        <v>9535.1200000000008</v>
      </c>
      <c r="AL134">
        <v>2446.6</v>
      </c>
      <c r="AN134" s="28">
        <f t="shared" si="47"/>
        <v>5.5051822015180125</v>
      </c>
      <c r="AO134" s="28">
        <f t="shared" si="48"/>
        <v>1.686859391337846</v>
      </c>
      <c r="AP134" s="28">
        <f t="shared" si="50"/>
        <v>11.498846131421169</v>
      </c>
      <c r="AQ134" s="28">
        <f t="shared" si="49"/>
        <v>2.6351254062383336</v>
      </c>
      <c r="AR134" s="28"/>
    </row>
    <row r="135" spans="1:44" ht="15.75" x14ac:dyDescent="0.25">
      <c r="A135" t="s">
        <v>142</v>
      </c>
      <c r="B135">
        <v>129.1</v>
      </c>
      <c r="D135">
        <v>34828.61</v>
      </c>
      <c r="F135">
        <v>203.02</v>
      </c>
      <c r="H135" s="41"/>
      <c r="I135" s="41">
        <f t="shared" si="36"/>
        <v>0.24807952625822069</v>
      </c>
      <c r="J135" s="41"/>
      <c r="K135" s="41">
        <f t="shared" si="51"/>
        <v>3.7477909049585742E-3</v>
      </c>
      <c r="L135" s="41"/>
      <c r="M135">
        <v>12807.1</v>
      </c>
      <c r="N135">
        <v>9530.31</v>
      </c>
      <c r="O135">
        <v>174.95</v>
      </c>
      <c r="P135">
        <v>433.67</v>
      </c>
      <c r="Q135">
        <v>918.84</v>
      </c>
      <c r="S135" s="42">
        <f t="shared" si="38"/>
        <v>1.281350601581335</v>
      </c>
      <c r="T135" s="42">
        <f t="shared" si="39"/>
        <v>0.94578077071580358</v>
      </c>
      <c r="U135" s="42"/>
      <c r="V135" s="42">
        <f t="shared" si="41"/>
        <v>1.4211171734902089E-2</v>
      </c>
      <c r="W135" s="42">
        <f t="shared" si="42"/>
        <v>6.389650855570228E-2</v>
      </c>
      <c r="X135" s="42"/>
      <c r="Y135">
        <v>2034.89</v>
      </c>
      <c r="Z135">
        <v>692662.74</v>
      </c>
      <c r="AA135">
        <v>66.75</v>
      </c>
      <c r="AC135" s="27">
        <f t="shared" si="43"/>
        <v>0.26852558859165943</v>
      </c>
      <c r="AD135" s="27">
        <f t="shared" si="44"/>
        <v>76.130428778509923</v>
      </c>
      <c r="AE135" s="27">
        <f t="shared" si="45"/>
        <v>5.2335572298216115E-2</v>
      </c>
      <c r="AF135" s="27"/>
      <c r="AH135" s="26"/>
      <c r="AI135">
        <v>6624.63</v>
      </c>
      <c r="AJ135">
        <v>2087.0500000000002</v>
      </c>
      <c r="AK135">
        <v>2779.48</v>
      </c>
      <c r="AL135">
        <v>180.08</v>
      </c>
      <c r="AN135" s="28">
        <f t="shared" si="47"/>
        <v>8.1090765228393753</v>
      </c>
      <c r="AO135" s="28">
        <f t="shared" si="48"/>
        <v>2.2549409947098229</v>
      </c>
      <c r="AP135" s="28">
        <f t="shared" si="50"/>
        <v>3.1482760023003769</v>
      </c>
      <c r="AQ135" s="28"/>
      <c r="AR135" s="28"/>
    </row>
    <row r="136" spans="1:44" ht="15.75" x14ac:dyDescent="0.25">
      <c r="A136" t="s">
        <v>143</v>
      </c>
      <c r="B136">
        <v>94.9</v>
      </c>
      <c r="C136">
        <v>1260.67</v>
      </c>
      <c r="D136">
        <v>87532.45</v>
      </c>
      <c r="E136">
        <v>44799.94</v>
      </c>
      <c r="F136">
        <v>281.22000000000003</v>
      </c>
      <c r="H136" s="41">
        <f t="shared" si="35"/>
        <v>1.5251190920496505E-2</v>
      </c>
      <c r="I136" s="41">
        <f t="shared" si="36"/>
        <v>0.84340591931483422</v>
      </c>
      <c r="J136" s="41">
        <f t="shared" si="37"/>
        <v>0.43320074894906319</v>
      </c>
      <c r="K136" s="41">
        <f t="shared" si="51"/>
        <v>5.8490880691836654E-3</v>
      </c>
      <c r="L136" s="41"/>
      <c r="M136">
        <v>3822.02</v>
      </c>
      <c r="N136">
        <v>9088.39</v>
      </c>
      <c r="O136">
        <v>75.55</v>
      </c>
      <c r="P136">
        <v>236.16</v>
      </c>
      <c r="Q136">
        <v>1162.32</v>
      </c>
      <c r="S136" s="42">
        <f t="shared" si="38"/>
        <v>0.49137670615563761</v>
      </c>
      <c r="T136" s="42">
        <f t="shared" si="39"/>
        <v>1.2250550454230469</v>
      </c>
      <c r="U136" s="42"/>
      <c r="V136" s="42"/>
      <c r="W136" s="42">
        <f t="shared" si="42"/>
        <v>0.12084362949191496</v>
      </c>
      <c r="X136" s="42"/>
      <c r="Y136">
        <v>8851.3799999999992</v>
      </c>
      <c r="Z136">
        <v>1560693.35</v>
      </c>
      <c r="AA136">
        <v>76.48</v>
      </c>
      <c r="AC136" s="27">
        <f t="shared" si="43"/>
        <v>1.3838891741428803</v>
      </c>
      <c r="AD136" s="27">
        <f t="shared" si="44"/>
        <v>233.27663842839405</v>
      </c>
      <c r="AE136" s="27">
        <f t="shared" si="45"/>
        <v>7.2650191844232589E-2</v>
      </c>
      <c r="AF136" s="27"/>
      <c r="AG136">
        <v>3709.92</v>
      </c>
      <c r="AH136" s="26">
        <f t="shared" si="46"/>
        <v>9.8642182644941272</v>
      </c>
      <c r="AI136">
        <v>12825.42</v>
      </c>
      <c r="AJ136">
        <v>417.31</v>
      </c>
      <c r="AK136">
        <v>2500</v>
      </c>
      <c r="AL136">
        <v>1497.13</v>
      </c>
      <c r="AN136" s="28">
        <f t="shared" si="47"/>
        <v>21.914342582139845</v>
      </c>
      <c r="AO136" s="28">
        <f t="shared" si="48"/>
        <v>0.1370371481463504</v>
      </c>
      <c r="AP136" s="28">
        <f t="shared" si="50"/>
        <v>3.792338096826199</v>
      </c>
      <c r="AQ136" s="28">
        <f t="shared" si="49"/>
        <v>2.0322145727287291</v>
      </c>
      <c r="AR136" s="28"/>
    </row>
    <row r="137" spans="1:44" ht="15.75" x14ac:dyDescent="0.25">
      <c r="A137" t="s">
        <v>144</v>
      </c>
      <c r="B137">
        <v>116.7</v>
      </c>
      <c r="C137">
        <v>1264.1500000000001</v>
      </c>
      <c r="D137">
        <v>23094.16</v>
      </c>
      <c r="E137">
        <v>31862.01</v>
      </c>
      <c r="F137">
        <v>263.8</v>
      </c>
      <c r="H137" s="41">
        <f t="shared" si="35"/>
        <v>1.2429376430713479E-2</v>
      </c>
      <c r="I137" s="41">
        <f t="shared" si="36"/>
        <v>0.18283817641579092</v>
      </c>
      <c r="J137" s="41">
        <f t="shared" si="37"/>
        <v>0.25128151643025548</v>
      </c>
      <c r="K137" s="41">
        <f t="shared" si="51"/>
        <v>4.620472858746622E-3</v>
      </c>
      <c r="L137" s="41"/>
      <c r="M137">
        <v>1300.3</v>
      </c>
      <c r="N137">
        <v>6777.98</v>
      </c>
      <c r="O137">
        <v>736.21</v>
      </c>
      <c r="P137">
        <v>1253.07</v>
      </c>
      <c r="Q137">
        <v>1460.54</v>
      </c>
      <c r="S137" s="42">
        <f t="shared" si="38"/>
        <v>0.11390127001088018</v>
      </c>
      <c r="T137" s="42">
        <f t="shared" si="39"/>
        <v>0.73446493493349618</v>
      </c>
      <c r="U137" s="42">
        <f t="shared" si="40"/>
        <v>4.9995792190671913E-2</v>
      </c>
      <c r="V137" s="42">
        <f t="shared" si="41"/>
        <v>0.10855060661062765</v>
      </c>
      <c r="W137" s="42">
        <f t="shared" si="42"/>
        <v>0.13205478056045591</v>
      </c>
      <c r="X137" s="42"/>
      <c r="Y137">
        <v>8081.26</v>
      </c>
      <c r="Z137">
        <v>474002.32</v>
      </c>
      <c r="AA137">
        <v>257.83999999999997</v>
      </c>
      <c r="AC137" s="27">
        <f t="shared" si="43"/>
        <v>1.0317912190136369</v>
      </c>
      <c r="AD137" s="27">
        <f t="shared" si="44"/>
        <v>57.648859072533824</v>
      </c>
      <c r="AE137" s="27">
        <f t="shared" si="45"/>
        <v>8.1117083385195896E-2</v>
      </c>
      <c r="AF137" s="27"/>
      <c r="AG137">
        <v>7197.51</v>
      </c>
      <c r="AH137" s="26">
        <f t="shared" si="46"/>
        <v>16.189154912811681</v>
      </c>
      <c r="AI137">
        <v>2883.32</v>
      </c>
      <c r="AJ137">
        <v>1212.58</v>
      </c>
      <c r="AK137">
        <v>1935.88</v>
      </c>
      <c r="AL137">
        <v>2435.88</v>
      </c>
      <c r="AN137" s="28">
        <f t="shared" si="47"/>
        <v>3.6310007168404015</v>
      </c>
      <c r="AO137" s="28">
        <f t="shared" si="48"/>
        <v>1.2464710273821147</v>
      </c>
      <c r="AP137" s="28">
        <f t="shared" si="50"/>
        <v>2.2787862436247255</v>
      </c>
      <c r="AQ137" s="28">
        <f t="shared" si="49"/>
        <v>2.9924010758123445</v>
      </c>
      <c r="AR137" s="28"/>
    </row>
    <row r="138" spans="1:44" ht="15.75" x14ac:dyDescent="0.25">
      <c r="A138" t="s">
        <v>145</v>
      </c>
      <c r="B138">
        <v>91.9</v>
      </c>
      <c r="C138">
        <v>1256.8800000000001</v>
      </c>
      <c r="D138">
        <v>41641.550000000003</v>
      </c>
      <c r="E138">
        <v>44762.97</v>
      </c>
      <c r="F138">
        <v>116.87</v>
      </c>
      <c r="H138" s="41">
        <f t="shared" si="35"/>
        <v>1.5711484258790018E-2</v>
      </c>
      <c r="I138" s="41">
        <f t="shared" si="36"/>
        <v>0.41603395331292919</v>
      </c>
      <c r="J138" s="41">
        <f t="shared" si="37"/>
        <v>0.44697575774899295</v>
      </c>
      <c r="K138" s="41">
        <f t="shared" si="51"/>
        <v>4.4108690019014716E-3</v>
      </c>
      <c r="L138" s="41"/>
      <c r="M138">
        <v>4016.81</v>
      </c>
      <c r="N138">
        <v>30892.86</v>
      </c>
      <c r="O138">
        <v>736.58</v>
      </c>
      <c r="P138">
        <v>1510.85</v>
      </c>
      <c r="Q138">
        <v>670.28</v>
      </c>
      <c r="S138" s="42">
        <f t="shared" si="38"/>
        <v>0.53544010540670106</v>
      </c>
      <c r="T138" s="42">
        <f t="shared" si="39"/>
        <v>4.4018729436310986</v>
      </c>
      <c r="U138" s="42">
        <f t="shared" si="40"/>
        <v>6.3540812581720618E-2</v>
      </c>
      <c r="V138" s="42">
        <f t="shared" si="41"/>
        <v>0.17492857059124972</v>
      </c>
      <c r="W138" s="42">
        <f t="shared" si="42"/>
        <v>5.4002785335370125E-2</v>
      </c>
      <c r="X138" s="42"/>
      <c r="Y138">
        <v>2031.21</v>
      </c>
      <c r="Z138">
        <v>1551154.29</v>
      </c>
      <c r="AC138" s="27">
        <f t="shared" si="43"/>
        <v>0.37665361831939259</v>
      </c>
      <c r="AD138" s="27">
        <f t="shared" si="44"/>
        <v>239.41980281434948</v>
      </c>
      <c r="AE138" s="27"/>
      <c r="AF138" s="27"/>
      <c r="AG138">
        <v>3774.38</v>
      </c>
      <c r="AH138" s="26">
        <f t="shared" si="46"/>
        <v>10.377924516367651</v>
      </c>
      <c r="AI138">
        <v>42560.33</v>
      </c>
      <c r="AJ138">
        <v>1795.65</v>
      </c>
      <c r="AK138">
        <v>3076.04</v>
      </c>
      <c r="AL138">
        <v>1422.33</v>
      </c>
      <c r="AN138" s="28">
        <f t="shared" si="47"/>
        <v>76.520667952600434</v>
      </c>
      <c r="AO138" s="28">
        <f t="shared" si="48"/>
        <v>2.6395861599893498</v>
      </c>
      <c r="AP138" s="28">
        <f t="shared" si="50"/>
        <v>4.9601391072083967</v>
      </c>
      <c r="AQ138" s="28">
        <f t="shared" si="49"/>
        <v>1.9629885403142395</v>
      </c>
      <c r="AR138" s="28"/>
    </row>
    <row r="139" spans="1:44" ht="15.75" x14ac:dyDescent="0.25">
      <c r="A139" t="s">
        <v>146</v>
      </c>
      <c r="B139">
        <v>110.6</v>
      </c>
      <c r="C139">
        <v>323.18</v>
      </c>
      <c r="D139">
        <v>28445.08</v>
      </c>
      <c r="E139">
        <v>35196.07</v>
      </c>
      <c r="F139">
        <v>291.83</v>
      </c>
      <c r="H139" s="41">
        <f t="shared" si="35"/>
        <v>5.364404946799471E-3</v>
      </c>
      <c r="I139" s="41">
        <f t="shared" si="36"/>
        <v>0.23699635967195617</v>
      </c>
      <c r="J139" s="41">
        <f t="shared" si="37"/>
        <v>0.2926023112623532</v>
      </c>
      <c r="K139" s="41">
        <f t="shared" si="51"/>
        <v>5.1061840662532196E-3</v>
      </c>
      <c r="L139" s="41"/>
      <c r="M139">
        <v>1008.8</v>
      </c>
      <c r="N139">
        <v>37574.67</v>
      </c>
      <c r="O139">
        <v>477.44</v>
      </c>
      <c r="P139">
        <v>2148.23</v>
      </c>
      <c r="Q139">
        <v>547.88</v>
      </c>
      <c r="S139" s="42">
        <f t="shared" si="38"/>
        <v>8.5338066073506427E-2</v>
      </c>
      <c r="T139" s="42">
        <f t="shared" si="39"/>
        <v>4.4563432910283263</v>
      </c>
      <c r="U139" s="42">
        <f t="shared" si="40"/>
        <v>2.1820437849919969E-2</v>
      </c>
      <c r="V139" s="42">
        <f t="shared" si="41"/>
        <v>0.22154307045246066</v>
      </c>
      <c r="W139" s="42">
        <f t="shared" si="42"/>
        <v>3.0240683506479422E-2</v>
      </c>
      <c r="X139" s="42"/>
      <c r="Y139">
        <v>1559.94</v>
      </c>
      <c r="Z139">
        <v>196496.71</v>
      </c>
      <c r="AC139" s="27">
        <f t="shared" si="43"/>
        <v>0.2525443269082327</v>
      </c>
      <c r="AD139" s="27">
        <f t="shared" si="44"/>
        <v>25.247048586222107</v>
      </c>
      <c r="AE139" s="27"/>
      <c r="AF139" s="27"/>
      <c r="AG139">
        <v>1919.14</v>
      </c>
      <c r="AH139" s="26">
        <f t="shared" si="46"/>
        <v>4.0388178765176965</v>
      </c>
      <c r="AI139">
        <v>144145.85999999999</v>
      </c>
      <c r="AJ139">
        <v>1126.32</v>
      </c>
      <c r="AK139">
        <v>5182.26</v>
      </c>
      <c r="AL139">
        <v>1677.98</v>
      </c>
      <c r="AN139" s="28">
        <f t="shared" si="47"/>
        <v>216.565115742221</v>
      </c>
      <c r="AO139" s="28">
        <f t="shared" si="48"/>
        <v>1.1853155654196523</v>
      </c>
      <c r="AP139" s="28">
        <f t="shared" si="50"/>
        <v>7.2933449069284846</v>
      </c>
      <c r="AQ139" s="28">
        <f t="shared" si="49"/>
        <v>2.0160861060432222</v>
      </c>
      <c r="AR139" s="28"/>
    </row>
    <row r="140" spans="1:44" ht="15.75" x14ac:dyDescent="0.25">
      <c r="A140" t="s">
        <v>147</v>
      </c>
      <c r="B140">
        <v>273.8</v>
      </c>
      <c r="C140">
        <v>1600</v>
      </c>
      <c r="D140">
        <v>105828.65</v>
      </c>
      <c r="E140">
        <v>50739.41</v>
      </c>
      <c r="F140">
        <v>224.39</v>
      </c>
      <c r="H140" s="41">
        <f t="shared" si="35"/>
        <v>6.4151239258686595E-3</v>
      </c>
      <c r="I140" s="41">
        <f t="shared" si="36"/>
        <v>0.35320196401507076</v>
      </c>
      <c r="J140" s="41">
        <f t="shared" si="37"/>
        <v>0.16991048453686897</v>
      </c>
      <c r="K140" s="41">
        <f t="shared" si="51"/>
        <v>1.8382302877460587E-3</v>
      </c>
      <c r="L140" s="41"/>
      <c r="M140">
        <v>405.93</v>
      </c>
      <c r="N140">
        <v>186063.91</v>
      </c>
      <c r="O140">
        <v>579.01</v>
      </c>
      <c r="P140">
        <v>872.76</v>
      </c>
      <c r="Q140">
        <v>2727.5</v>
      </c>
      <c r="S140" s="42">
        <f t="shared" si="38"/>
        <v>5.36126701671546E-3</v>
      </c>
      <c r="T140" s="42">
        <f t="shared" si="39"/>
        <v>8.9701636138060366</v>
      </c>
      <c r="U140" s="42">
        <f t="shared" si="40"/>
        <v>1.3718720815266403E-2</v>
      </c>
      <c r="V140" s="42">
        <f t="shared" si="41"/>
        <v>2.7902924959733354E-2</v>
      </c>
      <c r="W140" s="42">
        <f t="shared" si="42"/>
        <v>0.11746211064452872</v>
      </c>
      <c r="X140" s="42"/>
      <c r="Y140">
        <v>8652.0400000000009</v>
      </c>
      <c r="Z140">
        <v>1474005.3</v>
      </c>
      <c r="AC140" s="27">
        <f t="shared" si="43"/>
        <v>0.46933618842106717</v>
      </c>
      <c r="AD140" s="27">
        <f t="shared" si="44"/>
        <v>76.364618301876632</v>
      </c>
      <c r="AE140" s="27"/>
      <c r="AF140" s="27"/>
      <c r="AH140" s="26"/>
      <c r="AI140">
        <v>98499.88</v>
      </c>
      <c r="AJ140">
        <v>2537.06</v>
      </c>
      <c r="AK140">
        <v>7652.53</v>
      </c>
      <c r="AL140">
        <v>2363.42</v>
      </c>
      <c r="AN140" s="28">
        <f t="shared" si="47"/>
        <v>59.712973975139754</v>
      </c>
      <c r="AO140" s="28">
        <f t="shared" si="48"/>
        <v>1.3369814237352888</v>
      </c>
      <c r="AP140" s="28">
        <f t="shared" si="50"/>
        <v>4.4488182644714502</v>
      </c>
      <c r="AQ140" s="28">
        <f t="shared" si="49"/>
        <v>1.2313529381757162</v>
      </c>
      <c r="AR140" s="28"/>
    </row>
    <row r="141" spans="1:44" ht="15.75" x14ac:dyDescent="0.25">
      <c r="A141" t="s">
        <v>148</v>
      </c>
      <c r="B141">
        <v>149.19999999999999</v>
      </c>
      <c r="C141">
        <v>4565.8</v>
      </c>
      <c r="D141">
        <v>248876.19</v>
      </c>
      <c r="H141" s="41">
        <f t="shared" si="35"/>
        <v>2.9881005491054224E-2</v>
      </c>
      <c r="I141" s="41">
        <f t="shared" si="36"/>
        <v>1.5215829415975539</v>
      </c>
      <c r="J141" s="41"/>
      <c r="K141" s="41"/>
      <c r="L141" s="41"/>
      <c r="M141">
        <v>5668.96</v>
      </c>
      <c r="N141">
        <v>13847.98</v>
      </c>
      <c r="O141">
        <v>257.73</v>
      </c>
      <c r="P141">
        <v>1242.96</v>
      </c>
      <c r="Q141">
        <v>726.77</v>
      </c>
      <c r="S141" s="42">
        <f t="shared" si="38"/>
        <v>0.47620530528365385</v>
      </c>
      <c r="T141" s="42">
        <f t="shared" si="39"/>
        <v>1.2009632566316308</v>
      </c>
      <c r="U141" s="42"/>
      <c r="V141" s="42">
        <f t="shared" si="41"/>
        <v>8.4009334046739506E-2</v>
      </c>
      <c r="W141" s="42">
        <f t="shared" si="42"/>
        <v>3.8268792159531446E-2</v>
      </c>
      <c r="X141" s="42"/>
      <c r="Y141">
        <v>2956.93</v>
      </c>
      <c r="Z141">
        <v>1799151.2</v>
      </c>
      <c r="AC141" s="27">
        <f t="shared" si="43"/>
        <v>0.31998708827370942</v>
      </c>
      <c r="AD141" s="27">
        <f t="shared" si="44"/>
        <v>171.04233389538385</v>
      </c>
      <c r="AE141" s="27"/>
      <c r="AF141" s="27"/>
      <c r="AG141">
        <v>4681.63</v>
      </c>
      <c r="AH141" s="26">
        <f t="shared" si="46"/>
        <v>8.0541765078778127</v>
      </c>
      <c r="AI141">
        <v>16433.59</v>
      </c>
      <c r="AJ141">
        <v>945.09</v>
      </c>
      <c r="AK141">
        <v>6308.63</v>
      </c>
      <c r="AL141">
        <v>1018.29</v>
      </c>
      <c r="AN141" s="28">
        <f t="shared" si="47"/>
        <v>17.96675344548505</v>
      </c>
      <c r="AO141" s="28">
        <f t="shared" si="48"/>
        <v>0.67634483399660339</v>
      </c>
      <c r="AP141" s="28">
        <f t="shared" si="50"/>
        <v>6.663870947181401</v>
      </c>
      <c r="AQ141" s="28">
        <f t="shared" si="49"/>
        <v>0.7580608110351128</v>
      </c>
      <c r="AR141" s="28"/>
    </row>
    <row r="142" spans="1:44" ht="15.75" x14ac:dyDescent="0.25">
      <c r="A142" t="s">
        <v>149</v>
      </c>
      <c r="B142">
        <v>125.9</v>
      </c>
      <c r="C142">
        <v>1567.16</v>
      </c>
      <c r="D142">
        <v>7883.37</v>
      </c>
      <c r="F142">
        <v>399.22</v>
      </c>
      <c r="H142" s="41">
        <f t="shared" si="35"/>
        <v>1.3713616687933245E-2</v>
      </c>
      <c r="I142" s="41">
        <f t="shared" si="36"/>
        <v>5.9416097012791491E-2</v>
      </c>
      <c r="J142" s="41"/>
      <c r="K142" s="41">
        <f t="shared" si="51"/>
        <v>5.2627015235205766E-3</v>
      </c>
      <c r="L142" s="41"/>
      <c r="M142">
        <v>3132.04</v>
      </c>
      <c r="N142">
        <v>2759.89</v>
      </c>
      <c r="O142">
        <v>601.73</v>
      </c>
      <c r="P142">
        <v>2437.5500000000002</v>
      </c>
      <c r="Q142">
        <v>425.69</v>
      </c>
      <c r="S142" s="42">
        <f t="shared" si="38"/>
        <v>0.29793092045989483</v>
      </c>
      <c r="T142" s="42">
        <f t="shared" si="39"/>
        <v>0.25885107524635237</v>
      </c>
      <c r="U142" s="42">
        <f t="shared" si="40"/>
        <v>3.2220526419108518E-2</v>
      </c>
      <c r="V142" s="42">
        <f t="shared" si="41"/>
        <v>0.22500182815208053</v>
      </c>
      <c r="W142" s="42">
        <f t="shared" si="42"/>
        <v>1.3734389239498105E-2</v>
      </c>
      <c r="X142" s="42"/>
      <c r="Y142">
        <v>1508.41</v>
      </c>
      <c r="Z142">
        <v>440445.87</v>
      </c>
      <c r="AC142" s="27">
        <f t="shared" si="43"/>
        <v>0.21604970020279607</v>
      </c>
      <c r="AD142" s="27">
        <f t="shared" si="44"/>
        <v>49.656544062245011</v>
      </c>
      <c r="AE142" s="27"/>
      <c r="AF142" s="27"/>
      <c r="AG142">
        <v>2024.75</v>
      </c>
      <c r="AH142" s="26">
        <f t="shared" si="46"/>
        <v>3.7772559346107037</v>
      </c>
      <c r="AI142">
        <v>2089.27</v>
      </c>
      <c r="AJ142">
        <v>467.03</v>
      </c>
      <c r="AK142">
        <v>4537.8900000000003</v>
      </c>
      <c r="AL142">
        <v>1118.71</v>
      </c>
      <c r="AN142" s="28">
        <f t="shared" si="47"/>
        <v>2.3151917435671678</v>
      </c>
      <c r="AO142" s="28">
        <f t="shared" si="48"/>
        <v>0.16907128112950789</v>
      </c>
      <c r="AP142" s="28">
        <f t="shared" si="50"/>
        <v>5.5545604477873214</v>
      </c>
      <c r="AQ142" s="28">
        <f t="shared" si="49"/>
        <v>1.0312025212427922</v>
      </c>
      <c r="AR142" s="28"/>
    </row>
    <row r="143" spans="1:44" ht="15.75" x14ac:dyDescent="0.25">
      <c r="A143" t="s">
        <v>150</v>
      </c>
      <c r="B143">
        <v>191.7</v>
      </c>
      <c r="C143">
        <v>1242.76</v>
      </c>
      <c r="D143">
        <v>13632.65</v>
      </c>
      <c r="E143">
        <v>67039.86</v>
      </c>
      <c r="F143">
        <v>252.58</v>
      </c>
      <c r="H143" s="41">
        <f t="shared" si="35"/>
        <v>7.4649053881349443E-3</v>
      </c>
      <c r="I143" s="41">
        <f t="shared" si="36"/>
        <v>6.6343071882538809E-2</v>
      </c>
      <c r="J143" s="41">
        <f t="shared" si="37"/>
        <v>0.32014020828823664</v>
      </c>
      <c r="K143" s="41">
        <f t="shared" si="51"/>
        <v>2.7594574059955686E-3</v>
      </c>
      <c r="L143" s="41"/>
      <c r="M143">
        <v>3217.34</v>
      </c>
      <c r="N143">
        <v>20805.14</v>
      </c>
      <c r="O143">
        <v>739.4</v>
      </c>
      <c r="P143">
        <v>3048.16</v>
      </c>
      <c r="Q143">
        <v>785.95</v>
      </c>
      <c r="S143" s="42">
        <f t="shared" si="38"/>
        <v>0.20155057075112409</v>
      </c>
      <c r="T143" s="42">
        <f t="shared" si="39"/>
        <v>1.4145202564441133</v>
      </c>
      <c r="U143" s="42">
        <f t="shared" si="40"/>
        <v>3.0655626359779725E-2</v>
      </c>
      <c r="V143" s="42">
        <f t="shared" si="41"/>
        <v>0.18988281176901489</v>
      </c>
      <c r="W143" s="42">
        <f t="shared" si="42"/>
        <v>3.3866018726591306E-2</v>
      </c>
      <c r="X143" s="42"/>
      <c r="Y143">
        <v>3660.73</v>
      </c>
      <c r="Z143">
        <v>625832.93000000005</v>
      </c>
      <c r="AA143">
        <v>635.08000000000004</v>
      </c>
      <c r="AC143" s="27">
        <f t="shared" si="43"/>
        <v>0.30110922855960465</v>
      </c>
      <c r="AD143" s="27">
        <f t="shared" si="44"/>
        <v>46.326170751109331</v>
      </c>
      <c r="AE143" s="27">
        <f t="shared" si="45"/>
        <v>7.7287387282057127E-2</v>
      </c>
      <c r="AF143" s="27"/>
      <c r="AG143">
        <v>2172.79</v>
      </c>
      <c r="AH143" s="26">
        <f t="shared" si="46"/>
        <v>2.6917888737276789</v>
      </c>
      <c r="AI143">
        <v>20944.93</v>
      </c>
      <c r="AJ143">
        <v>2605.54</v>
      </c>
      <c r="AK143">
        <v>1179.18</v>
      </c>
      <c r="AL143">
        <v>1180.48</v>
      </c>
      <c r="AN143" s="28">
        <f t="shared" si="47"/>
        <v>17.903171813520125</v>
      </c>
      <c r="AO143" s="28">
        <f t="shared" si="48"/>
        <v>1.9690734754314967</v>
      </c>
      <c r="AP143" s="28">
        <f t="shared" si="50"/>
        <v>0.72978686308964158</v>
      </c>
      <c r="AQ143" s="28">
        <f t="shared" si="49"/>
        <v>0.7309163623717615</v>
      </c>
      <c r="AR143" s="28"/>
    </row>
    <row r="144" spans="1:44" ht="15.75" x14ac:dyDescent="0.25">
      <c r="A144" t="s">
        <v>151</v>
      </c>
      <c r="B144">
        <v>118.8</v>
      </c>
      <c r="C144">
        <v>1489.84</v>
      </c>
      <c r="D144">
        <v>66458.34</v>
      </c>
      <c r="E144">
        <v>20080</v>
      </c>
      <c r="F144">
        <v>188.6</v>
      </c>
      <c r="H144" s="41">
        <f t="shared" si="35"/>
        <v>1.3940297572851361E-2</v>
      </c>
      <c r="I144" s="41">
        <f t="shared" si="36"/>
        <v>0.51213067946762991</v>
      </c>
      <c r="J144" s="41">
        <f t="shared" si="37"/>
        <v>0.15649305636957644</v>
      </c>
      <c r="K144" s="41">
        <f t="shared" si="51"/>
        <v>3.9621504317481869E-3</v>
      </c>
      <c r="L144" s="41"/>
      <c r="M144">
        <v>3219.88</v>
      </c>
      <c r="N144">
        <v>29533.54</v>
      </c>
      <c r="O144">
        <v>143.79</v>
      </c>
      <c r="P144">
        <v>816.28</v>
      </c>
      <c r="Q144">
        <v>1750.93</v>
      </c>
      <c r="S144" s="42">
        <f t="shared" si="38"/>
        <v>0.32551199883821569</v>
      </c>
      <c r="T144" s="42">
        <f t="shared" si="39"/>
        <v>3.253878026417619</v>
      </c>
      <c r="U144" s="42"/>
      <c r="V144" s="42">
        <f t="shared" si="41"/>
        <v>5.8022771422118744E-2</v>
      </c>
      <c r="W144" s="42">
        <f t="shared" si="42"/>
        <v>0.16203708595217992</v>
      </c>
      <c r="X144" s="42"/>
      <c r="Y144">
        <v>23490.560000000001</v>
      </c>
      <c r="Z144">
        <v>215970.64</v>
      </c>
      <c r="AA144">
        <v>256.16000000000003</v>
      </c>
      <c r="AC144" s="27">
        <f t="shared" si="43"/>
        <v>2.8529362902866886</v>
      </c>
      <c r="AD144" s="27">
        <f t="shared" si="44"/>
        <v>25.828979454222356</v>
      </c>
      <c r="AE144" s="27">
        <f t="shared" si="45"/>
        <v>7.9482656600819171E-2</v>
      </c>
      <c r="AF144" s="27"/>
      <c r="AH144" s="26"/>
      <c r="AI144">
        <v>5860.37</v>
      </c>
      <c r="AJ144">
        <v>731.57</v>
      </c>
      <c r="AK144">
        <v>1935.45</v>
      </c>
      <c r="AL144">
        <v>870.97</v>
      </c>
      <c r="AN144" s="28">
        <f t="shared" si="47"/>
        <v>7.7406430125924919</v>
      </c>
      <c r="AO144" s="28">
        <f t="shared" si="48"/>
        <v>0.55006101630470128</v>
      </c>
      <c r="AP144" s="28">
        <f t="shared" si="50"/>
        <v>2.2379018082425706</v>
      </c>
      <c r="AQ144" s="28">
        <f t="shared" si="49"/>
        <v>0.7454999357951313</v>
      </c>
      <c r="AR144" s="28"/>
    </row>
    <row r="145" spans="1:44" ht="15.75" x14ac:dyDescent="0.25">
      <c r="A145" t="s">
        <v>152</v>
      </c>
      <c r="B145">
        <v>77.400000000000006</v>
      </c>
      <c r="C145">
        <v>2073.4899999999998</v>
      </c>
      <c r="D145">
        <v>10645.44</v>
      </c>
      <c r="E145">
        <v>62280.639999999999</v>
      </c>
      <c r="F145">
        <v>225.24</v>
      </c>
      <c r="H145" s="41">
        <f t="shared" si="35"/>
        <v>2.8266162113556977E-2</v>
      </c>
      <c r="I145" s="41">
        <f t="shared" si="36"/>
        <v>0.12915604270487555</v>
      </c>
      <c r="J145" s="41">
        <f t="shared" si="37"/>
        <v>0.73689047446297629</v>
      </c>
      <c r="K145" s="41">
        <f t="shared" si="51"/>
        <v>6.5126845731018294E-3</v>
      </c>
      <c r="L145" s="41"/>
      <c r="M145">
        <v>1035.77</v>
      </c>
      <c r="N145">
        <v>47543.96</v>
      </c>
      <c r="P145">
        <v>350.98</v>
      </c>
      <c r="Q145">
        <v>2019.19</v>
      </c>
      <c r="S145" s="42">
        <f t="shared" si="38"/>
        <v>0.12654983705101658</v>
      </c>
      <c r="T145" s="42">
        <f t="shared" si="39"/>
        <v>8.0707287969734285</v>
      </c>
      <c r="U145" s="42"/>
      <c r="V145" s="42">
        <f t="shared" si="41"/>
        <v>9.5791634994277196E-3</v>
      </c>
      <c r="W145" s="42">
        <f t="shared" si="42"/>
        <v>0.2945302394869509</v>
      </c>
      <c r="X145" s="42"/>
      <c r="Y145">
        <v>6284.21</v>
      </c>
      <c r="Z145">
        <v>916165.02</v>
      </c>
      <c r="AC145" s="27">
        <f t="shared" si="43"/>
        <v>1.226435736888895</v>
      </c>
      <c r="AD145" s="27">
        <f t="shared" si="44"/>
        <v>167.93174574156697</v>
      </c>
      <c r="AE145" s="27"/>
      <c r="AF145" s="27"/>
      <c r="AG145">
        <v>2582.23</v>
      </c>
      <c r="AH145" s="26">
        <f t="shared" si="46"/>
        <v>8.11261086289635</v>
      </c>
      <c r="AI145">
        <v>10819.53</v>
      </c>
      <c r="AJ145">
        <v>184.39</v>
      </c>
      <c r="AL145">
        <v>1671.41</v>
      </c>
      <c r="AN145" s="28">
        <f t="shared" si="47"/>
        <v>22.552644476952157</v>
      </c>
      <c r="AO145" s="28"/>
      <c r="AP145" s="28"/>
      <c r="AQ145" s="28">
        <f t="shared" si="49"/>
        <v>2.8667291889837245</v>
      </c>
      <c r="AR145" s="28"/>
    </row>
    <row r="146" spans="1:44" ht="15.75" x14ac:dyDescent="0.25">
      <c r="A146" t="s">
        <v>153</v>
      </c>
      <c r="B146">
        <v>62.2</v>
      </c>
      <c r="C146">
        <v>2991.97</v>
      </c>
      <c r="D146">
        <v>19417.11</v>
      </c>
      <c r="E146">
        <v>66531</v>
      </c>
      <c r="F146">
        <v>173.03</v>
      </c>
      <c r="H146" s="41">
        <f t="shared" si="35"/>
        <v>4.8625692044286212E-2</v>
      </c>
      <c r="I146" s="41">
        <f t="shared" si="36"/>
        <v>0.28918802941195831</v>
      </c>
      <c r="J146" s="41">
        <f t="shared" si="37"/>
        <v>0.97921730775499805</v>
      </c>
      <c r="K146" s="41">
        <f t="shared" si="51"/>
        <v>7.3395419536796359E-3</v>
      </c>
      <c r="L146" s="41"/>
      <c r="M146">
        <v>2123.8000000000002</v>
      </c>
      <c r="N146">
        <v>15986.64</v>
      </c>
      <c r="O146">
        <v>289.83</v>
      </c>
      <c r="P146">
        <v>2015.65</v>
      </c>
      <c r="Q146">
        <v>2703.03</v>
      </c>
      <c r="S146" s="42">
        <f t="shared" si="38"/>
        <v>0.38874079358541508</v>
      </c>
      <c r="T146" s="42">
        <f t="shared" si="39"/>
        <v>3.3353488218798186</v>
      </c>
      <c r="U146" s="42"/>
      <c r="V146" s="42">
        <f t="shared" si="41"/>
        <v>0.36575303218442945</v>
      </c>
      <c r="W146" s="42">
        <f t="shared" si="42"/>
        <v>0.51185869498433234</v>
      </c>
      <c r="X146" s="42"/>
      <c r="Y146">
        <v>7619.6</v>
      </c>
      <c r="Z146">
        <v>201053.42</v>
      </c>
      <c r="AC146" s="27">
        <f t="shared" si="43"/>
        <v>1.8305988649116136</v>
      </c>
      <c r="AD146" s="27">
        <f t="shared" si="44"/>
        <v>45.931545563567468</v>
      </c>
      <c r="AE146" s="27"/>
      <c r="AF146" s="27"/>
      <c r="AG146">
        <v>2406.33</v>
      </c>
      <c r="AH146" s="26">
        <f t="shared" si="46"/>
        <v>9.3222270761725259</v>
      </c>
      <c r="AI146">
        <v>2266.65</v>
      </c>
      <c r="AJ146">
        <v>1328.7</v>
      </c>
      <c r="AK146">
        <v>6123.99</v>
      </c>
      <c r="AL146">
        <v>1432.83</v>
      </c>
      <c r="AN146" s="28">
        <f t="shared" si="47"/>
        <v>5.1612000910960028</v>
      </c>
      <c r="AO146" s="28">
        <f t="shared" si="48"/>
        <v>2.6495795696510158</v>
      </c>
      <c r="AP146" s="28">
        <f t="shared" si="50"/>
        <v>15.490294714679992</v>
      </c>
      <c r="AQ146" s="28">
        <f t="shared" si="49"/>
        <v>2.9284164425099806</v>
      </c>
      <c r="AR146" s="28"/>
    </row>
    <row r="147" spans="1:44" ht="15.75" x14ac:dyDescent="0.25">
      <c r="A147" t="s">
        <v>154</v>
      </c>
      <c r="B147">
        <v>137.6</v>
      </c>
      <c r="C147">
        <v>1214.8599999999999</v>
      </c>
      <c r="D147">
        <v>3162.56</v>
      </c>
      <c r="E147">
        <v>25408.53</v>
      </c>
      <c r="H147" s="41">
        <f t="shared" si="35"/>
        <v>1.0215159994332009E-2</v>
      </c>
      <c r="I147" s="41">
        <f t="shared" si="36"/>
        <v>2.3109899404919743E-2</v>
      </c>
      <c r="J147" s="41">
        <f t="shared" si="37"/>
        <v>0.17038924739781003</v>
      </c>
      <c r="K147" s="41"/>
      <c r="L147" s="41"/>
      <c r="M147">
        <v>3325.97</v>
      </c>
      <c r="N147">
        <v>7666.04</v>
      </c>
      <c r="O147">
        <v>169</v>
      </c>
      <c r="P147">
        <v>1496.18</v>
      </c>
      <c r="Q147">
        <v>1319.52</v>
      </c>
      <c r="S147" s="42">
        <f t="shared" si="38"/>
        <v>0.29123131683966341</v>
      </c>
      <c r="T147" s="42">
        <f t="shared" si="39"/>
        <v>0.70823399288354183</v>
      </c>
      <c r="U147" s="42"/>
      <c r="V147" s="42">
        <f t="shared" si="41"/>
        <v>0.11542140441928131</v>
      </c>
      <c r="W147" s="42">
        <f t="shared" si="42"/>
        <v>9.8447555437603196E-2</v>
      </c>
      <c r="X147" s="42"/>
      <c r="Y147">
        <v>2296.9</v>
      </c>
      <c r="Z147">
        <v>114504.23</v>
      </c>
      <c r="AA147">
        <v>160</v>
      </c>
      <c r="AC147" s="27">
        <f t="shared" si="43"/>
        <v>0.27894047247023179</v>
      </c>
      <c r="AD147" s="27">
        <f t="shared" si="44"/>
        <v>11.842956450015199</v>
      </c>
      <c r="AE147" s="27">
        <f t="shared" si="45"/>
        <v>5.8712919222009545E-2</v>
      </c>
      <c r="AF147" s="27"/>
      <c r="AG147">
        <v>1928.32</v>
      </c>
      <c r="AH147" s="26">
        <f t="shared" si="46"/>
        <v>3.2645505498911676</v>
      </c>
      <c r="AI147">
        <v>8107.18</v>
      </c>
      <c r="AJ147">
        <v>1510.5</v>
      </c>
      <c r="AK147">
        <v>4508.3900000000003</v>
      </c>
      <c r="AL147">
        <v>2110.15</v>
      </c>
      <c r="AN147" s="28">
        <f t="shared" si="47"/>
        <v>9.402702761267955</v>
      </c>
      <c r="AO147" s="28">
        <f t="shared" si="48"/>
        <v>1.4177619144292015</v>
      </c>
      <c r="AP147" s="28">
        <f t="shared" si="50"/>
        <v>5.0465531117177509</v>
      </c>
      <c r="AQ147" s="28">
        <f t="shared" si="49"/>
        <v>2.1436073061727541</v>
      </c>
      <c r="AR147" s="28"/>
    </row>
    <row r="148" spans="1:44" ht="15.75" x14ac:dyDescent="0.25">
      <c r="A148" t="s">
        <v>155</v>
      </c>
      <c r="B148">
        <v>49</v>
      </c>
      <c r="C148">
        <v>2114.9899999999998</v>
      </c>
      <c r="D148">
        <v>27019.599999999999</v>
      </c>
      <c r="E148">
        <v>20651.53</v>
      </c>
      <c r="H148" s="41">
        <f t="shared" si="35"/>
        <v>4.5420543388695188E-2</v>
      </c>
      <c r="I148" s="41">
        <f t="shared" si="36"/>
        <v>0.50843292487424507</v>
      </c>
      <c r="J148" s="41">
        <f t="shared" si="37"/>
        <v>0.390041379848377</v>
      </c>
      <c r="K148" s="41"/>
      <c r="L148" s="41"/>
      <c r="M148">
        <v>3309.11</v>
      </c>
      <c r="N148">
        <v>28100.080000000002</v>
      </c>
      <c r="O148">
        <v>320.73</v>
      </c>
      <c r="P148">
        <v>1226.32</v>
      </c>
      <c r="Q148">
        <v>1520.16</v>
      </c>
      <c r="S148" s="42">
        <f t="shared" si="38"/>
        <v>0.81327602181235792</v>
      </c>
      <c r="T148" s="42">
        <f t="shared" si="39"/>
        <v>7.5022265124780754</v>
      </c>
      <c r="U148" s="42">
        <f t="shared" si="40"/>
        <v>6.9692953189768583E-3</v>
      </c>
      <c r="V148" s="42">
        <f t="shared" si="41"/>
        <v>0.25131014502521931</v>
      </c>
      <c r="W148" s="42">
        <f t="shared" si="42"/>
        <v>0.3305922873608042</v>
      </c>
      <c r="X148" s="42"/>
      <c r="Y148">
        <v>7963.87</v>
      </c>
      <c r="Z148">
        <v>366120.6</v>
      </c>
      <c r="AC148" s="27">
        <f t="shared" si="43"/>
        <v>2.4233741098162773</v>
      </c>
      <c r="AD148" s="27">
        <f t="shared" si="44"/>
        <v>106.07662436489969</v>
      </c>
      <c r="AE148" s="27"/>
      <c r="AF148" s="27"/>
      <c r="AH148" s="26"/>
      <c r="AI148">
        <v>10369.61</v>
      </c>
      <c r="AJ148">
        <v>1828.55</v>
      </c>
      <c r="AK148">
        <v>3496.4</v>
      </c>
      <c r="AL148">
        <v>1588.47</v>
      </c>
      <c r="AN148" s="28">
        <f t="shared" si="47"/>
        <v>34.094633496073023</v>
      </c>
      <c r="AO148" s="28">
        <f t="shared" si="48"/>
        <v>5.0624023774145606</v>
      </c>
      <c r="AP148" s="28">
        <f t="shared" si="50"/>
        <v>10.731652642751008</v>
      </c>
      <c r="AQ148" s="28">
        <f t="shared" si="49"/>
        <v>4.2463376211703094</v>
      </c>
      <c r="AR148" s="28"/>
    </row>
    <row r="149" spans="1:44" ht="15.75" x14ac:dyDescent="0.25">
      <c r="A149" t="s">
        <v>156</v>
      </c>
      <c r="B149">
        <v>128.69999999999999</v>
      </c>
      <c r="C149">
        <v>2036.72</v>
      </c>
      <c r="D149">
        <v>50403.98</v>
      </c>
      <c r="E149">
        <v>28240.98</v>
      </c>
      <c r="F149">
        <v>119.5</v>
      </c>
      <c r="H149" s="41">
        <f t="shared" si="35"/>
        <v>1.6738960415667622E-2</v>
      </c>
      <c r="I149" s="41">
        <f t="shared" si="36"/>
        <v>0.35909806197701433</v>
      </c>
      <c r="J149" s="41">
        <f t="shared" si="37"/>
        <v>0.2022211835285736</v>
      </c>
      <c r="K149" s="41">
        <f t="shared" si="51"/>
        <v>3.1682574919244706E-3</v>
      </c>
      <c r="L149" s="41"/>
      <c r="M149">
        <v>5571.97</v>
      </c>
      <c r="N149">
        <v>37348.61</v>
      </c>
      <c r="O149">
        <v>420.4</v>
      </c>
      <c r="P149">
        <v>2432.02</v>
      </c>
      <c r="Q149">
        <v>1768.18</v>
      </c>
      <c r="S149" s="42">
        <f t="shared" si="38"/>
        <v>0.54209431134861674</v>
      </c>
      <c r="T149" s="42">
        <f t="shared" si="39"/>
        <v>3.8063935868505343</v>
      </c>
      <c r="U149" s="42">
        <f t="shared" si="40"/>
        <v>1.2892161004923448E-2</v>
      </c>
      <c r="V149" s="42">
        <f t="shared" si="41"/>
        <v>0.21953860658838248</v>
      </c>
      <c r="W149" s="42">
        <f t="shared" si="42"/>
        <v>0.15134472482337546</v>
      </c>
      <c r="X149" s="42"/>
      <c r="Y149">
        <v>3473.65</v>
      </c>
      <c r="Z149">
        <v>1495903.72</v>
      </c>
      <c r="AC149" s="27">
        <f t="shared" si="43"/>
        <v>0.42789171368080303</v>
      </c>
      <c r="AD149" s="27">
        <f t="shared" si="44"/>
        <v>164.87314135665937</v>
      </c>
      <c r="AE149" s="27"/>
      <c r="AF149" s="27"/>
      <c r="AG149">
        <v>2890.26</v>
      </c>
      <c r="AH149" s="26">
        <f t="shared" si="46"/>
        <v>5.5330289939945132</v>
      </c>
      <c r="AI149">
        <v>19356.45</v>
      </c>
      <c r="AJ149">
        <v>1668.89</v>
      </c>
      <c r="AK149">
        <v>5825.21</v>
      </c>
      <c r="AL149">
        <v>1559.19</v>
      </c>
      <c r="AN149" s="28">
        <f t="shared" si="47"/>
        <v>24.611223453339356</v>
      </c>
      <c r="AO149" s="28">
        <f t="shared" si="48"/>
        <v>1.7207856551571263</v>
      </c>
      <c r="AP149" s="28">
        <f t="shared" si="50"/>
        <v>7.0997064576499938</v>
      </c>
      <c r="AQ149" s="28">
        <f t="shared" si="49"/>
        <v>1.5788168914350194</v>
      </c>
      <c r="AR149" s="28"/>
    </row>
    <row r="150" spans="1:44" ht="15.75" x14ac:dyDescent="0.25">
      <c r="A150" t="s">
        <v>157</v>
      </c>
      <c r="B150">
        <v>184.8</v>
      </c>
      <c r="C150">
        <v>3708.91</v>
      </c>
      <c r="D150">
        <v>11426.74</v>
      </c>
      <c r="E150">
        <v>54978.49</v>
      </c>
      <c r="F150">
        <v>257.56</v>
      </c>
      <c r="H150" s="41">
        <f t="shared" si="35"/>
        <v>1.9900628747027249E-2</v>
      </c>
      <c r="I150" s="41">
        <f t="shared" si="36"/>
        <v>5.7946031052859857E-2</v>
      </c>
      <c r="J150" s="41">
        <f t="shared" si="37"/>
        <v>0.27263641032696218</v>
      </c>
      <c r="K150" s="41">
        <f t="shared" si="51"/>
        <v>2.8870382367108282E-3</v>
      </c>
      <c r="L150" s="41"/>
      <c r="M150">
        <v>2949.36</v>
      </c>
      <c r="N150">
        <v>14756.54</v>
      </c>
      <c r="O150">
        <v>481.23</v>
      </c>
      <c r="P150">
        <v>452.36</v>
      </c>
      <c r="Q150">
        <v>2258.19</v>
      </c>
      <c r="S150" s="42">
        <f t="shared" si="38"/>
        <v>0.18990428320205391</v>
      </c>
      <c r="T150" s="42">
        <f t="shared" si="39"/>
        <v>1.034608688066933</v>
      </c>
      <c r="U150" s="42">
        <f t="shared" si="40"/>
        <v>1.3330344058316458E-2</v>
      </c>
      <c r="V150" s="42">
        <f t="shared" si="41"/>
        <v>1.1264938417981589E-2</v>
      </c>
      <c r="W150" s="42">
        <f t="shared" si="42"/>
        <v>0.14045688394918754</v>
      </c>
      <c r="X150" s="42"/>
      <c r="Y150">
        <v>3470.36</v>
      </c>
      <c r="Z150">
        <v>805348.93</v>
      </c>
      <c r="AC150" s="27">
        <f t="shared" si="43"/>
        <v>0.29774355067508501</v>
      </c>
      <c r="AD150" s="27">
        <f t="shared" si="44"/>
        <v>61.83137257756119</v>
      </c>
      <c r="AE150" s="27"/>
      <c r="AF150" s="27"/>
      <c r="AH150" s="26"/>
      <c r="AI150">
        <v>22752.68</v>
      </c>
      <c r="AJ150">
        <v>901.95</v>
      </c>
      <c r="AK150">
        <v>4931.1400000000003</v>
      </c>
      <c r="AL150">
        <v>2506.69</v>
      </c>
      <c r="AN150" s="28">
        <f t="shared" si="47"/>
        <v>20.20093464361295</v>
      </c>
      <c r="AO150" s="28">
        <f t="shared" si="48"/>
        <v>0.50717180722529898</v>
      </c>
      <c r="AP150" s="28">
        <f t="shared" si="50"/>
        <v>4.1386254146216999</v>
      </c>
      <c r="AQ150" s="28">
        <f t="shared" si="49"/>
        <v>1.9535019286475448</v>
      </c>
      <c r="AR150" s="28"/>
    </row>
    <row r="151" spans="1:44" ht="15.75" x14ac:dyDescent="0.25">
      <c r="A151" t="s">
        <v>158</v>
      </c>
      <c r="B151">
        <v>103.9</v>
      </c>
      <c r="C151">
        <v>3082.61</v>
      </c>
      <c r="D151">
        <v>35074.300000000003</v>
      </c>
      <c r="E151">
        <v>83576.3</v>
      </c>
      <c r="F151">
        <v>198.79</v>
      </c>
      <c r="H151" s="41">
        <f t="shared" si="35"/>
        <v>2.9904613001202781E-2</v>
      </c>
      <c r="I151" s="41">
        <f t="shared" si="36"/>
        <v>0.31040313345719261</v>
      </c>
      <c r="J151" s="41">
        <f t="shared" si="37"/>
        <v>0.7356616690067812</v>
      </c>
      <c r="K151" s="41">
        <f t="shared" si="51"/>
        <v>4.619695472263468E-3</v>
      </c>
      <c r="L151" s="41"/>
      <c r="M151">
        <v>1265.2</v>
      </c>
      <c r="N151">
        <v>17182.650000000001</v>
      </c>
      <c r="O151">
        <v>142.79</v>
      </c>
      <c r="P151">
        <v>2303.69</v>
      </c>
      <c r="Q151">
        <v>1298.95</v>
      </c>
      <c r="S151" s="42">
        <f t="shared" si="38"/>
        <v>0.12346703687885903</v>
      </c>
      <c r="T151" s="42">
        <f t="shared" si="39"/>
        <v>2.1489028672069996</v>
      </c>
      <c r="U151" s="42"/>
      <c r="V151" s="42">
        <f t="shared" si="41"/>
        <v>0.25561099558062789</v>
      </c>
      <c r="W151" s="42">
        <f t="shared" si="42"/>
        <v>0.1277615978338848</v>
      </c>
      <c r="X151" s="42"/>
      <c r="Y151">
        <v>3112.47</v>
      </c>
      <c r="Z151">
        <v>747726.07</v>
      </c>
      <c r="AA151">
        <v>299.45</v>
      </c>
      <c r="AC151" s="27">
        <f t="shared" si="43"/>
        <v>0.48072936854621839</v>
      </c>
      <c r="AD151" s="27">
        <f t="shared" si="44"/>
        <v>102.11058418501628</v>
      </c>
      <c r="AE151" s="27">
        <f t="shared" si="45"/>
        <v>9.6789544997700511E-2</v>
      </c>
      <c r="AF151" s="27"/>
      <c r="AH151" s="26"/>
      <c r="AI151">
        <v>9827.2800000000007</v>
      </c>
      <c r="AJ151">
        <v>1642.58</v>
      </c>
      <c r="AK151">
        <v>8818.9699999999993</v>
      </c>
      <c r="AL151">
        <v>3969.79</v>
      </c>
      <c r="AN151" s="28">
        <f t="shared" si="47"/>
        <v>15.209892231691136</v>
      </c>
      <c r="AO151" s="28">
        <f t="shared" si="48"/>
        <v>2.0893453386285525</v>
      </c>
      <c r="AP151" s="28">
        <f t="shared" si="50"/>
        <v>13.593513056187582</v>
      </c>
      <c r="AQ151" s="28">
        <f t="shared" si="49"/>
        <v>5.8199974010137572</v>
      </c>
      <c r="AR151" s="28"/>
    </row>
    <row r="152" spans="1:44" ht="15.75" x14ac:dyDescent="0.25">
      <c r="A152" t="s">
        <v>159</v>
      </c>
      <c r="B152">
        <v>223.4</v>
      </c>
      <c r="C152">
        <v>943.18</v>
      </c>
      <c r="D152">
        <v>16311.21</v>
      </c>
      <c r="E152">
        <v>48538.58</v>
      </c>
      <c r="F152">
        <v>146.63999999999999</v>
      </c>
      <c r="H152" s="41">
        <f t="shared" si="35"/>
        <v>5.1840237845026489E-3</v>
      </c>
      <c r="I152" s="41">
        <f t="shared" si="36"/>
        <v>6.785175476505001E-2</v>
      </c>
      <c r="J152" s="41">
        <f t="shared" si="37"/>
        <v>0.19926847853319482</v>
      </c>
      <c r="K152" s="41">
        <f t="shared" si="51"/>
        <v>1.9358941000053391E-3</v>
      </c>
      <c r="L152" s="41"/>
      <c r="M152">
        <v>2778.5</v>
      </c>
      <c r="N152">
        <v>7549.01</v>
      </c>
      <c r="O152">
        <v>435.77</v>
      </c>
      <c r="P152">
        <v>1807.82</v>
      </c>
      <c r="Q152">
        <v>2779.14</v>
      </c>
      <c r="S152" s="42">
        <f t="shared" si="38"/>
        <v>0.14698026433011901</v>
      </c>
      <c r="T152" s="42">
        <f t="shared" si="39"/>
        <v>0.42930061414066667</v>
      </c>
      <c r="U152" s="42">
        <f t="shared" si="40"/>
        <v>8.3367329023127188E-3</v>
      </c>
      <c r="V152" s="42">
        <f t="shared" si="41"/>
        <v>8.953510287901581E-2</v>
      </c>
      <c r="W152" s="42">
        <f t="shared" si="42"/>
        <v>0.14701813974047948</v>
      </c>
      <c r="X152" s="42"/>
      <c r="Y152">
        <v>5356.01</v>
      </c>
      <c r="Z152">
        <v>868497.63</v>
      </c>
      <c r="AA152">
        <v>101.28</v>
      </c>
      <c r="AC152" s="27">
        <f t="shared" si="43"/>
        <v>0.3659953052226399</v>
      </c>
      <c r="AD152" s="27">
        <f t="shared" si="44"/>
        <v>55.156434065108897</v>
      </c>
      <c r="AE152" s="27">
        <f t="shared" si="45"/>
        <v>3.2435949963259429E-2</v>
      </c>
      <c r="AF152" s="27"/>
      <c r="AG152">
        <v>5938.32</v>
      </c>
      <c r="AH152" s="26">
        <f t="shared" si="46"/>
        <v>6.9164598524372547</v>
      </c>
      <c r="AI152">
        <v>6919.56</v>
      </c>
      <c r="AJ152">
        <v>1914.61</v>
      </c>
      <c r="AK152">
        <v>4256.5200000000004</v>
      </c>
      <c r="AL152">
        <v>387.53</v>
      </c>
      <c r="AN152" s="28">
        <f t="shared" si="47"/>
        <v>4.9060189888095325</v>
      </c>
      <c r="AO152" s="28">
        <f t="shared" si="48"/>
        <v>1.174537476781675</v>
      </c>
      <c r="AP152" s="28">
        <f t="shared" si="50"/>
        <v>2.9205676804466787</v>
      </c>
      <c r="AQ152" s="28">
        <f t="shared" si="49"/>
        <v>3.6010461049749809E-2</v>
      </c>
      <c r="AR152" s="28"/>
    </row>
    <row r="153" spans="1:44" ht="15.75" x14ac:dyDescent="0.25">
      <c r="A153" t="s">
        <v>160</v>
      </c>
      <c r="B153">
        <v>223.1</v>
      </c>
      <c r="C153">
        <v>3502.57</v>
      </c>
      <c r="D153">
        <v>99825.7</v>
      </c>
      <c r="F153">
        <v>305.31</v>
      </c>
      <c r="H153" s="41">
        <f t="shared" si="35"/>
        <v>1.5641705679978694E-2</v>
      </c>
      <c r="I153" s="41">
        <f t="shared" si="36"/>
        <v>0.40895620409261307</v>
      </c>
      <c r="J153" s="41"/>
      <c r="K153" s="41">
        <f t="shared" si="51"/>
        <v>2.5863916220283411E-3</v>
      </c>
      <c r="L153" s="41"/>
      <c r="M153">
        <v>4908.18</v>
      </c>
      <c r="N153">
        <v>52751.85</v>
      </c>
      <c r="O153">
        <v>467.87</v>
      </c>
      <c r="P153">
        <v>1918.5</v>
      </c>
      <c r="Q153">
        <v>2915.48</v>
      </c>
      <c r="S153" s="42">
        <f t="shared" si="38"/>
        <v>0.27338254743021967</v>
      </c>
      <c r="T153" s="42">
        <f t="shared" si="39"/>
        <v>3.1085940201807953</v>
      </c>
      <c r="U153" s="42">
        <f t="shared" si="40"/>
        <v>1.0250186251214993E-2</v>
      </c>
      <c r="V153" s="42">
        <f t="shared" si="41"/>
        <v>9.6214386295153248E-2</v>
      </c>
      <c r="W153" s="42">
        <f t="shared" si="42"/>
        <v>0.15529532916811573</v>
      </c>
      <c r="X153" s="42"/>
      <c r="Y153">
        <v>1728.36</v>
      </c>
      <c r="Z153">
        <v>2587335.02</v>
      </c>
      <c r="AC153" s="27">
        <f t="shared" si="43"/>
        <v>0.13590211228271565</v>
      </c>
      <c r="AD153" s="27">
        <f t="shared" si="44"/>
        <v>164.48554928133197</v>
      </c>
      <c r="AE153" s="27"/>
      <c r="AF153" s="27"/>
      <c r="AG153">
        <v>2196.1999999999998</v>
      </c>
      <c r="AH153" s="26">
        <f t="shared" si="46"/>
        <v>2.3416131404106491</v>
      </c>
      <c r="AI153">
        <v>23925.38</v>
      </c>
      <c r="AJ153">
        <v>863.82</v>
      </c>
      <c r="AK153">
        <v>2645.86</v>
      </c>
      <c r="AL153">
        <v>798.64</v>
      </c>
      <c r="AN153" s="28">
        <f t="shared" si="47"/>
        <v>17.608493675834836</v>
      </c>
      <c r="AO153" s="28">
        <f t="shared" si="48"/>
        <v>0.39163830033329716</v>
      </c>
      <c r="AP153" s="28">
        <f t="shared" si="50"/>
        <v>1.722039407342483</v>
      </c>
      <c r="AQ153" s="28">
        <f t="shared" si="49"/>
        <v>0.34297747108431353</v>
      </c>
      <c r="AR153" s="28"/>
    </row>
    <row r="154" spans="1:44" ht="15.75" x14ac:dyDescent="0.25">
      <c r="A154" t="s">
        <v>161</v>
      </c>
      <c r="B154">
        <v>210.5</v>
      </c>
      <c r="C154">
        <v>6529.87</v>
      </c>
      <c r="D154">
        <v>98515.93</v>
      </c>
      <c r="F154">
        <v>171.01</v>
      </c>
      <c r="H154" s="41">
        <f t="shared" si="35"/>
        <v>2.9679215715429908E-2</v>
      </c>
      <c r="I154" s="41">
        <f t="shared" si="36"/>
        <v>0.42776700518556149</v>
      </c>
      <c r="J154" s="41"/>
      <c r="K154" s="41">
        <f t="shared" si="51"/>
        <v>2.1599968147612515E-3</v>
      </c>
      <c r="L154" s="41"/>
      <c r="M154">
        <v>4625.6400000000003</v>
      </c>
      <c r="N154">
        <v>51200.480000000003</v>
      </c>
      <c r="O154">
        <v>162.76</v>
      </c>
      <c r="P154">
        <v>317.45</v>
      </c>
      <c r="Q154">
        <v>1113.4000000000001</v>
      </c>
      <c r="S154" s="42">
        <f t="shared" si="38"/>
        <v>0.27200103260135639</v>
      </c>
      <c r="T154" s="42">
        <f t="shared" si="39"/>
        <v>3.1972296478594777</v>
      </c>
      <c r="U154" s="42"/>
      <c r="V154" s="42">
        <f t="shared" si="41"/>
        <v>1.4162991278997559E-3</v>
      </c>
      <c r="W154" s="42">
        <f t="shared" si="42"/>
        <v>5.14075758840776E-2</v>
      </c>
      <c r="X154" s="42"/>
      <c r="Y154">
        <v>2787.86</v>
      </c>
      <c r="Z154">
        <v>1943469.88</v>
      </c>
      <c r="AA154">
        <v>278.42</v>
      </c>
      <c r="AC154" s="27">
        <f t="shared" si="43"/>
        <v>0.21541328858322292</v>
      </c>
      <c r="AD154" s="27">
        <f t="shared" si="44"/>
        <v>130.95531997447245</v>
      </c>
      <c r="AE154" s="27">
        <f t="shared" si="45"/>
        <v>4.6357282471599391E-2</v>
      </c>
      <c r="AF154" s="27"/>
      <c r="AH154" s="26"/>
      <c r="AI154">
        <v>120498.7</v>
      </c>
      <c r="AJ154">
        <v>852.97</v>
      </c>
      <c r="AK154">
        <v>1189.6300000000001</v>
      </c>
      <c r="AL154">
        <v>420.85</v>
      </c>
      <c r="AN154" s="28">
        <f t="shared" si="47"/>
        <v>95.075939081340096</v>
      </c>
      <c r="AO154" s="28">
        <f t="shared" si="48"/>
        <v>0.40649574223028501</v>
      </c>
      <c r="AP154" s="28">
        <f t="shared" si="50"/>
        <v>0.67287729044387112</v>
      </c>
      <c r="AQ154" s="28">
        <f t="shared" si="49"/>
        <v>6.4581660919601075E-2</v>
      </c>
      <c r="AR154" s="28"/>
    </row>
    <row r="155" spans="1:44" ht="15.75" x14ac:dyDescent="0.25">
      <c r="A155" t="s">
        <v>162</v>
      </c>
      <c r="B155">
        <v>181</v>
      </c>
      <c r="C155">
        <v>15317.68</v>
      </c>
      <c r="D155">
        <v>49813.53</v>
      </c>
      <c r="E155">
        <v>69896.490000000005</v>
      </c>
      <c r="F155">
        <v>284.06</v>
      </c>
      <c r="H155" s="41">
        <f t="shared" si="35"/>
        <v>7.8745833440074048E-2</v>
      </c>
      <c r="I155" s="41">
        <f t="shared" si="36"/>
        <v>0.25236481942056066</v>
      </c>
      <c r="J155" s="41">
        <f t="shared" si="37"/>
        <v>0.35344315639984009</v>
      </c>
      <c r="K155" s="41">
        <f t="shared" si="51"/>
        <v>3.0810256438909235E-3</v>
      </c>
      <c r="L155" s="41"/>
      <c r="M155">
        <v>7789.34</v>
      </c>
      <c r="N155">
        <v>20665.560000000001</v>
      </c>
      <c r="O155">
        <v>201.81</v>
      </c>
      <c r="P155">
        <v>2114.85</v>
      </c>
      <c r="Q155">
        <v>2139.0100000000002</v>
      </c>
      <c r="S155" s="42">
        <f t="shared" si="38"/>
        <v>0.54742062206721165</v>
      </c>
      <c r="T155" s="42">
        <f t="shared" si="39"/>
        <v>1.4879456462550456</v>
      </c>
      <c r="U155" s="42"/>
      <c r="V155" s="42">
        <f t="shared" si="41"/>
        <v>0.1329356377702966</v>
      </c>
      <c r="W155" s="42">
        <f t="shared" si="42"/>
        <v>0.1347003703225812</v>
      </c>
      <c r="X155" s="42"/>
      <c r="Y155">
        <v>2238.98</v>
      </c>
      <c r="Z155">
        <v>1123467.7</v>
      </c>
      <c r="AC155" s="27">
        <f t="shared" si="43"/>
        <v>0.2075184934997234</v>
      </c>
      <c r="AD155" s="27">
        <f t="shared" si="44"/>
        <v>88.053424696975867</v>
      </c>
      <c r="AE155" s="27"/>
      <c r="AF155" s="27"/>
      <c r="AH155" s="26"/>
      <c r="AI155">
        <v>14196.24</v>
      </c>
      <c r="AJ155">
        <v>2750.09</v>
      </c>
      <c r="AK155">
        <v>2826.77</v>
      </c>
      <c r="AL155">
        <v>2678.77</v>
      </c>
      <c r="AN155" s="28">
        <f t="shared" si="47"/>
        <v>12.751335579399024</v>
      </c>
      <c r="AO155" s="28">
        <f t="shared" si="48"/>
        <v>2.2184933759122591</v>
      </c>
      <c r="AP155" s="28">
        <f t="shared" si="50"/>
        <v>2.2890549481582423</v>
      </c>
      <c r="AQ155" s="28">
        <f t="shared" si="49"/>
        <v>2.1528641201404333</v>
      </c>
      <c r="AR155" s="28"/>
    </row>
    <row r="156" spans="1:44" ht="15.75" x14ac:dyDescent="0.25">
      <c r="A156" t="s">
        <v>163</v>
      </c>
      <c r="B156">
        <v>171.5</v>
      </c>
      <c r="C156">
        <v>2079.9699999999998</v>
      </c>
      <c r="D156">
        <v>21106.14</v>
      </c>
      <c r="E156">
        <v>29212.53</v>
      </c>
      <c r="H156" s="41">
        <f t="shared" si="35"/>
        <v>1.2791277546995839E-2</v>
      </c>
      <c r="I156" s="41">
        <f t="shared" si="36"/>
        <v>0.11385520888052264</v>
      </c>
      <c r="J156" s="41">
        <f t="shared" si="37"/>
        <v>0.15691503870033335</v>
      </c>
      <c r="K156" s="41"/>
      <c r="L156" s="41"/>
      <c r="M156">
        <v>5664.24</v>
      </c>
      <c r="N156">
        <v>12224.79</v>
      </c>
      <c r="O156">
        <v>403.66</v>
      </c>
      <c r="P156">
        <v>1160.52</v>
      </c>
      <c r="Q156">
        <v>1345.87</v>
      </c>
      <c r="S156" s="42">
        <f t="shared" si="38"/>
        <v>0.41392086862446931</v>
      </c>
      <c r="T156" s="42">
        <f t="shared" si="39"/>
        <v>0.91967177183683113</v>
      </c>
      <c r="U156" s="42">
        <f t="shared" si="40"/>
        <v>8.3842769635741627E-3</v>
      </c>
      <c r="V156" s="42">
        <f t="shared" si="41"/>
        <v>6.673039559772953E-2</v>
      </c>
      <c r="W156" s="42">
        <f t="shared" si="42"/>
        <v>8.1018973523423438E-2</v>
      </c>
      <c r="X156" s="42"/>
      <c r="Y156">
        <v>807.41</v>
      </c>
      <c r="Z156">
        <v>504020.29</v>
      </c>
      <c r="AC156" s="27">
        <f t="shared" si="43"/>
        <v>0.10064022403820215</v>
      </c>
      <c r="AD156" s="27">
        <f t="shared" si="44"/>
        <v>41.71023753414898</v>
      </c>
      <c r="AE156" s="27"/>
      <c r="AF156" s="27"/>
      <c r="AH156" s="26"/>
      <c r="AI156">
        <v>20830.25</v>
      </c>
      <c r="AJ156">
        <v>920.39</v>
      </c>
      <c r="AK156">
        <v>3244.09</v>
      </c>
      <c r="AL156">
        <v>1946.9</v>
      </c>
      <c r="AN156" s="28">
        <f t="shared" si="47"/>
        <v>19.900508451344873</v>
      </c>
      <c r="AO156" s="28">
        <f t="shared" si="48"/>
        <v>0.56441209327713249</v>
      </c>
      <c r="AP156" s="28">
        <f t="shared" si="50"/>
        <v>2.8211475553668719</v>
      </c>
      <c r="AQ156" s="28">
        <f t="shared" si="49"/>
        <v>1.5613400612548138</v>
      </c>
      <c r="AR156" s="28"/>
    </row>
    <row r="157" spans="1:44" ht="15.75" x14ac:dyDescent="0.25">
      <c r="A157" t="s">
        <v>164</v>
      </c>
      <c r="B157">
        <v>126.2</v>
      </c>
      <c r="C157">
        <v>1927.6</v>
      </c>
      <c r="D157">
        <v>49849.38</v>
      </c>
      <c r="E157">
        <v>30260.61</v>
      </c>
      <c r="F157">
        <v>128.22</v>
      </c>
      <c r="H157" s="41">
        <f t="shared" si="35"/>
        <v>1.6282868824566189E-2</v>
      </c>
      <c r="I157" s="41">
        <f t="shared" si="36"/>
        <v>0.36220832769751893</v>
      </c>
      <c r="J157" s="41">
        <f t="shared" si="37"/>
        <v>0.2208059371559587</v>
      </c>
      <c r="K157" s="41">
        <f t="shared" si="51"/>
        <v>3.2939658208210507E-3</v>
      </c>
      <c r="L157" s="41"/>
      <c r="M157">
        <v>3403.31</v>
      </c>
      <c r="N157">
        <v>25442.58</v>
      </c>
      <c r="O157">
        <v>407.93</v>
      </c>
      <c r="P157">
        <v>1127.81</v>
      </c>
      <c r="Q157">
        <v>490.75</v>
      </c>
      <c r="S157" s="42">
        <f t="shared" si="38"/>
        <v>0.32564130329804236</v>
      </c>
      <c r="T157" s="42">
        <f t="shared" si="39"/>
        <v>2.6345055157209356</v>
      </c>
      <c r="U157" s="42">
        <f t="shared" si="40"/>
        <v>1.1841178130226622E-2</v>
      </c>
      <c r="V157" s="42">
        <f t="shared" si="41"/>
        <v>8.7256796217349844E-2</v>
      </c>
      <c r="W157" s="42">
        <f t="shared" si="42"/>
        <v>2.0517515144695068E-2</v>
      </c>
      <c r="X157" s="42"/>
      <c r="Y157">
        <v>1292.96</v>
      </c>
      <c r="Z157">
        <v>1711671.43</v>
      </c>
      <c r="AA157">
        <v>1417.69</v>
      </c>
      <c r="AC157" s="27">
        <f t="shared" si="43"/>
        <v>0.19132620933828212</v>
      </c>
      <c r="AD157" s="27">
        <f t="shared" si="44"/>
        <v>192.3848523384014</v>
      </c>
      <c r="AE157" s="27">
        <f t="shared" si="45"/>
        <v>0.20534199527955277</v>
      </c>
      <c r="AF157" s="27"/>
      <c r="AH157" s="26"/>
      <c r="AI157">
        <v>12262.87</v>
      </c>
      <c r="AJ157">
        <v>312.38</v>
      </c>
      <c r="AK157">
        <v>2302.6799999999998</v>
      </c>
      <c r="AL157">
        <v>1980.87</v>
      </c>
      <c r="AN157" s="28">
        <f t="shared" si="47"/>
        <v>15.736720094129543</v>
      </c>
      <c r="AO157" s="28"/>
      <c r="AP157" s="28">
        <f t="shared" si="50"/>
        <v>2.5913448467765416</v>
      </c>
      <c r="AQ157" s="28">
        <f t="shared" si="49"/>
        <v>2.1666227071034361</v>
      </c>
      <c r="AR157" s="28"/>
    </row>
    <row r="158" spans="1:44" ht="15.75" x14ac:dyDescent="0.25">
      <c r="A158" t="s">
        <v>165</v>
      </c>
      <c r="B158">
        <v>125.8</v>
      </c>
      <c r="C158">
        <v>2340.4699999999998</v>
      </c>
      <c r="D158">
        <v>46425.85</v>
      </c>
      <c r="F158">
        <v>476.4</v>
      </c>
      <c r="H158" s="41">
        <f t="shared" si="35"/>
        <v>1.9324439128726154E-2</v>
      </c>
      <c r="I158" s="41">
        <f t="shared" si="36"/>
        <v>0.33856854450230128</v>
      </c>
      <c r="J158" s="41"/>
      <c r="K158" s="41">
        <f t="shared" si="51"/>
        <v>5.8257835766197591E-3</v>
      </c>
      <c r="L158" s="41"/>
      <c r="M158">
        <v>2364.39</v>
      </c>
      <c r="N158">
        <v>68776.47</v>
      </c>
      <c r="O158">
        <v>264.02</v>
      </c>
      <c r="P158">
        <v>314.89999999999998</v>
      </c>
      <c r="Q158">
        <v>1883.55</v>
      </c>
      <c r="S158" s="42">
        <f t="shared" si="38"/>
        <v>0.2174919728645843</v>
      </c>
      <c r="T158" s="42">
        <f t="shared" si="39"/>
        <v>7.1970349043310833</v>
      </c>
      <c r="U158" s="42"/>
      <c r="V158" s="42">
        <f t="shared" si="41"/>
        <v>2.1018895753502974E-3</v>
      </c>
      <c r="W158" s="42">
        <f t="shared" si="42"/>
        <v>0.1669583436940125</v>
      </c>
      <c r="X158" s="42"/>
      <c r="Y158">
        <v>3324.38</v>
      </c>
      <c r="Z158">
        <v>1144303.8</v>
      </c>
      <c r="AA158">
        <v>180.26</v>
      </c>
      <c r="AC158" s="27">
        <f t="shared" si="43"/>
        <v>0.4209290174955071</v>
      </c>
      <c r="AD158" s="27">
        <f t="shared" si="44"/>
        <v>129.03931594096619</v>
      </c>
      <c r="AE158" s="27">
        <f t="shared" si="45"/>
        <v>6.650400718828986E-2</v>
      </c>
      <c r="AF158" s="27"/>
      <c r="AH158" s="26"/>
      <c r="AI158">
        <v>19325.11</v>
      </c>
      <c r="AJ158">
        <v>2391.0100000000002</v>
      </c>
      <c r="AL158">
        <v>374.01</v>
      </c>
      <c r="AN158" s="28">
        <f t="shared" si="47"/>
        <v>25.137079014859626</v>
      </c>
      <c r="AO158" s="28">
        <f t="shared" si="48"/>
        <v>2.7165322851039133</v>
      </c>
      <c r="AP158" s="28"/>
      <c r="AQ158" s="28">
        <f t="shared" si="49"/>
        <v>4.6048305800774951E-2</v>
      </c>
      <c r="AR158" s="28"/>
    </row>
    <row r="159" spans="1:44" ht="15.75" x14ac:dyDescent="0.25">
      <c r="A159" t="s">
        <v>166</v>
      </c>
      <c r="B159">
        <v>173.6</v>
      </c>
      <c r="C159">
        <v>1586.12</v>
      </c>
      <c r="D159">
        <v>56850.25</v>
      </c>
      <c r="E159">
        <v>50591.24</v>
      </c>
      <c r="F159">
        <v>314.58</v>
      </c>
      <c r="H159" s="41">
        <f t="shared" si="35"/>
        <v>1.004502606955306E-2</v>
      </c>
      <c r="I159" s="41">
        <f t="shared" si="36"/>
        <v>0.3000480699000268</v>
      </c>
      <c r="J159" s="41">
        <f t="shared" si="37"/>
        <v>0.26720340281913052</v>
      </c>
      <c r="K159" s="41">
        <f t="shared" si="51"/>
        <v>3.3725158834305158E-3</v>
      </c>
      <c r="L159" s="41"/>
      <c r="M159">
        <v>812.17</v>
      </c>
      <c r="N159">
        <v>20656.22</v>
      </c>
      <c r="O159">
        <v>250.91</v>
      </c>
      <c r="P159">
        <v>3478.23</v>
      </c>
      <c r="Q159">
        <v>735.12</v>
      </c>
      <c r="S159" s="42">
        <f t="shared" si="38"/>
        <v>3.9393821462181511E-2</v>
      </c>
      <c r="T159" s="42">
        <f t="shared" si="39"/>
        <v>1.5506605927549357</v>
      </c>
      <c r="U159" s="42"/>
      <c r="V159" s="42">
        <f t="shared" si="41"/>
        <v>0.24243341712298461</v>
      </c>
      <c r="W159" s="42">
        <f t="shared" si="42"/>
        <v>3.3525911195471506E-2</v>
      </c>
      <c r="X159" s="42"/>
      <c r="Y159">
        <v>691.4</v>
      </c>
      <c r="Z159">
        <v>670991</v>
      </c>
      <c r="AC159" s="27">
        <f t="shared" si="43"/>
        <v>8.9946222816932597E-2</v>
      </c>
      <c r="AD159" s="27">
        <f t="shared" si="44"/>
        <v>54.845115758463827</v>
      </c>
      <c r="AE159" s="27"/>
      <c r="AF159" s="27"/>
      <c r="AG159">
        <v>21626.36</v>
      </c>
      <c r="AH159" s="26">
        <f t="shared" si="46"/>
        <v>33.598422759982753</v>
      </c>
      <c r="AI159">
        <v>33172.79</v>
      </c>
      <c r="AJ159">
        <v>1457.72</v>
      </c>
      <c r="AK159">
        <v>4375.29</v>
      </c>
      <c r="AL159">
        <v>1310.6300000000001</v>
      </c>
      <c r="AN159" s="28">
        <f t="shared" si="47"/>
        <v>31.501626132387479</v>
      </c>
      <c r="AO159" s="28">
        <f t="shared" si="48"/>
        <v>1.0731170732876383</v>
      </c>
      <c r="AP159" s="28">
        <f t="shared" si="50"/>
        <v>3.8723322468804424</v>
      </c>
      <c r="AQ159" s="28">
        <f t="shared" si="49"/>
        <v>0.93199396060010553</v>
      </c>
      <c r="AR159" s="28"/>
    </row>
    <row r="160" spans="1:44" ht="15.75" x14ac:dyDescent="0.25">
      <c r="A160" t="s">
        <v>167</v>
      </c>
      <c r="B160">
        <v>176.6</v>
      </c>
      <c r="C160">
        <v>3762.15</v>
      </c>
      <c r="D160">
        <v>17520.03</v>
      </c>
      <c r="H160" s="41">
        <f t="shared" si="35"/>
        <v>2.1099302256510386E-2</v>
      </c>
      <c r="I160" s="41">
        <f t="shared" si="36"/>
        <v>9.206847737509706E-2</v>
      </c>
      <c r="J160" s="41"/>
      <c r="K160" s="41"/>
      <c r="L160" s="41"/>
      <c r="M160">
        <v>1199.52</v>
      </c>
      <c r="N160">
        <v>14234.34</v>
      </c>
      <c r="O160">
        <v>141.01</v>
      </c>
      <c r="P160">
        <v>315.24</v>
      </c>
      <c r="Q160">
        <v>440.94</v>
      </c>
      <c r="S160" s="42">
        <f t="shared" si="38"/>
        <v>6.7722974953226489E-2</v>
      </c>
      <c r="T160" s="42">
        <f t="shared" si="39"/>
        <v>1.0435545820145513</v>
      </c>
      <c r="U160" s="42"/>
      <c r="V160" s="42">
        <f t="shared" si="41"/>
        <v>1.5227225913075422E-3</v>
      </c>
      <c r="W160" s="42">
        <f t="shared" si="42"/>
        <v>1.0933058369447057E-2</v>
      </c>
      <c r="X160" s="42"/>
      <c r="Y160">
        <v>4134.41</v>
      </c>
      <c r="Z160">
        <v>968862.05</v>
      </c>
      <c r="AC160" s="27">
        <f t="shared" si="43"/>
        <v>0.36489173395339097</v>
      </c>
      <c r="AD160" s="27">
        <f t="shared" si="44"/>
        <v>77.832457737497052</v>
      </c>
      <c r="AE160" s="27"/>
      <c r="AF160" s="27"/>
      <c r="AH160" s="26"/>
      <c r="AI160">
        <v>9058.4699999999993</v>
      </c>
      <c r="AJ160">
        <v>1474.8</v>
      </c>
      <c r="AK160">
        <v>2269.83</v>
      </c>
      <c r="AL160">
        <v>230.4</v>
      </c>
      <c r="AN160" s="28">
        <f t="shared" si="47"/>
        <v>8.2234234208765304</v>
      </c>
      <c r="AO160" s="28">
        <f t="shared" si="48"/>
        <v>1.070996203114579</v>
      </c>
      <c r="AP160" s="28">
        <f t="shared" si="50"/>
        <v>1.8208170960249093</v>
      </c>
      <c r="AQ160" s="28"/>
      <c r="AR160" s="28"/>
    </row>
    <row r="161" spans="1:44" ht="15.75" x14ac:dyDescent="0.25">
      <c r="A161" t="s">
        <v>168</v>
      </c>
      <c r="B161">
        <v>156.19999999999999</v>
      </c>
      <c r="C161">
        <v>781</v>
      </c>
      <c r="D161">
        <v>74266.789999999994</v>
      </c>
      <c r="E161">
        <v>3830.49</v>
      </c>
      <c r="F161">
        <v>325.56</v>
      </c>
      <c r="H161" s="41">
        <f t="shared" si="35"/>
        <v>6.468426017985301E-3</v>
      </c>
      <c r="I161" s="41">
        <f t="shared" si="36"/>
        <v>0.43504781109435714</v>
      </c>
      <c r="J161" s="41">
        <f t="shared" si="37"/>
        <v>2.4253477372764849E-2</v>
      </c>
      <c r="K161" s="41">
        <f t="shared" si="51"/>
        <v>3.812236363642839E-3</v>
      </c>
      <c r="L161" s="41"/>
      <c r="M161">
        <v>1268.19</v>
      </c>
      <c r="N161">
        <v>546.33000000000004</v>
      </c>
      <c r="O161">
        <v>862.11</v>
      </c>
      <c r="P161">
        <v>1509.15</v>
      </c>
      <c r="Q161">
        <v>2857.61</v>
      </c>
      <c r="S161" s="42">
        <f t="shared" si="38"/>
        <v>8.2379997305672373E-2</v>
      </c>
      <c r="T161" s="42">
        <f t="shared" si="39"/>
        <v>2.1281224221522066E-2</v>
      </c>
      <c r="U161" s="42">
        <f t="shared" si="40"/>
        <v>4.8009080820465046E-2</v>
      </c>
      <c r="V161" s="42">
        <f t="shared" si="41"/>
        <v>0.10277503285599635</v>
      </c>
      <c r="W161" s="42">
        <f t="shared" si="42"/>
        <v>0.2169097010091747</v>
      </c>
      <c r="X161" s="42"/>
      <c r="Y161">
        <v>5150.0200000000004</v>
      </c>
      <c r="Z161">
        <v>37777.160000000003</v>
      </c>
      <c r="AC161" s="27">
        <f t="shared" si="43"/>
        <v>0.5047516870073806</v>
      </c>
      <c r="AD161" s="27">
        <f t="shared" si="44"/>
        <v>3.4668799879336838</v>
      </c>
      <c r="AE161" s="27"/>
      <c r="AF161" s="27"/>
      <c r="AG161">
        <v>3077.88</v>
      </c>
      <c r="AH161" s="26">
        <f t="shared" si="46"/>
        <v>4.8871797051903902</v>
      </c>
      <c r="AI161">
        <v>517</v>
      </c>
      <c r="AJ161">
        <v>2304</v>
      </c>
      <c r="AK161">
        <v>5250.54</v>
      </c>
      <c r="AL161">
        <v>903.19</v>
      </c>
      <c r="AN161" s="28">
        <f t="shared" si="47"/>
        <v>0.18955801955684756</v>
      </c>
      <c r="AO161" s="28">
        <f t="shared" si="48"/>
        <v>2.0950549028784802</v>
      </c>
      <c r="AP161" s="28">
        <f t="shared" si="50"/>
        <v>5.236981476231878</v>
      </c>
      <c r="AQ161" s="28">
        <f t="shared" si="49"/>
        <v>0.60135647583551655</v>
      </c>
      <c r="AR161" s="28"/>
    </row>
    <row r="162" spans="1:44" ht="15.75" x14ac:dyDescent="0.25">
      <c r="A162" t="s">
        <v>169</v>
      </c>
      <c r="B162">
        <v>190.3</v>
      </c>
      <c r="C162">
        <v>3691.49</v>
      </c>
      <c r="D162">
        <v>8173.94</v>
      </c>
      <c r="F162">
        <v>317.23</v>
      </c>
      <c r="H162" s="41">
        <f t="shared" si="35"/>
        <v>1.9242075235422158E-2</v>
      </c>
      <c r="I162" s="41">
        <f t="shared" si="36"/>
        <v>4.0699895594965799E-2</v>
      </c>
      <c r="J162" s="41"/>
      <c r="K162" s="41">
        <f t="shared" si="51"/>
        <v>3.089242537590894E-3</v>
      </c>
      <c r="L162" s="41"/>
      <c r="M162">
        <v>6804.66</v>
      </c>
      <c r="N162">
        <v>15877.27</v>
      </c>
      <c r="O162">
        <v>187.63</v>
      </c>
      <c r="P162">
        <v>1573.66</v>
      </c>
      <c r="Q162">
        <v>447.33</v>
      </c>
      <c r="S162" s="42">
        <f t="shared" si="38"/>
        <v>0.45225849253801098</v>
      </c>
      <c r="T162" s="42">
        <f t="shared" si="39"/>
        <v>1.0825682001132952</v>
      </c>
      <c r="U162" s="42"/>
      <c r="V162" s="42">
        <f t="shared" si="41"/>
        <v>8.8840459543501907E-2</v>
      </c>
      <c r="W162" s="42">
        <f t="shared" si="42"/>
        <v>1.0589908386418087E-2</v>
      </c>
      <c r="X162" s="42"/>
      <c r="Y162">
        <v>1386.46</v>
      </c>
      <c r="Z162">
        <v>1997920.13</v>
      </c>
      <c r="AC162" s="27">
        <f t="shared" si="43"/>
        <v>0.13384807231652399</v>
      </c>
      <c r="AD162" s="27">
        <f t="shared" si="44"/>
        <v>148.91356872333594</v>
      </c>
      <c r="AE162" s="27"/>
      <c r="AF162" s="27"/>
      <c r="AG162">
        <v>4541.6499999999996</v>
      </c>
      <c r="AH162" s="26">
        <f t="shared" si="46"/>
        <v>6.1136444141865702</v>
      </c>
      <c r="AI162">
        <v>15901.36</v>
      </c>
      <c r="AJ162">
        <v>1692.77</v>
      </c>
      <c r="AK162">
        <v>2599</v>
      </c>
      <c r="AL162">
        <v>848.75</v>
      </c>
      <c r="AN162" s="28">
        <f t="shared" si="47"/>
        <v>13.620560212401523</v>
      </c>
      <c r="AO162" s="28">
        <f t="shared" si="48"/>
        <v>1.1846690054570908</v>
      </c>
      <c r="AP162" s="28">
        <f t="shared" si="50"/>
        <v>1.9778355116670137</v>
      </c>
      <c r="AQ162" s="28">
        <f t="shared" si="49"/>
        <v>0.44595102594714375</v>
      </c>
      <c r="AR162" s="28"/>
    </row>
    <row r="163" spans="1:44" ht="15.75" x14ac:dyDescent="0.25">
      <c r="A163" t="s">
        <v>170</v>
      </c>
      <c r="B163">
        <v>132.1</v>
      </c>
      <c r="C163">
        <v>1810.89</v>
      </c>
      <c r="D163">
        <v>34582.93</v>
      </c>
      <c r="E163">
        <v>62732.33</v>
      </c>
      <c r="F163">
        <v>191.34</v>
      </c>
      <c r="H163" s="41">
        <f t="shared" si="35"/>
        <v>1.4750776276134863E-2</v>
      </c>
      <c r="I163" s="41">
        <f t="shared" si="36"/>
        <v>0.24075137943582361</v>
      </c>
      <c r="J163" s="41">
        <f t="shared" si="37"/>
        <v>0.43487360614442477</v>
      </c>
      <c r="K163" s="41">
        <f t="shared" si="51"/>
        <v>3.5821313932629384E-3</v>
      </c>
      <c r="L163" s="41"/>
      <c r="M163">
        <v>4851</v>
      </c>
      <c r="N163">
        <v>22903.78</v>
      </c>
      <c r="O163">
        <v>298.75</v>
      </c>
      <c r="P163">
        <v>1588.5</v>
      </c>
      <c r="Q163">
        <v>1253.5899999999999</v>
      </c>
      <c r="S163" s="42">
        <f t="shared" si="38"/>
        <v>0.45598543605491637</v>
      </c>
      <c r="T163" s="42">
        <f t="shared" si="39"/>
        <v>2.2627510382812659</v>
      </c>
      <c r="U163" s="42">
        <f t="shared" si="40"/>
        <v>3.8531725133588774E-4</v>
      </c>
      <c r="V163" s="42">
        <f t="shared" si="41"/>
        <v>0.12946659644885752</v>
      </c>
      <c r="W163" s="42">
        <f t="shared" si="42"/>
        <v>9.5947998878753257E-2</v>
      </c>
      <c r="X163" s="42"/>
      <c r="Y163">
        <v>18641.25</v>
      </c>
      <c r="Z163">
        <v>1126490.02</v>
      </c>
      <c r="AC163" s="27">
        <f t="shared" si="43"/>
        <v>2.0451242961462768</v>
      </c>
      <c r="AD163" s="27">
        <f t="shared" si="44"/>
        <v>120.97296967828039</v>
      </c>
      <c r="AE163" s="27"/>
      <c r="AF163" s="27"/>
      <c r="AH163" s="26"/>
      <c r="AI163">
        <v>13857.22</v>
      </c>
      <c r="AJ163">
        <v>3031.58</v>
      </c>
      <c r="AK163">
        <v>10244.469999999999</v>
      </c>
      <c r="AL163">
        <v>914.37</v>
      </c>
      <c r="AN163" s="28">
        <f t="shared" si="47"/>
        <v>17.044098015109302</v>
      </c>
      <c r="AO163" s="28">
        <f t="shared" si="48"/>
        <v>3.3946376118771742</v>
      </c>
      <c r="AP163" s="28">
        <f t="shared" si="50"/>
        <v>12.488978126421255</v>
      </c>
      <c r="AQ163" s="28">
        <f t="shared" si="49"/>
        <v>0.72516272999239995</v>
      </c>
      <c r="AR163" s="28"/>
    </row>
    <row r="164" spans="1:44" ht="15.75" x14ac:dyDescent="0.25">
      <c r="A164" t="s">
        <v>171</v>
      </c>
      <c r="B164">
        <v>357.9</v>
      </c>
      <c r="C164">
        <v>667.88</v>
      </c>
      <c r="D164">
        <v>37775.64</v>
      </c>
      <c r="E164">
        <v>196866.38</v>
      </c>
      <c r="F164">
        <v>279</v>
      </c>
      <c r="H164" s="41">
        <f t="shared" si="35"/>
        <v>2.5351161312043196E-3</v>
      </c>
      <c r="I164" s="41">
        <f t="shared" si="36"/>
        <v>9.6987294858546638E-2</v>
      </c>
      <c r="J164" s="41">
        <f t="shared" si="37"/>
        <v>0.50192866044744633</v>
      </c>
      <c r="K164" s="41">
        <f t="shared" si="51"/>
        <v>1.5452810330068298E-3</v>
      </c>
      <c r="L164" s="41"/>
      <c r="M164">
        <v>1050.9000000000001</v>
      </c>
      <c r="N164">
        <v>8031</v>
      </c>
      <c r="O164">
        <v>251.72</v>
      </c>
      <c r="P164">
        <v>1243.1500000000001</v>
      </c>
      <c r="Q164">
        <v>2456.56</v>
      </c>
      <c r="S164" s="42">
        <f t="shared" si="38"/>
        <v>2.7926765533078372E-2</v>
      </c>
      <c r="T164" s="42">
        <f t="shared" si="39"/>
        <v>0.28577281857202058</v>
      </c>
      <c r="U164" s="42"/>
      <c r="V164" s="42">
        <f t="shared" si="41"/>
        <v>3.5028512456007362E-2</v>
      </c>
      <c r="W164" s="42">
        <f t="shared" si="42"/>
        <v>7.9852079341579604E-2</v>
      </c>
      <c r="X164" s="42"/>
      <c r="Y164">
        <v>2743.72</v>
      </c>
      <c r="Z164">
        <v>3469762.42</v>
      </c>
      <c r="AC164" s="27">
        <f t="shared" si="43"/>
        <v>0.12494705030054025</v>
      </c>
      <c r="AD164" s="27">
        <f t="shared" si="44"/>
        <v>137.49762810826735</v>
      </c>
      <c r="AE164" s="27"/>
      <c r="AF164" s="27"/>
      <c r="AH164" s="26"/>
      <c r="AI164">
        <v>41578.629999999997</v>
      </c>
      <c r="AJ164">
        <v>300.77</v>
      </c>
      <c r="AK164">
        <v>3376.63</v>
      </c>
      <c r="AL164">
        <v>1092.6400000000001</v>
      </c>
      <c r="AN164" s="28">
        <f t="shared" si="47"/>
        <v>19.191784545836622</v>
      </c>
      <c r="AO164" s="28"/>
      <c r="AP164" s="28">
        <f t="shared" si="50"/>
        <v>1.4135299344685948</v>
      </c>
      <c r="AQ164" s="28">
        <f t="shared" si="49"/>
        <v>0.35061815629419379</v>
      </c>
      <c r="AR164" s="28"/>
    </row>
    <row r="165" spans="1:44" ht="15.75" x14ac:dyDescent="0.25">
      <c r="A165" t="s">
        <v>172</v>
      </c>
      <c r="B165">
        <v>129.30000000000001</v>
      </c>
      <c r="C165">
        <v>2851.48</v>
      </c>
      <c r="D165">
        <v>14988.11</v>
      </c>
      <c r="E165">
        <v>61283.76</v>
      </c>
      <c r="F165">
        <v>434.17</v>
      </c>
      <c r="H165" s="41">
        <f t="shared" si="35"/>
        <v>2.2401658440262505E-2</v>
      </c>
      <c r="I165" s="41">
        <f t="shared" si="36"/>
        <v>0.10791000856066933</v>
      </c>
      <c r="J165" s="41">
        <f t="shared" si="37"/>
        <v>0.43408495574549849</v>
      </c>
      <c r="K165" s="41">
        <f t="shared" si="51"/>
        <v>5.3705559159571079E-3</v>
      </c>
      <c r="L165" s="41"/>
      <c r="M165">
        <v>3423.82</v>
      </c>
      <c r="N165">
        <v>19361.41</v>
      </c>
      <c r="O165">
        <v>224.91</v>
      </c>
      <c r="P165">
        <v>2315.6</v>
      </c>
      <c r="Q165">
        <v>729.42</v>
      </c>
      <c r="S165" s="42">
        <f t="shared" si="38"/>
        <v>0.31993111242351718</v>
      </c>
      <c r="T165" s="42">
        <f t="shared" si="39"/>
        <v>1.9495448123742742</v>
      </c>
      <c r="U165" s="42"/>
      <c r="V165" s="42">
        <f t="shared" si="41"/>
        <v>0.20661595658380563</v>
      </c>
      <c r="W165" s="42">
        <f t="shared" si="42"/>
        <v>4.44295370192484E-2</v>
      </c>
      <c r="X165" s="42"/>
      <c r="Y165">
        <v>9117.2800000000007</v>
      </c>
      <c r="Z165">
        <v>1054232.1000000001</v>
      </c>
      <c r="AC165" s="27">
        <f t="shared" si="43"/>
        <v>1.0448708593802818</v>
      </c>
      <c r="AD165" s="27">
        <f t="shared" si="44"/>
        <v>115.66776501098641</v>
      </c>
      <c r="AE165" s="27"/>
      <c r="AF165" s="27"/>
      <c r="AH165" s="26"/>
      <c r="AI165">
        <v>12556.64</v>
      </c>
      <c r="AJ165">
        <v>2629.15</v>
      </c>
      <c r="AK165">
        <v>7159.17</v>
      </c>
      <c r="AL165">
        <v>1089.6300000000001</v>
      </c>
      <c r="AN165" s="28">
        <f t="shared" si="47"/>
        <v>15.737847888217386</v>
      </c>
      <c r="AO165" s="28">
        <f t="shared" si="48"/>
        <v>2.9497587979929265</v>
      </c>
      <c r="AP165" s="28">
        <f t="shared" si="50"/>
        <v>8.7851007968766925</v>
      </c>
      <c r="AQ165" s="28">
        <f t="shared" si="49"/>
        <v>0.96662721929757023</v>
      </c>
      <c r="AR165" s="28"/>
    </row>
    <row r="166" spans="1:44" ht="15.75" x14ac:dyDescent="0.25">
      <c r="A166" t="s">
        <v>173</v>
      </c>
      <c r="B166">
        <v>195.6</v>
      </c>
      <c r="C166">
        <v>1084.0999999999999</v>
      </c>
      <c r="D166">
        <v>37721.870000000003</v>
      </c>
      <c r="E166">
        <v>36699.22</v>
      </c>
      <c r="F166">
        <v>144.94999999999999</v>
      </c>
      <c r="H166" s="41">
        <f t="shared" si="35"/>
        <v>6.577128035655298E-3</v>
      </c>
      <c r="I166" s="41">
        <f t="shared" si="36"/>
        <v>0.17721252261920625</v>
      </c>
      <c r="J166" s="41">
        <f t="shared" si="37"/>
        <v>0.17244967034214712</v>
      </c>
      <c r="K166" s="41">
        <f t="shared" si="51"/>
        <v>2.2031655695133401E-3</v>
      </c>
      <c r="L166" s="41"/>
      <c r="M166">
        <v>1977.97</v>
      </c>
      <c r="N166">
        <v>3668.31</v>
      </c>
      <c r="O166">
        <v>618.16</v>
      </c>
      <c r="P166">
        <v>2804.11</v>
      </c>
      <c r="Q166">
        <v>1321.4</v>
      </c>
      <c r="S166" s="42">
        <f t="shared" si="38"/>
        <v>0.11376112289830546</v>
      </c>
      <c r="T166" s="42">
        <f t="shared" si="39"/>
        <v>0.22801363555667473</v>
      </c>
      <c r="U166" s="42">
        <f t="shared" si="40"/>
        <v>2.1849608505948189E-2</v>
      </c>
      <c r="V166" s="42">
        <f t="shared" si="41"/>
        <v>0.16960111414715789</v>
      </c>
      <c r="W166" s="42">
        <f t="shared" si="42"/>
        <v>6.9382611926485857E-2</v>
      </c>
      <c r="X166" s="42"/>
      <c r="Y166">
        <v>3808.24</v>
      </c>
      <c r="Z166">
        <v>1284615.44</v>
      </c>
      <c r="AC166" s="27">
        <f t="shared" si="43"/>
        <v>0.30579996809977245</v>
      </c>
      <c r="AD166" s="27">
        <f t="shared" si="44"/>
        <v>93.164114904291097</v>
      </c>
      <c r="AE166" s="27"/>
      <c r="AF166" s="27"/>
      <c r="AH166" s="26"/>
      <c r="AI166">
        <v>13351.47</v>
      </c>
      <c r="AJ166">
        <v>2512.23</v>
      </c>
      <c r="AK166">
        <v>5460.79</v>
      </c>
      <c r="AL166">
        <v>1024.99</v>
      </c>
      <c r="AN166" s="28">
        <f t="shared" si="47"/>
        <v>11.080208538313425</v>
      </c>
      <c r="AO166" s="28">
        <f t="shared" si="48"/>
        <v>1.8503572908088901</v>
      </c>
      <c r="AP166" s="28">
        <f t="shared" si="50"/>
        <v>4.3611209785159586</v>
      </c>
      <c r="AQ166" s="28">
        <f t="shared" si="49"/>
        <v>0.58393972192595689</v>
      </c>
      <c r="AR166" s="28"/>
    </row>
    <row r="167" spans="1:44" ht="15.75" x14ac:dyDescent="0.25">
      <c r="A167" t="s">
        <v>174</v>
      </c>
      <c r="B167">
        <v>144.69999999999999</v>
      </c>
      <c r="C167">
        <v>2137</v>
      </c>
      <c r="D167">
        <v>4676.8599999999997</v>
      </c>
      <c r="F167">
        <v>235.09</v>
      </c>
      <c r="H167" s="41">
        <f t="shared" si="35"/>
        <v>1.5519400831590887E-2</v>
      </c>
      <c r="I167" s="41">
        <f t="shared" si="36"/>
        <v>3.1509464275720711E-2</v>
      </c>
      <c r="J167" s="41"/>
      <c r="K167" s="41">
        <f t="shared" si="51"/>
        <v>3.5456457564981836E-3</v>
      </c>
      <c r="L167" s="41"/>
      <c r="N167">
        <v>11439.57</v>
      </c>
      <c r="O167">
        <v>263.95</v>
      </c>
      <c r="P167">
        <v>1575.3</v>
      </c>
      <c r="Q167">
        <v>1532.53</v>
      </c>
      <c r="S167" s="42"/>
      <c r="T167" s="42">
        <f t="shared" si="39"/>
        <v>1.0182612661609798</v>
      </c>
      <c r="U167" s="42"/>
      <c r="V167" s="42">
        <f t="shared" si="41"/>
        <v>0.11698701937271525</v>
      </c>
      <c r="W167" s="42">
        <f t="shared" si="42"/>
        <v>0.11307922898020428</v>
      </c>
      <c r="X167" s="42"/>
      <c r="Y167">
        <v>1130.28</v>
      </c>
      <c r="Z167">
        <v>825344.05</v>
      </c>
      <c r="AA167">
        <v>90.06</v>
      </c>
      <c r="AC167" s="27">
        <f t="shared" si="43"/>
        <v>0.15092196048899528</v>
      </c>
      <c r="AD167" s="27">
        <f t="shared" si="44"/>
        <v>80.925969708138851</v>
      </c>
      <c r="AE167" s="27">
        <f t="shared" si="45"/>
        <v>4.8977752291575395E-2</v>
      </c>
      <c r="AF167" s="27"/>
      <c r="AH167" s="26"/>
      <c r="AI167">
        <v>15810.44</v>
      </c>
      <c r="AJ167">
        <v>1625.36</v>
      </c>
      <c r="AK167">
        <v>3456.83</v>
      </c>
      <c r="AL167">
        <v>739.4</v>
      </c>
      <c r="AN167" s="28">
        <f t="shared" si="47"/>
        <v>17.808218259636426</v>
      </c>
      <c r="AO167" s="28">
        <f t="shared" si="48"/>
        <v>1.4804067523009639</v>
      </c>
      <c r="AP167" s="28">
        <f t="shared" si="50"/>
        <v>3.588530001612189</v>
      </c>
      <c r="AQ167" s="28">
        <f t="shared" si="49"/>
        <v>0.46061779918692253</v>
      </c>
      <c r="AR167" s="28"/>
    </row>
    <row r="168" spans="1:44" ht="15.75" x14ac:dyDescent="0.25">
      <c r="A168" t="s">
        <v>175</v>
      </c>
      <c r="B168">
        <v>249</v>
      </c>
      <c r="C168">
        <v>1634.87</v>
      </c>
      <c r="D168">
        <v>179042.91</v>
      </c>
      <c r="E168">
        <v>30368.79</v>
      </c>
      <c r="F168">
        <v>1706</v>
      </c>
      <c r="H168" s="41">
        <f t="shared" si="35"/>
        <v>7.1816337775443793E-3</v>
      </c>
      <c r="I168" s="41">
        <f t="shared" si="36"/>
        <v>0.65623871181334958</v>
      </c>
      <c r="J168" s="41">
        <f t="shared" si="37"/>
        <v>0.11230626147601047</v>
      </c>
      <c r="K168" s="41">
        <f t="shared" si="51"/>
        <v>7.4418667972017006E-3</v>
      </c>
      <c r="L168" s="41"/>
      <c r="M168">
        <v>5423.22</v>
      </c>
      <c r="N168">
        <v>49690.39</v>
      </c>
      <c r="O168">
        <v>346.91</v>
      </c>
      <c r="P168">
        <v>868.69</v>
      </c>
      <c r="Q168">
        <v>4164.9399999999996</v>
      </c>
      <c r="S168" s="42">
        <f t="shared" si="38"/>
        <v>0.27229289623698855</v>
      </c>
      <c r="T168" s="42">
        <f t="shared" si="39"/>
        <v>2.6226992530000475</v>
      </c>
      <c r="U168" s="42">
        <f t="shared" si="40"/>
        <v>2.7615190809633151E-3</v>
      </c>
      <c r="V168" s="42">
        <f t="shared" si="41"/>
        <v>3.0465911045297805E-2</v>
      </c>
      <c r="W168" s="42">
        <f t="shared" si="42"/>
        <v>0.20548335520267746</v>
      </c>
      <c r="X168" s="42"/>
      <c r="Y168">
        <v>982.48</v>
      </c>
      <c r="Z168">
        <v>256985.60000000001</v>
      </c>
      <c r="AC168" s="27">
        <f t="shared" si="43"/>
        <v>7.9286990186701684E-2</v>
      </c>
      <c r="AD168" s="27">
        <f t="shared" si="44"/>
        <v>14.659094819063007</v>
      </c>
      <c r="AE168" s="27"/>
      <c r="AF168" s="27"/>
      <c r="AG168">
        <v>3256.2</v>
      </c>
      <c r="AH168" s="26">
        <f t="shared" si="46"/>
        <v>3.2614956377233075</v>
      </c>
      <c r="AI168">
        <v>6650.46</v>
      </c>
      <c r="AJ168">
        <v>1209.22</v>
      </c>
      <c r="AK168">
        <v>4698</v>
      </c>
      <c r="AL168">
        <v>286.08999999999997</v>
      </c>
      <c r="AN168" s="28">
        <f t="shared" si="47"/>
        <v>4.2216223475377488</v>
      </c>
      <c r="AO168" s="28">
        <f t="shared" si="48"/>
        <v>0.58194190770014187</v>
      </c>
      <c r="AP168" s="28">
        <f t="shared" si="50"/>
        <v>2.9156092932403217</v>
      </c>
      <c r="AQ168" s="28"/>
      <c r="AR168" s="28"/>
    </row>
    <row r="169" spans="1:44" ht="15.75" x14ac:dyDescent="0.25">
      <c r="A169" t="s">
        <v>176</v>
      </c>
      <c r="B169">
        <v>232.7</v>
      </c>
      <c r="C169">
        <v>924</v>
      </c>
      <c r="D169">
        <v>32876.28</v>
      </c>
      <c r="E169">
        <v>142511.28</v>
      </c>
      <c r="F169">
        <v>284</v>
      </c>
      <c r="H169" s="41">
        <f t="shared" si="35"/>
        <v>4.9017546761901372E-3</v>
      </c>
      <c r="I169" s="41">
        <f t="shared" si="36"/>
        <v>0.12998939775975904</v>
      </c>
      <c r="J169" s="41">
        <f t="shared" si="37"/>
        <v>0.55919143747232658</v>
      </c>
      <c r="K169" s="41">
        <f t="shared" si="51"/>
        <v>2.396265503790419E-3</v>
      </c>
      <c r="L169" s="41"/>
      <c r="M169">
        <v>2640.33</v>
      </c>
      <c r="N169">
        <v>13566.97</v>
      </c>
      <c r="O169">
        <v>540</v>
      </c>
      <c r="P169">
        <v>3547.35</v>
      </c>
      <c r="Q169">
        <v>1511.6</v>
      </c>
      <c r="S169" s="42">
        <f t="shared" si="38"/>
        <v>0.13325595750593081</v>
      </c>
      <c r="T169" s="42">
        <f t="shared" si="39"/>
        <v>0.75405464922668308</v>
      </c>
      <c r="U169" s="42">
        <f t="shared" si="40"/>
        <v>1.3925393290229788E-2</v>
      </c>
      <c r="V169" s="42">
        <f t="shared" si="41"/>
        <v>0.18478843495229644</v>
      </c>
      <c r="W169" s="42">
        <f t="shared" si="42"/>
        <v>6.9126993130243078E-2</v>
      </c>
      <c r="X169" s="42"/>
      <c r="Y169">
        <v>22271.360000000001</v>
      </c>
      <c r="Z169">
        <v>1339679.6100000001</v>
      </c>
      <c r="AA169">
        <v>220.15</v>
      </c>
      <c r="AC169" s="27">
        <f t="shared" si="43"/>
        <v>1.3822062511370732</v>
      </c>
      <c r="AD169" s="27">
        <f t="shared" si="44"/>
        <v>81.666369268630604</v>
      </c>
      <c r="AE169" s="27">
        <f t="shared" si="45"/>
        <v>3.8383682565042619E-2</v>
      </c>
      <c r="AF169" s="27"/>
      <c r="AG169">
        <v>13400.88</v>
      </c>
      <c r="AH169" s="26">
        <f t="shared" si="46"/>
        <v>15.404634530177971</v>
      </c>
      <c r="AI169">
        <v>13479.82</v>
      </c>
      <c r="AJ169">
        <v>1912.79</v>
      </c>
      <c r="AK169">
        <v>3936.45</v>
      </c>
      <c r="AL169">
        <v>1998.96</v>
      </c>
      <c r="AN169" s="28">
        <f t="shared" si="47"/>
        <v>9.4055284534779506</v>
      </c>
      <c r="AO169" s="28">
        <f t="shared" si="48"/>
        <v>1.1262936712320195</v>
      </c>
      <c r="AP169" s="28">
        <f t="shared" si="50"/>
        <v>2.5747515951277644</v>
      </c>
      <c r="AQ169" s="28">
        <f t="shared" si="49"/>
        <v>1.1879708399768167</v>
      </c>
      <c r="AR169" s="28"/>
    </row>
    <row r="170" spans="1:44" ht="15.75" x14ac:dyDescent="0.25">
      <c r="A170" t="s">
        <v>177</v>
      </c>
      <c r="B170">
        <v>166.9</v>
      </c>
      <c r="C170">
        <v>1363.01</v>
      </c>
      <c r="D170">
        <v>3649.56</v>
      </c>
      <c r="E170">
        <v>23644.27</v>
      </c>
      <c r="H170" s="41">
        <f t="shared" si="35"/>
        <v>9.2304837172539136E-3</v>
      </c>
      <c r="I170" s="41">
        <f t="shared" si="36"/>
        <v>2.1711021673795437E-2</v>
      </c>
      <c r="J170" s="41">
        <f t="shared" si="37"/>
        <v>0.13084694132787705</v>
      </c>
      <c r="K170" s="41"/>
      <c r="L170" s="41"/>
      <c r="M170">
        <v>3497.97</v>
      </c>
      <c r="N170">
        <v>73238.179999999993</v>
      </c>
      <c r="O170">
        <v>973.4</v>
      </c>
      <c r="P170">
        <v>2939.27</v>
      </c>
      <c r="Q170">
        <v>1070.3599999999999</v>
      </c>
      <c r="S170" s="42">
        <f t="shared" si="38"/>
        <v>0.25372930791442583</v>
      </c>
      <c r="T170" s="42">
        <f t="shared" si="39"/>
        <v>5.7781590634635451</v>
      </c>
      <c r="U170" s="42">
        <f t="shared" si="40"/>
        <v>5.3746978810933849E-2</v>
      </c>
      <c r="V170" s="42">
        <f t="shared" si="41"/>
        <v>0.20947221570857649</v>
      </c>
      <c r="W170" s="42">
        <f t="shared" si="42"/>
        <v>6.142760823688543E-2</v>
      </c>
      <c r="X170" s="42"/>
      <c r="Y170">
        <v>7078.76</v>
      </c>
      <c r="Z170">
        <v>126238.54</v>
      </c>
      <c r="AA170">
        <v>161.6</v>
      </c>
      <c r="AC170" s="27">
        <f t="shared" si="43"/>
        <v>0.63627090748917337</v>
      </c>
      <c r="AD170" s="27">
        <f t="shared" si="44"/>
        <v>10.76090285542109</v>
      </c>
      <c r="AE170" s="27">
        <f t="shared" si="45"/>
        <v>4.8541565214819164E-2</v>
      </c>
      <c r="AF170" s="27"/>
      <c r="AG170">
        <v>3267</v>
      </c>
      <c r="AH170" s="26">
        <f t="shared" si="46"/>
        <v>4.8835473883361331</v>
      </c>
      <c r="AI170">
        <v>45522.03</v>
      </c>
      <c r="AJ170">
        <v>4058.13</v>
      </c>
      <c r="AK170">
        <v>5383.27</v>
      </c>
      <c r="AL170">
        <v>1008.42</v>
      </c>
      <c r="AN170" s="28">
        <f t="shared" si="47"/>
        <v>45.090133794856584</v>
      </c>
      <c r="AO170" s="28">
        <f t="shared" si="48"/>
        <v>3.7112728420923928</v>
      </c>
      <c r="AP170" s="28">
        <f t="shared" si="50"/>
        <v>5.0336950889853762</v>
      </c>
      <c r="AQ170" s="28">
        <f t="shared" si="49"/>
        <v>0.66781754637118718</v>
      </c>
      <c r="AR170" s="28"/>
    </row>
    <row r="171" spans="1:44" ht="15.75" x14ac:dyDescent="0.25">
      <c r="A171" t="s">
        <v>178</v>
      </c>
      <c r="B171">
        <v>171.5</v>
      </c>
      <c r="D171">
        <v>1325.21</v>
      </c>
      <c r="E171">
        <v>48372.56</v>
      </c>
      <c r="F171">
        <v>461.44</v>
      </c>
      <c r="H171" s="41">
        <f t="shared" si="35"/>
        <v>1.7428140225032231E-3</v>
      </c>
      <c r="I171" s="41">
        <f t="shared" si="36"/>
        <v>8.7821147563084522E-3</v>
      </c>
      <c r="J171" s="41">
        <f t="shared" si="37"/>
        <v>0.25869001265821939</v>
      </c>
      <c r="K171" s="41">
        <f t="shared" si="51"/>
        <v>4.1939085136458235E-3</v>
      </c>
      <c r="L171" s="41"/>
      <c r="M171">
        <v>1663.27</v>
      </c>
      <c r="N171">
        <v>29385.24</v>
      </c>
      <c r="O171">
        <v>537.03</v>
      </c>
      <c r="P171">
        <v>1973.26</v>
      </c>
      <c r="Q171">
        <v>196.59</v>
      </c>
      <c r="S171" s="42">
        <f t="shared" si="38"/>
        <v>0.10548724778085669</v>
      </c>
      <c r="T171" s="42">
        <f t="shared" si="39"/>
        <v>2.2425659022116582</v>
      </c>
      <c r="U171" s="42">
        <f t="shared" si="40"/>
        <v>1.8665731713775387E-2</v>
      </c>
      <c r="V171" s="42">
        <f t="shared" si="41"/>
        <v>0.12938428728010601</v>
      </c>
      <c r="W171" s="42">
        <f t="shared" si="42"/>
        <v>-7.5786894840839964E-3</v>
      </c>
      <c r="X171" s="42"/>
      <c r="Y171">
        <v>5300.95</v>
      </c>
      <c r="Z171">
        <v>1076955.83</v>
      </c>
      <c r="AC171" s="27">
        <f t="shared" si="43"/>
        <v>0.47220144062883312</v>
      </c>
      <c r="AD171" s="27">
        <f t="shared" si="44"/>
        <v>89.085052550908642</v>
      </c>
      <c r="AE171" s="27"/>
      <c r="AF171" s="27"/>
      <c r="AG171">
        <v>1340.85</v>
      </c>
      <c r="AH171" s="26">
        <f t="shared" si="46"/>
        <v>1.6830688937080813</v>
      </c>
      <c r="AI171">
        <v>12256.47</v>
      </c>
      <c r="AJ171">
        <v>1585.32</v>
      </c>
      <c r="AK171">
        <v>3879.26</v>
      </c>
      <c r="AL171">
        <v>154.65</v>
      </c>
      <c r="AN171" s="28">
        <f t="shared" si="47"/>
        <v>11.573808201675915</v>
      </c>
      <c r="AO171" s="28">
        <f t="shared" si="48"/>
        <v>1.21018009723949</v>
      </c>
      <c r="AP171" s="28">
        <f t="shared" si="50"/>
        <v>3.4380131849470845</v>
      </c>
      <c r="AQ171" s="28"/>
      <c r="AR171" s="28"/>
    </row>
    <row r="172" spans="1:44" ht="15.75" x14ac:dyDescent="0.25">
      <c r="A172" t="s">
        <v>179</v>
      </c>
      <c r="B172">
        <v>161</v>
      </c>
      <c r="C172">
        <v>393.78</v>
      </c>
      <c r="D172">
        <v>24097.09</v>
      </c>
      <c r="E172">
        <v>20454.419999999998</v>
      </c>
      <c r="H172" s="41">
        <f t="shared" si="35"/>
        <v>4.0845862702030599E-3</v>
      </c>
      <c r="I172" s="41">
        <f t="shared" si="36"/>
        <v>0.13820412772358434</v>
      </c>
      <c r="J172" s="41">
        <f t="shared" si="37"/>
        <v>0.11759294599132886</v>
      </c>
      <c r="K172" s="41"/>
      <c r="L172" s="41"/>
      <c r="N172">
        <v>21623.49</v>
      </c>
      <c r="O172">
        <v>266.35000000000002</v>
      </c>
      <c r="P172">
        <v>652.77</v>
      </c>
      <c r="Q172">
        <v>1537.2</v>
      </c>
      <c r="S172" s="42"/>
      <c r="T172" s="42">
        <f t="shared" si="39"/>
        <v>1.7514462406901896</v>
      </c>
      <c r="U172" s="42"/>
      <c r="V172" s="42">
        <f t="shared" si="41"/>
        <v>2.9387318437636905E-2</v>
      </c>
      <c r="W172" s="42">
        <f t="shared" si="42"/>
        <v>0.10201432278502343</v>
      </c>
      <c r="X172" s="42"/>
      <c r="Y172">
        <v>3095.12</v>
      </c>
      <c r="Z172">
        <v>1052768.7</v>
      </c>
      <c r="AC172" s="27">
        <f t="shared" si="43"/>
        <v>0.30870646950679337</v>
      </c>
      <c r="AD172" s="27">
        <f t="shared" si="44"/>
        <v>92.764531595007284</v>
      </c>
      <c r="AE172" s="27"/>
      <c r="AF172" s="27"/>
      <c r="AG172">
        <v>3639.81</v>
      </c>
      <c r="AH172" s="26">
        <f t="shared" si="46"/>
        <v>5.6953615885934585</v>
      </c>
      <c r="AI172">
        <v>14840.16</v>
      </c>
      <c r="AJ172">
        <v>1168.81</v>
      </c>
      <c r="AK172">
        <v>4988.59</v>
      </c>
      <c r="AL172">
        <v>918.67</v>
      </c>
      <c r="AN172" s="28">
        <f t="shared" si="47"/>
        <v>15.001500467299783</v>
      </c>
      <c r="AO172" s="28">
        <f t="shared" si="48"/>
        <v>0.85821700798931866</v>
      </c>
      <c r="AP172" s="28">
        <f t="shared" si="50"/>
        <v>4.8098553825613202</v>
      </c>
      <c r="AQ172" s="28">
        <f t="shared" si="49"/>
        <v>0.5994422034153799</v>
      </c>
      <c r="AR172" s="28"/>
    </row>
    <row r="173" spans="1:44" ht="15.75" x14ac:dyDescent="0.25">
      <c r="A173" t="s">
        <v>180</v>
      </c>
      <c r="B173">
        <v>200.7</v>
      </c>
      <c r="C173">
        <v>2133.06</v>
      </c>
      <c r="D173">
        <v>31288.84</v>
      </c>
      <c r="E173">
        <v>55132.89</v>
      </c>
      <c r="F173">
        <v>218.48</v>
      </c>
      <c r="H173" s="41">
        <f t="shared" ref="H173:H221" si="52">(C173+328.1)/395530*2*180.16/1000*1000/B173</f>
        <v>1.1171240848671243E-2</v>
      </c>
      <c r="I173" s="41">
        <f t="shared" ref="I173:I221" si="53">(D173+328.1)/395530*2*180.16/1000*1000/B173</f>
        <v>0.14350974810170319</v>
      </c>
      <c r="J173" s="41">
        <f t="shared" ref="J173:J218" si="54">(E173+328.1)/395530*2*180.16/1000*1000/B173</f>
        <v>0.25173823603331252</v>
      </c>
      <c r="K173" s="41">
        <f t="shared" ref="K173:K220" si="55">(F173+328.1)/395530*2*180.16/1000*1000/B173</f>
        <v>2.4809345280545473E-3</v>
      </c>
      <c r="L173" s="41"/>
      <c r="M173">
        <v>2506.5100000000002</v>
      </c>
      <c r="N173">
        <v>18320.89</v>
      </c>
      <c r="O173">
        <v>295.19</v>
      </c>
      <c r="P173">
        <v>1343.31</v>
      </c>
      <c r="Q173">
        <v>1421.02</v>
      </c>
      <c r="S173" s="42">
        <f t="shared" ref="S173:S221" si="56">(M173-294.9)/25434*2*168.13/1000*1000/B173</f>
        <v>0.14568730654473125</v>
      </c>
      <c r="T173" s="42">
        <f t="shared" ref="T173:T221" si="57">(N173-294.9)/25434*2*168.13/1000*1000/B173</f>
        <v>1.1874416967287451</v>
      </c>
      <c r="U173" s="42">
        <f t="shared" ref="U173:U219" si="58">(O173-294.9)/25434*2*168.13/1000*1000/B173</f>
        <v>1.9103421895350012E-5</v>
      </c>
      <c r="V173" s="42">
        <f t="shared" ref="V173:V221" si="59">(P173-294.9)/25434*2*168.13/1000*1000/B173</f>
        <v>6.9062822583801697E-2</v>
      </c>
      <c r="W173" s="42">
        <f t="shared" ref="W173:W221" si="60">(Q173-294.9)/25434*2*168.13/1000*1000/B173</f>
        <v>7.4181880913069098E-2</v>
      </c>
      <c r="X173" s="42"/>
      <c r="Y173">
        <v>1952.25</v>
      </c>
      <c r="Z173">
        <v>721221.69</v>
      </c>
      <c r="AA173">
        <v>203.57</v>
      </c>
      <c r="AC173" s="27">
        <f t="shared" ref="AC173:AC221" si="61">(Y173+409.7)/27386*2*194.18/1000*1000/B173</f>
        <v>0.16688957777989552</v>
      </c>
      <c r="AD173" s="27">
        <f t="shared" ref="AD173:AD221" si="62">(Z173+409.7)/27386*2*194.18/1000*1000/B173</f>
        <v>50.988699163749921</v>
      </c>
      <c r="AE173" s="27">
        <f t="shared" ref="AE173:AE221" si="63">(AA173+409.7)/27386*2*194.18/1000*1000/B173</f>
        <v>4.3332149861375791E-2</v>
      </c>
      <c r="AF173" s="27"/>
      <c r="AG173">
        <v>3589.91</v>
      </c>
      <c r="AH173" s="26">
        <f t="shared" ref="AH173:AH218" si="64">(AG173-284.7)/1421*2*194.18/1000*1000/B173</f>
        <v>4.5008247193934539</v>
      </c>
      <c r="AI173">
        <v>9764.32</v>
      </c>
      <c r="AJ173">
        <v>1440.98</v>
      </c>
      <c r="AK173">
        <v>3566.57</v>
      </c>
      <c r="AL173">
        <v>2529.4299999999998</v>
      </c>
      <c r="AN173" s="28">
        <f t="shared" ref="AN173:AN221" si="65">(AI173-339.23)/2019*2*168.14/1000*1000/B173</f>
        <v>7.8217305927520151</v>
      </c>
      <c r="AO173" s="28">
        <f t="shared" ref="AO173:AO221" si="66">(AJ173-339.23)/2019*2*168.14/1000*1000/B173</f>
        <v>0.91432460385678349</v>
      </c>
      <c r="AP173" s="28">
        <f t="shared" ref="AP173:AP221" si="67">(AK173-339.23)/2019*2*168.14/1000*1000/B173</f>
        <v>2.6783175557169523</v>
      </c>
      <c r="AQ173" s="28">
        <f t="shared" ref="AQ173:AQ220" si="68">(AL173-339.23)/2019*2*168.14/1000*1000/B173</f>
        <v>1.8176117516379642</v>
      </c>
      <c r="AR173" s="28"/>
    </row>
    <row r="174" spans="1:44" ht="15.75" x14ac:dyDescent="0.25">
      <c r="A174" t="s">
        <v>223</v>
      </c>
      <c r="B174">
        <v>165.3</v>
      </c>
      <c r="C174">
        <v>418.18</v>
      </c>
      <c r="D174">
        <v>5412.73</v>
      </c>
      <c r="E174">
        <v>39676.5</v>
      </c>
      <c r="H174" s="41">
        <f t="shared" si="52"/>
        <v>4.1128028219894518E-3</v>
      </c>
      <c r="I174" s="41">
        <f t="shared" si="53"/>
        <v>3.1638127545373998E-2</v>
      </c>
      <c r="J174" s="41">
        <f t="shared" si="54"/>
        <v>0.2204682314581112</v>
      </c>
      <c r="K174" s="41"/>
      <c r="L174" s="41"/>
      <c r="M174">
        <v>2793.76</v>
      </c>
      <c r="N174">
        <v>16171.64</v>
      </c>
      <c r="O174">
        <v>177.22</v>
      </c>
      <c r="P174">
        <v>799.94</v>
      </c>
      <c r="Q174">
        <v>2605.62</v>
      </c>
      <c r="S174" s="42">
        <f t="shared" si="56"/>
        <v>0.19986171665453367</v>
      </c>
      <c r="T174" s="42">
        <f t="shared" si="57"/>
        <v>1.2698400515745982</v>
      </c>
      <c r="U174" s="42"/>
      <c r="V174" s="42">
        <f t="shared" si="59"/>
        <v>4.0393684071618932E-2</v>
      </c>
      <c r="W174" s="42">
        <f t="shared" si="60"/>
        <v>0.18481406157526389</v>
      </c>
      <c r="X174" s="42"/>
      <c r="Y174">
        <v>1396.84</v>
      </c>
      <c r="Z174">
        <v>572747.92000000004</v>
      </c>
      <c r="AA174">
        <v>141.87</v>
      </c>
      <c r="AC174" s="27">
        <f t="shared" si="61"/>
        <v>0.15498177019720621</v>
      </c>
      <c r="AD174" s="27">
        <f t="shared" si="62"/>
        <v>49.170780912472267</v>
      </c>
      <c r="AE174" s="27">
        <f t="shared" si="63"/>
        <v>4.7318794484303157E-2</v>
      </c>
      <c r="AF174" s="27"/>
      <c r="AG174">
        <v>18590.27</v>
      </c>
      <c r="AH174" s="26">
        <f t="shared" si="64"/>
        <v>30.265706585131078</v>
      </c>
      <c r="AI174">
        <v>11762.59</v>
      </c>
      <c r="AJ174">
        <v>245.51</v>
      </c>
      <c r="AK174">
        <v>2730.56</v>
      </c>
      <c r="AL174">
        <v>486.65</v>
      </c>
      <c r="AN174" s="28">
        <f t="shared" si="65"/>
        <v>11.510275794351722</v>
      </c>
      <c r="AO174" s="28"/>
      <c r="AP174" s="28">
        <f t="shared" si="67"/>
        <v>2.4095246770921253</v>
      </c>
      <c r="AQ174" s="28">
        <f t="shared" si="68"/>
        <v>0.1485416600372684</v>
      </c>
      <c r="AR174" s="28"/>
    </row>
    <row r="175" spans="1:44" ht="15.75" x14ac:dyDescent="0.25">
      <c r="A175" t="s">
        <v>224</v>
      </c>
      <c r="B175">
        <v>148.69999999999999</v>
      </c>
      <c r="C175">
        <v>2289.29</v>
      </c>
      <c r="D175">
        <v>2704.47</v>
      </c>
      <c r="H175" s="41">
        <f t="shared" si="52"/>
        <v>1.6034905686378161E-2</v>
      </c>
      <c r="I175" s="41">
        <f t="shared" si="53"/>
        <v>1.8578421227764996E-2</v>
      </c>
      <c r="J175" s="41"/>
      <c r="K175" s="41"/>
      <c r="L175" s="41"/>
      <c r="M175">
        <v>2175.66</v>
      </c>
      <c r="N175">
        <v>4886.26</v>
      </c>
      <c r="O175">
        <v>315.98</v>
      </c>
      <c r="P175">
        <v>732.83</v>
      </c>
      <c r="Q175">
        <v>1966.29</v>
      </c>
      <c r="S175" s="42">
        <f t="shared" si="56"/>
        <v>0.16721797228889265</v>
      </c>
      <c r="T175" s="42">
        <f t="shared" si="57"/>
        <v>0.40821684279138776</v>
      </c>
      <c r="U175" s="42">
        <f t="shared" si="58"/>
        <v>1.8742183244272871E-3</v>
      </c>
      <c r="V175" s="42">
        <f t="shared" si="59"/>
        <v>3.8936263321463015E-2</v>
      </c>
      <c r="W175" s="42">
        <f t="shared" si="60"/>
        <v>0.14860293004101124</v>
      </c>
      <c r="X175" s="42"/>
      <c r="Y175">
        <v>1609.92</v>
      </c>
      <c r="Z175">
        <v>674115.46</v>
      </c>
      <c r="AA175">
        <v>177.78</v>
      </c>
      <c r="AC175" s="27">
        <f t="shared" si="61"/>
        <v>0.19260368093868963</v>
      </c>
      <c r="AD175" s="27">
        <f t="shared" si="62"/>
        <v>64.326966806507443</v>
      </c>
      <c r="AE175" s="27">
        <f t="shared" si="63"/>
        <v>5.6025792217279179E-2</v>
      </c>
      <c r="AF175" s="27"/>
      <c r="AG175">
        <v>4449.32</v>
      </c>
      <c r="AH175" s="26">
        <f t="shared" si="64"/>
        <v>7.6542884837723335</v>
      </c>
      <c r="AI175">
        <v>9833.41</v>
      </c>
      <c r="AJ175">
        <v>1129.21</v>
      </c>
      <c r="AK175">
        <v>2776.78</v>
      </c>
      <c r="AL175">
        <v>468.71</v>
      </c>
      <c r="AN175" s="28">
        <f t="shared" si="65"/>
        <v>10.634356432985493</v>
      </c>
      <c r="AO175" s="28">
        <f t="shared" si="66"/>
        <v>0.88485039202225801</v>
      </c>
      <c r="AP175" s="28">
        <f t="shared" si="67"/>
        <v>2.730280605931612</v>
      </c>
      <c r="AQ175" s="28">
        <f t="shared" si="68"/>
        <v>0.14502953082235237</v>
      </c>
      <c r="AR175" s="28"/>
    </row>
    <row r="176" spans="1:44" ht="15.75" x14ac:dyDescent="0.25">
      <c r="A176" t="s">
        <v>225</v>
      </c>
      <c r="B176">
        <v>75.3</v>
      </c>
      <c r="C176">
        <v>837.03</v>
      </c>
      <c r="D176">
        <v>8249.08</v>
      </c>
      <c r="E176">
        <v>67204.679999999993</v>
      </c>
      <c r="H176" s="41">
        <f t="shared" si="52"/>
        <v>1.4095755176984609E-2</v>
      </c>
      <c r="I176" s="41">
        <f t="shared" si="53"/>
        <v>0.10376681519566816</v>
      </c>
      <c r="J176" s="41">
        <f t="shared" si="54"/>
        <v>0.81701229330732417</v>
      </c>
      <c r="K176" s="41"/>
      <c r="L176" s="41"/>
      <c r="M176">
        <v>4065.93</v>
      </c>
      <c r="N176">
        <v>20167.740000000002</v>
      </c>
      <c r="O176">
        <v>835.57</v>
      </c>
      <c r="P176">
        <v>2993.4</v>
      </c>
      <c r="Q176">
        <v>1799.72</v>
      </c>
      <c r="S176" s="42">
        <f t="shared" si="56"/>
        <v>0.66210299573899112</v>
      </c>
      <c r="T176" s="42">
        <f t="shared" si="57"/>
        <v>3.4891970888170212</v>
      </c>
      <c r="U176" s="42">
        <f t="shared" si="58"/>
        <v>9.4928766598568637E-2</v>
      </c>
      <c r="V176" s="42">
        <f t="shared" si="59"/>
        <v>0.47379228857942451</v>
      </c>
      <c r="W176" s="42">
        <f t="shared" si="60"/>
        <v>0.26421052870116352</v>
      </c>
      <c r="X176" s="42"/>
      <c r="Y176">
        <v>2625.63</v>
      </c>
      <c r="Z176">
        <v>65606.740000000005</v>
      </c>
      <c r="AC176" s="27">
        <f t="shared" si="61"/>
        <v>0.5716323870757628</v>
      </c>
      <c r="AD176" s="27">
        <f t="shared" si="62"/>
        <v>12.432630120429698</v>
      </c>
      <c r="AE176" s="27"/>
      <c r="AF176" s="27"/>
      <c r="AG176">
        <v>6328.08</v>
      </c>
      <c r="AH176" s="26">
        <f t="shared" si="64"/>
        <v>21.934378898200304</v>
      </c>
      <c r="AI176">
        <v>1083.01</v>
      </c>
      <c r="AJ176">
        <v>1759.58</v>
      </c>
      <c r="AK176">
        <v>4997.76</v>
      </c>
      <c r="AL176">
        <v>2044.31</v>
      </c>
      <c r="AN176" s="28">
        <f t="shared" si="65"/>
        <v>1.6451831005185136</v>
      </c>
      <c r="AO176" s="28">
        <f t="shared" si="66"/>
        <v>3.1417029455235022</v>
      </c>
      <c r="AP176" s="28">
        <f t="shared" si="67"/>
        <v>10.304303462392793</v>
      </c>
      <c r="AQ176" s="28">
        <f t="shared" si="68"/>
        <v>3.7715034029311183</v>
      </c>
      <c r="AR176" s="28"/>
    </row>
    <row r="177" spans="1:44" ht="15.75" x14ac:dyDescent="0.25">
      <c r="A177" t="s">
        <v>226</v>
      </c>
      <c r="B177">
        <v>61.8</v>
      </c>
      <c r="C177">
        <v>1723.11</v>
      </c>
      <c r="D177">
        <v>120758.76</v>
      </c>
      <c r="H177" s="41">
        <f t="shared" si="52"/>
        <v>3.0236435336405364E-2</v>
      </c>
      <c r="I177" s="41">
        <f t="shared" si="53"/>
        <v>1.7849147637142806</v>
      </c>
      <c r="J177" s="41"/>
      <c r="K177" s="41"/>
      <c r="L177" s="41"/>
      <c r="M177">
        <v>4415.51</v>
      </c>
      <c r="N177">
        <v>63481.24</v>
      </c>
      <c r="O177">
        <v>310.47000000000003</v>
      </c>
      <c r="P177">
        <v>1235.52</v>
      </c>
      <c r="Q177">
        <v>2076.4499999999998</v>
      </c>
      <c r="S177" s="42">
        <f t="shared" si="56"/>
        <v>0.88152285934303487</v>
      </c>
      <c r="T177" s="42">
        <f t="shared" si="57"/>
        <v>13.517465401535492</v>
      </c>
      <c r="U177" s="42">
        <f t="shared" si="58"/>
        <v>3.3308929794304957E-3</v>
      </c>
      <c r="V177" s="42">
        <f t="shared" si="59"/>
        <v>0.20122701055310874</v>
      </c>
      <c r="W177" s="42">
        <f t="shared" si="60"/>
        <v>0.38112732097009505</v>
      </c>
      <c r="X177" s="42"/>
      <c r="Y177">
        <v>3383.29</v>
      </c>
      <c r="Z177">
        <v>329690.81</v>
      </c>
      <c r="AA177">
        <v>191</v>
      </c>
      <c r="AC177" s="27">
        <f t="shared" si="61"/>
        <v>0.87036037618257223</v>
      </c>
      <c r="AD177" s="27">
        <f t="shared" si="62"/>
        <v>75.746681130627536</v>
      </c>
      <c r="AE177" s="27">
        <f t="shared" si="63"/>
        <v>0.13783993049622362</v>
      </c>
      <c r="AF177" s="27"/>
      <c r="AG177">
        <v>3891.65</v>
      </c>
      <c r="AH177" s="26">
        <f t="shared" si="64"/>
        <v>15.951152294865054</v>
      </c>
      <c r="AI177">
        <v>24074.98</v>
      </c>
      <c r="AJ177">
        <v>463.91</v>
      </c>
      <c r="AK177">
        <v>2794.09</v>
      </c>
      <c r="AL177">
        <v>633.22</v>
      </c>
      <c r="AN177" s="28">
        <f t="shared" si="65"/>
        <v>63.97042024713442</v>
      </c>
      <c r="AO177" s="28">
        <f t="shared" si="66"/>
        <v>0.33602612078458527</v>
      </c>
      <c r="AP177" s="28">
        <f t="shared" si="67"/>
        <v>6.6161139145752896</v>
      </c>
      <c r="AQ177" s="28">
        <f t="shared" si="68"/>
        <v>0.79233493142011735</v>
      </c>
      <c r="AR177" s="28"/>
    </row>
    <row r="178" spans="1:44" ht="15.75" x14ac:dyDescent="0.25">
      <c r="A178" t="s">
        <v>227</v>
      </c>
      <c r="B178">
        <v>120.3</v>
      </c>
      <c r="C178">
        <v>1530.15</v>
      </c>
      <c r="D178">
        <v>9096.86</v>
      </c>
      <c r="H178" s="41">
        <f t="shared" si="52"/>
        <v>1.4071728708803001E-2</v>
      </c>
      <c r="I178" s="41">
        <f t="shared" si="53"/>
        <v>7.1371171915145942E-2</v>
      </c>
      <c r="J178" s="41"/>
      <c r="K178" s="41"/>
      <c r="L178" s="41"/>
      <c r="M178">
        <v>2599.04</v>
      </c>
      <c r="N178">
        <v>10572</v>
      </c>
      <c r="O178">
        <v>352</v>
      </c>
      <c r="P178">
        <v>2691.81</v>
      </c>
      <c r="Q178">
        <v>621.88</v>
      </c>
      <c r="S178" s="42">
        <f t="shared" si="56"/>
        <v>0.25322336618677155</v>
      </c>
      <c r="T178" s="42">
        <f t="shared" si="57"/>
        <v>1.1294460651861735</v>
      </c>
      <c r="U178" s="42">
        <f t="shared" si="58"/>
        <v>6.2752498586304056E-3</v>
      </c>
      <c r="V178" s="42">
        <f t="shared" si="59"/>
        <v>0.26341872396934846</v>
      </c>
      <c r="W178" s="42">
        <f t="shared" si="60"/>
        <v>3.5934872132661458E-2</v>
      </c>
      <c r="X178" s="42"/>
      <c r="Y178">
        <v>1705.07</v>
      </c>
      <c r="Z178">
        <v>2496194.67</v>
      </c>
      <c r="AC178" s="27">
        <f t="shared" si="61"/>
        <v>0.24928916456151426</v>
      </c>
      <c r="AD178" s="27">
        <f t="shared" si="62"/>
        <v>294.29981399297588</v>
      </c>
      <c r="AE178" s="27"/>
      <c r="AF178" s="27"/>
      <c r="AH178" s="26"/>
      <c r="AI178">
        <v>10220.16</v>
      </c>
      <c r="AK178">
        <v>2733.03</v>
      </c>
      <c r="AL178">
        <v>1151.6600000000001</v>
      </c>
      <c r="AN178" s="28">
        <f t="shared" si="65"/>
        <v>13.680340754519513</v>
      </c>
      <c r="AO178" s="28"/>
      <c r="AP178" s="28">
        <f t="shared" si="67"/>
        <v>3.3142628981450946</v>
      </c>
      <c r="AQ178" s="28">
        <f t="shared" si="68"/>
        <v>1.1248252177876261</v>
      </c>
      <c r="AR178" s="28"/>
    </row>
    <row r="179" spans="1:44" ht="15.75" x14ac:dyDescent="0.25">
      <c r="A179" t="s">
        <v>228</v>
      </c>
      <c r="B179">
        <v>73.099999999999994</v>
      </c>
      <c r="C179">
        <v>2484.0500000000002</v>
      </c>
      <c r="D179">
        <v>10036.120000000001</v>
      </c>
      <c r="H179" s="41">
        <f t="shared" si="52"/>
        <v>3.5045321204542845E-2</v>
      </c>
      <c r="I179" s="41">
        <f t="shared" si="53"/>
        <v>0.12916004442670098</v>
      </c>
      <c r="J179" s="41"/>
      <c r="K179" s="41"/>
      <c r="L179" s="41"/>
      <c r="M179">
        <v>2471.37</v>
      </c>
      <c r="N179">
        <v>9078.6299999999992</v>
      </c>
      <c r="O179">
        <v>416.24</v>
      </c>
      <c r="P179">
        <v>492.2</v>
      </c>
      <c r="Q179">
        <v>1374.16</v>
      </c>
      <c r="S179" s="42">
        <f t="shared" si="56"/>
        <v>0.3936369426751592</v>
      </c>
      <c r="T179" s="42">
        <f t="shared" si="57"/>
        <v>1.5886277423920736</v>
      </c>
      <c r="U179" s="42">
        <f t="shared" si="58"/>
        <v>2.1945584650467885E-2</v>
      </c>
      <c r="V179" s="42">
        <f t="shared" si="59"/>
        <v>3.5683730439569079E-2</v>
      </c>
      <c r="W179" s="42">
        <f t="shared" si="60"/>
        <v>0.19519525045215072</v>
      </c>
      <c r="X179" s="42"/>
      <c r="Y179">
        <v>1104.0999999999999</v>
      </c>
      <c r="Z179">
        <v>1651633.75</v>
      </c>
      <c r="AC179" s="27">
        <f t="shared" si="61"/>
        <v>0.29366826170480831</v>
      </c>
      <c r="AD179" s="27">
        <f t="shared" si="62"/>
        <v>320.48667474059613</v>
      </c>
      <c r="AE179" s="27"/>
      <c r="AF179" s="27"/>
      <c r="AH179" s="26"/>
      <c r="AI179">
        <v>9208.7800000000007</v>
      </c>
      <c r="AJ179">
        <v>2854.38</v>
      </c>
      <c r="AK179">
        <v>2507.15</v>
      </c>
      <c r="AL179">
        <v>1105.42</v>
      </c>
      <c r="AN179" s="28">
        <f t="shared" si="65"/>
        <v>20.20919102994873</v>
      </c>
      <c r="AO179" s="28">
        <f t="shared" si="66"/>
        <v>5.7307469735190111</v>
      </c>
      <c r="AP179" s="28">
        <f t="shared" si="67"/>
        <v>4.9395864973585413</v>
      </c>
      <c r="AQ179" s="28">
        <f t="shared" si="68"/>
        <v>1.7457571213011276</v>
      </c>
      <c r="AR179" s="28"/>
    </row>
    <row r="180" spans="1:44" ht="15.75" x14ac:dyDescent="0.25">
      <c r="A180" t="s">
        <v>229</v>
      </c>
      <c r="B180">
        <v>134</v>
      </c>
      <c r="C180">
        <v>4662.88</v>
      </c>
      <c r="D180">
        <v>6338.31</v>
      </c>
      <c r="E180">
        <v>27705.97</v>
      </c>
      <c r="H180" s="41">
        <f t="shared" si="52"/>
        <v>3.3930477443641652E-2</v>
      </c>
      <c r="I180" s="41">
        <f t="shared" si="53"/>
        <v>4.5320653285540545E-2</v>
      </c>
      <c r="J180" s="41">
        <f t="shared" si="54"/>
        <v>0.19058569254704907</v>
      </c>
      <c r="K180" s="41"/>
      <c r="L180" s="41"/>
      <c r="M180">
        <v>2396.09</v>
      </c>
      <c r="N180">
        <v>8039.54</v>
      </c>
      <c r="O180">
        <v>114.95</v>
      </c>
      <c r="P180">
        <v>1118.1500000000001</v>
      </c>
      <c r="Q180">
        <v>2139.85</v>
      </c>
      <c r="S180" s="42">
        <f t="shared" si="56"/>
        <v>0.20731038995867559</v>
      </c>
      <c r="T180" s="42">
        <f t="shared" si="57"/>
        <v>0.76411192633201064</v>
      </c>
      <c r="U180" s="42"/>
      <c r="V180" s="42">
        <f t="shared" si="59"/>
        <v>8.1224581562581069E-2</v>
      </c>
      <c r="W180" s="42">
        <f t="shared" si="60"/>
        <v>0.18202889979214565</v>
      </c>
      <c r="X180" s="42"/>
      <c r="Y180">
        <v>1113.23</v>
      </c>
      <c r="Z180">
        <v>180690.44</v>
      </c>
      <c r="AA180">
        <v>134.35</v>
      </c>
      <c r="AC180" s="27">
        <f t="shared" si="61"/>
        <v>0.16116882217845266</v>
      </c>
      <c r="AD180" s="27">
        <f t="shared" si="62"/>
        <v>19.165487750686427</v>
      </c>
      <c r="AE180" s="27">
        <f t="shared" si="63"/>
        <v>5.7575789895915878E-2</v>
      </c>
      <c r="AF180" s="27"/>
      <c r="AH180" s="26"/>
      <c r="AI180">
        <v>4759.8999999999996</v>
      </c>
      <c r="AJ180">
        <v>79.78</v>
      </c>
      <c r="AK180">
        <v>2574.64</v>
      </c>
      <c r="AL180">
        <v>1286.53</v>
      </c>
      <c r="AN180" s="28">
        <f t="shared" si="65"/>
        <v>5.4947510131363986</v>
      </c>
      <c r="AO180" s="28"/>
      <c r="AP180" s="28">
        <f t="shared" si="67"/>
        <v>2.7785429272656037</v>
      </c>
      <c r="AQ180" s="28">
        <f t="shared" si="68"/>
        <v>1.1774635145224839</v>
      </c>
      <c r="AR180" s="28"/>
    </row>
    <row r="181" spans="1:44" ht="15.75" x14ac:dyDescent="0.25">
      <c r="A181" t="s">
        <v>230</v>
      </c>
      <c r="B181">
        <v>98.8</v>
      </c>
      <c r="C181">
        <v>6857.19</v>
      </c>
      <c r="D181">
        <v>36987.629999999997</v>
      </c>
      <c r="E181">
        <v>46944.23</v>
      </c>
      <c r="H181" s="41">
        <f t="shared" si="52"/>
        <v>6.625158854654202E-2</v>
      </c>
      <c r="I181" s="41">
        <f t="shared" si="53"/>
        <v>0.34406772590582341</v>
      </c>
      <c r="J181" s="41">
        <f t="shared" si="54"/>
        <v>0.4358720325548941</v>
      </c>
      <c r="K181" s="41"/>
      <c r="L181" s="41"/>
      <c r="M181">
        <v>1490.68</v>
      </c>
      <c r="N181">
        <v>14315.83</v>
      </c>
      <c r="O181">
        <v>342.13</v>
      </c>
      <c r="P181">
        <v>2384.5</v>
      </c>
      <c r="Q181">
        <v>4083.87</v>
      </c>
      <c r="S181" s="42">
        <f t="shared" si="56"/>
        <v>0.16001285807929011</v>
      </c>
      <c r="T181" s="42">
        <f t="shared" si="57"/>
        <v>1.876205558070599</v>
      </c>
      <c r="U181" s="42">
        <f t="shared" si="58"/>
        <v>6.3200649677071655E-3</v>
      </c>
      <c r="V181" s="42">
        <f t="shared" si="59"/>
        <v>0.27961905052976682</v>
      </c>
      <c r="W181" s="42">
        <f t="shared" si="60"/>
        <v>0.50701961805406326</v>
      </c>
      <c r="X181" s="42"/>
      <c r="Y181">
        <v>16036.04</v>
      </c>
      <c r="Z181">
        <v>1082507.96</v>
      </c>
      <c r="AA181">
        <v>57.05</v>
      </c>
      <c r="AC181" s="27">
        <f t="shared" si="61"/>
        <v>2.3604910819115892</v>
      </c>
      <c r="AD181" s="27">
        <f t="shared" si="62"/>
        <v>155.43341186681573</v>
      </c>
      <c r="AE181" s="27">
        <f t="shared" si="63"/>
        <v>6.6993593020577613E-2</v>
      </c>
      <c r="AF181" s="27"/>
      <c r="AG181">
        <v>3958.29</v>
      </c>
      <c r="AH181" s="26">
        <f t="shared" si="64"/>
        <v>10.161882152330428</v>
      </c>
      <c r="AI181">
        <v>11120.23</v>
      </c>
      <c r="AJ181">
        <v>568.66</v>
      </c>
      <c r="AK181">
        <v>1468.54</v>
      </c>
      <c r="AL181">
        <v>1560.15</v>
      </c>
      <c r="AN181" s="28">
        <f t="shared" si="65"/>
        <v>18.174682018797135</v>
      </c>
      <c r="AO181" s="28">
        <f t="shared" si="66"/>
        <v>0.38677463088513364</v>
      </c>
      <c r="AP181" s="28">
        <f t="shared" si="67"/>
        <v>1.9037983629206745</v>
      </c>
      <c r="AQ181" s="28">
        <f t="shared" si="68"/>
        <v>2.0582351145895368</v>
      </c>
      <c r="AR181" s="28"/>
    </row>
    <row r="182" spans="1:44" ht="15.75" x14ac:dyDescent="0.25">
      <c r="A182" t="s">
        <v>231</v>
      </c>
      <c r="B182">
        <v>86</v>
      </c>
      <c r="C182">
        <v>741.4</v>
      </c>
      <c r="D182">
        <v>849.82</v>
      </c>
      <c r="E182">
        <v>11573.13</v>
      </c>
      <c r="H182" s="41">
        <f t="shared" si="52"/>
        <v>1.1328992185345657E-2</v>
      </c>
      <c r="I182" s="41">
        <f t="shared" si="53"/>
        <v>1.2477462809688972E-2</v>
      </c>
      <c r="J182" s="41">
        <f t="shared" si="54"/>
        <v>0.1260672666348773</v>
      </c>
      <c r="K182" s="41"/>
      <c r="L182" s="41"/>
      <c r="M182">
        <v>2367.11</v>
      </c>
      <c r="N182">
        <v>78194.03</v>
      </c>
      <c r="O182">
        <v>1287.99</v>
      </c>
      <c r="P182">
        <v>437.65</v>
      </c>
      <c r="Q182">
        <v>1763.07</v>
      </c>
      <c r="S182" s="42">
        <f t="shared" si="56"/>
        <v>0.31856338365966819</v>
      </c>
      <c r="T182" s="42">
        <f t="shared" si="57"/>
        <v>11.975528752850517</v>
      </c>
      <c r="U182" s="42">
        <f t="shared" si="58"/>
        <v>0.15266894314696863</v>
      </c>
      <c r="V182" s="42">
        <f t="shared" si="59"/>
        <v>2.194513249980341E-2</v>
      </c>
      <c r="W182" s="42">
        <f t="shared" si="60"/>
        <v>0.22570357395612173</v>
      </c>
      <c r="X182" s="42"/>
      <c r="Y182">
        <v>1740.07</v>
      </c>
      <c r="Z182">
        <v>260993.37</v>
      </c>
      <c r="AC182" s="27">
        <f t="shared" si="61"/>
        <v>0.35448628360442191</v>
      </c>
      <c r="AD182" s="27">
        <f t="shared" si="62"/>
        <v>43.104054297476729</v>
      </c>
      <c r="AE182" s="27"/>
      <c r="AF182" s="27"/>
      <c r="AG182">
        <v>5513.35</v>
      </c>
      <c r="AH182" s="26">
        <f t="shared" si="64"/>
        <v>16.616193263833203</v>
      </c>
      <c r="AI182">
        <v>41879.96</v>
      </c>
      <c r="AJ182">
        <v>1359.94</v>
      </c>
      <c r="AK182">
        <v>3502.49</v>
      </c>
      <c r="AL182">
        <v>2033.88</v>
      </c>
      <c r="AN182" s="28">
        <f t="shared" si="65"/>
        <v>80.452657223815606</v>
      </c>
      <c r="AO182" s="28">
        <f t="shared" si="66"/>
        <v>1.9768268818318993</v>
      </c>
      <c r="AP182" s="28">
        <f t="shared" si="67"/>
        <v>6.1263408825460441</v>
      </c>
      <c r="AQ182" s="28">
        <f t="shared" si="68"/>
        <v>3.2820582489604564</v>
      </c>
      <c r="AR182" s="28"/>
    </row>
    <row r="183" spans="1:44" ht="15.75" x14ac:dyDescent="0.25">
      <c r="A183" t="s">
        <v>232</v>
      </c>
      <c r="B183">
        <v>177.7</v>
      </c>
      <c r="C183">
        <v>881.11</v>
      </c>
      <c r="D183">
        <v>4035.06</v>
      </c>
      <c r="E183">
        <v>64438.13</v>
      </c>
      <c r="H183" s="41">
        <f t="shared" si="52"/>
        <v>6.1990229162039419E-3</v>
      </c>
      <c r="I183" s="41">
        <f t="shared" si="53"/>
        <v>2.2367768069288536E-2</v>
      </c>
      <c r="J183" s="41">
        <f t="shared" si="54"/>
        <v>0.33202449861160194</v>
      </c>
      <c r="K183" s="41"/>
      <c r="L183" s="41"/>
      <c r="M183">
        <v>3955.14</v>
      </c>
      <c r="N183">
        <v>6033.85</v>
      </c>
      <c r="O183">
        <v>571.53</v>
      </c>
      <c r="P183">
        <v>897.71</v>
      </c>
      <c r="Q183">
        <v>964.22</v>
      </c>
      <c r="S183" s="42">
        <f t="shared" si="56"/>
        <v>0.27232196782482992</v>
      </c>
      <c r="T183" s="42">
        <f t="shared" si="57"/>
        <v>0.42697805533197503</v>
      </c>
      <c r="U183" s="42">
        <f t="shared" si="58"/>
        <v>2.0581280451386439E-2</v>
      </c>
      <c r="V183" s="42">
        <f t="shared" si="59"/>
        <v>4.4849082416586271E-2</v>
      </c>
      <c r="W183" s="42">
        <f t="shared" si="60"/>
        <v>4.9797428448548509E-2</v>
      </c>
      <c r="X183" s="42"/>
      <c r="Y183">
        <v>4094.74</v>
      </c>
      <c r="Z183">
        <v>156410.59</v>
      </c>
      <c r="AA183">
        <v>62.76</v>
      </c>
      <c r="AC183" s="27">
        <f t="shared" si="61"/>
        <v>0.35946719865286125</v>
      </c>
      <c r="AD183" s="27">
        <f t="shared" si="62"/>
        <v>12.5147077857024</v>
      </c>
      <c r="AE183" s="27">
        <f t="shared" si="63"/>
        <v>3.770365965037404E-2</v>
      </c>
      <c r="AF183" s="27"/>
      <c r="AG183">
        <v>3106.36</v>
      </c>
      <c r="AH183" s="26">
        <f t="shared" si="64"/>
        <v>4.339679617221698</v>
      </c>
      <c r="AI183">
        <v>2321.6</v>
      </c>
      <c r="AJ183">
        <v>1107.05</v>
      </c>
      <c r="AK183">
        <v>4716.93</v>
      </c>
      <c r="AL183">
        <v>2102.2800000000002</v>
      </c>
      <c r="AN183" s="28">
        <f t="shared" si="65"/>
        <v>1.8580697320307944</v>
      </c>
      <c r="AO183" s="28">
        <f t="shared" si="66"/>
        <v>0.71967549027067823</v>
      </c>
      <c r="AP183" s="28">
        <f t="shared" si="67"/>
        <v>4.1032056911228532</v>
      </c>
      <c r="AQ183" s="28">
        <f t="shared" si="68"/>
        <v>1.6525017232186185</v>
      </c>
      <c r="AR183" s="28"/>
    </row>
    <row r="184" spans="1:44" ht="15.75" x14ac:dyDescent="0.25">
      <c r="A184" t="s">
        <v>233</v>
      </c>
      <c r="B184">
        <v>210</v>
      </c>
      <c r="C184">
        <v>4984</v>
      </c>
      <c r="D184">
        <v>16788.95</v>
      </c>
      <c r="H184" s="41">
        <f t="shared" si="52"/>
        <v>2.304389495469009E-2</v>
      </c>
      <c r="I184" s="41">
        <f t="shared" si="53"/>
        <v>7.4253779509831891E-2</v>
      </c>
      <c r="J184" s="41"/>
      <c r="K184" s="41"/>
      <c r="L184" s="41"/>
      <c r="M184">
        <v>3222.97</v>
      </c>
      <c r="N184">
        <v>76972.25</v>
      </c>
      <c r="O184">
        <v>412.82</v>
      </c>
      <c r="P184">
        <v>886</v>
      </c>
      <c r="Q184">
        <v>3789.16</v>
      </c>
      <c r="S184" s="42">
        <f t="shared" si="56"/>
        <v>0.18434132379978801</v>
      </c>
      <c r="T184" s="42">
        <f t="shared" si="57"/>
        <v>4.8273450445036072</v>
      </c>
      <c r="U184" s="42">
        <f t="shared" si="58"/>
        <v>7.4238419513437213E-3</v>
      </c>
      <c r="V184" s="42">
        <f t="shared" si="59"/>
        <v>3.7213644652639703E-2</v>
      </c>
      <c r="W184" s="42">
        <f t="shared" si="60"/>
        <v>0.21998671961416477</v>
      </c>
      <c r="X184" s="42"/>
      <c r="Y184">
        <v>1428.49</v>
      </c>
      <c r="Z184">
        <v>573723.01</v>
      </c>
      <c r="AA184">
        <v>383.4</v>
      </c>
      <c r="AC184" s="27">
        <f t="shared" si="61"/>
        <v>0.12413006791791427</v>
      </c>
      <c r="AD184" s="27">
        <f t="shared" si="62"/>
        <v>38.770275263273206</v>
      </c>
      <c r="AE184" s="27">
        <f t="shared" si="63"/>
        <v>5.3556790574259348E-2</v>
      </c>
      <c r="AF184" s="27"/>
      <c r="AG184">
        <v>5542.29</v>
      </c>
      <c r="AH184" s="26">
        <f t="shared" si="64"/>
        <v>6.8423901759324428</v>
      </c>
      <c r="AI184">
        <v>25069.17</v>
      </c>
      <c r="AJ184">
        <v>3397.61</v>
      </c>
      <c r="AL184">
        <v>2200.81</v>
      </c>
      <c r="AN184" s="28">
        <f t="shared" si="65"/>
        <v>19.614104632656428</v>
      </c>
      <c r="AO184" s="28">
        <f t="shared" si="66"/>
        <v>2.4256987815750368</v>
      </c>
      <c r="AP184" s="28"/>
      <c r="AQ184" s="28">
        <f t="shared" si="68"/>
        <v>1.4764785075119695</v>
      </c>
      <c r="AR184" s="28"/>
    </row>
    <row r="185" spans="1:44" ht="15.75" x14ac:dyDescent="0.25">
      <c r="A185" t="s">
        <v>234</v>
      </c>
      <c r="B185">
        <v>165.4</v>
      </c>
      <c r="C185">
        <v>3376.2</v>
      </c>
      <c r="D185">
        <v>4941.5600000000004</v>
      </c>
      <c r="H185" s="41">
        <f t="shared" si="52"/>
        <v>2.0402321456178475E-2</v>
      </c>
      <c r="I185" s="41">
        <f t="shared" si="53"/>
        <v>2.9023917416182678E-2</v>
      </c>
      <c r="J185" s="41"/>
      <c r="K185" s="41"/>
      <c r="L185" s="41"/>
      <c r="M185">
        <v>2176.27</v>
      </c>
      <c r="N185">
        <v>13207.88</v>
      </c>
      <c r="P185">
        <v>283.75</v>
      </c>
      <c r="Q185">
        <v>799.77</v>
      </c>
      <c r="S185" s="42">
        <f t="shared" si="56"/>
        <v>0.15038317545024185</v>
      </c>
      <c r="T185" s="42">
        <f t="shared" si="57"/>
        <v>1.0321706718643666</v>
      </c>
      <c r="U185" s="42"/>
      <c r="V185" s="42"/>
      <c r="W185" s="42">
        <f t="shared" si="60"/>
        <v>4.0355673679054939E-2</v>
      </c>
      <c r="X185" s="42"/>
      <c r="Y185">
        <v>11633.02</v>
      </c>
      <c r="Z185">
        <v>2745077.12</v>
      </c>
      <c r="AA185">
        <v>121.36</v>
      </c>
      <c r="AC185" s="27">
        <f t="shared" si="61"/>
        <v>1.0325116777820351</v>
      </c>
      <c r="AD185" s="27">
        <f t="shared" si="62"/>
        <v>235.39094181768445</v>
      </c>
      <c r="AE185" s="27">
        <f t="shared" si="63"/>
        <v>4.5531711407632791E-2</v>
      </c>
      <c r="AF185" s="27"/>
      <c r="AH185" s="26"/>
      <c r="AI185">
        <v>8326.14</v>
      </c>
      <c r="AJ185">
        <v>836</v>
      </c>
      <c r="AK185">
        <v>5749.9</v>
      </c>
      <c r="AL185">
        <v>1635.78</v>
      </c>
      <c r="AN185" s="28">
        <f t="shared" si="65"/>
        <v>8.0428136296477284</v>
      </c>
      <c r="AO185" s="28">
        <f t="shared" si="66"/>
        <v>0.50024709515946741</v>
      </c>
      <c r="AP185" s="28">
        <f t="shared" si="67"/>
        <v>5.4485414786852582</v>
      </c>
      <c r="AQ185" s="28">
        <f t="shared" si="68"/>
        <v>1.3056250804779022</v>
      </c>
      <c r="AR185" s="28"/>
    </row>
    <row r="186" spans="1:44" ht="15.75" x14ac:dyDescent="0.25">
      <c r="A186" t="s">
        <v>235</v>
      </c>
      <c r="B186">
        <v>157.6</v>
      </c>
      <c r="C186">
        <v>2134.6</v>
      </c>
      <c r="D186">
        <v>7292.94</v>
      </c>
      <c r="E186">
        <v>208.77</v>
      </c>
      <c r="H186" s="41">
        <f t="shared" si="52"/>
        <v>1.423522175026736E-2</v>
      </c>
      <c r="I186" s="41">
        <f t="shared" si="53"/>
        <v>4.4052135610369733E-2</v>
      </c>
      <c r="J186" s="41">
        <f t="shared" si="54"/>
        <v>3.1032864340220239E-3</v>
      </c>
      <c r="K186" s="41"/>
      <c r="L186" s="41"/>
      <c r="M186">
        <v>2429.0300000000002</v>
      </c>
      <c r="N186">
        <v>18547.18</v>
      </c>
      <c r="O186">
        <v>140.81</v>
      </c>
      <c r="P186">
        <v>747.78</v>
      </c>
      <c r="Q186">
        <v>4229.9399999999996</v>
      </c>
      <c r="S186" s="42">
        <f t="shared" si="56"/>
        <v>0.17902974759195595</v>
      </c>
      <c r="T186" s="42">
        <f t="shared" si="57"/>
        <v>1.5311630881800571</v>
      </c>
      <c r="U186" s="42"/>
      <c r="V186" s="42">
        <f t="shared" si="59"/>
        <v>3.7991590057515241E-2</v>
      </c>
      <c r="W186" s="42">
        <f t="shared" si="60"/>
        <v>0.33010604694383672</v>
      </c>
      <c r="X186" s="42"/>
      <c r="Y186">
        <v>9742.31</v>
      </c>
      <c r="Z186">
        <v>515404.59</v>
      </c>
      <c r="AC186" s="27">
        <f t="shared" si="61"/>
        <v>0.91348561410643336</v>
      </c>
      <c r="AD186" s="27">
        <f t="shared" si="62"/>
        <v>46.413363803377258</v>
      </c>
      <c r="AE186" s="27"/>
      <c r="AF186" s="27"/>
      <c r="AG186">
        <v>3787.28</v>
      </c>
      <c r="AH186" s="26">
        <f t="shared" si="64"/>
        <v>6.0739647170613402</v>
      </c>
      <c r="AI186">
        <v>5143.68</v>
      </c>
      <c r="AJ186">
        <v>2077.58</v>
      </c>
      <c r="AK186">
        <v>4767.13</v>
      </c>
      <c r="AL186">
        <v>2873.3</v>
      </c>
      <c r="AN186" s="28">
        <f t="shared" si="65"/>
        <v>5.0775263361014531</v>
      </c>
      <c r="AO186" s="28">
        <f t="shared" si="66"/>
        <v>1.8371547016540828</v>
      </c>
      <c r="AP186" s="28">
        <f t="shared" si="67"/>
        <v>4.6795739082774546</v>
      </c>
      <c r="AQ186" s="28">
        <f t="shared" si="68"/>
        <v>2.6781020017951294</v>
      </c>
      <c r="AR186" s="28"/>
    </row>
    <row r="187" spans="1:44" ht="15.75" x14ac:dyDescent="0.25">
      <c r="A187" t="s">
        <v>236</v>
      </c>
      <c r="B187">
        <v>131.30000000000001</v>
      </c>
      <c r="C187">
        <v>507.98</v>
      </c>
      <c r="D187">
        <v>9600.07</v>
      </c>
      <c r="E187">
        <v>17974.77</v>
      </c>
      <c r="H187" s="41">
        <f t="shared" si="52"/>
        <v>5.800855512369002E-3</v>
      </c>
      <c r="I187" s="41">
        <f t="shared" si="53"/>
        <v>6.8883216525017402E-2</v>
      </c>
      <c r="J187" s="41">
        <f t="shared" si="54"/>
        <v>0.12698821205108748</v>
      </c>
      <c r="K187" s="41"/>
      <c r="L187" s="41"/>
      <c r="M187">
        <v>4959.4799999999996</v>
      </c>
      <c r="N187">
        <v>33638.75</v>
      </c>
      <c r="O187">
        <v>1421.01</v>
      </c>
      <c r="P187">
        <v>227.05</v>
      </c>
      <c r="Q187">
        <v>703.82</v>
      </c>
      <c r="S187" s="42">
        <f t="shared" si="56"/>
        <v>0.46968680696258414</v>
      </c>
      <c r="T187" s="42">
        <f t="shared" si="57"/>
        <v>3.3574655035050021</v>
      </c>
      <c r="U187" s="42">
        <f t="shared" si="58"/>
        <v>0.11339048964507753</v>
      </c>
      <c r="V187" s="42"/>
      <c r="W187" s="42">
        <f t="shared" si="60"/>
        <v>4.1175053081550748E-2</v>
      </c>
      <c r="X187" s="42"/>
      <c r="Y187">
        <v>2884.07</v>
      </c>
      <c r="Z187">
        <v>312577.34000000003</v>
      </c>
      <c r="AA187">
        <v>230.41</v>
      </c>
      <c r="AC187" s="27">
        <f t="shared" si="61"/>
        <v>0.35574141823622329</v>
      </c>
      <c r="AD187" s="27">
        <f t="shared" si="62"/>
        <v>33.803955193944198</v>
      </c>
      <c r="AE187" s="27">
        <f t="shared" si="63"/>
        <v>6.9134650940165507E-2</v>
      </c>
      <c r="AF187" s="27"/>
      <c r="AG187">
        <v>7090.69</v>
      </c>
      <c r="AH187" s="26">
        <f t="shared" si="64"/>
        <v>14.166644476042904</v>
      </c>
      <c r="AI187">
        <v>55411.27</v>
      </c>
      <c r="AJ187">
        <v>2612.1799999999998</v>
      </c>
      <c r="AK187">
        <v>3684.75</v>
      </c>
      <c r="AL187">
        <v>1473.4</v>
      </c>
      <c r="AN187" s="28">
        <f t="shared" si="65"/>
        <v>69.860414452646523</v>
      </c>
      <c r="AO187" s="28">
        <f t="shared" si="66"/>
        <v>2.8833002923106341</v>
      </c>
      <c r="AP187" s="28">
        <f t="shared" si="67"/>
        <v>4.2438851685831507</v>
      </c>
      <c r="AQ187" s="28">
        <f t="shared" si="68"/>
        <v>1.4387261895466033</v>
      </c>
      <c r="AR187" s="28"/>
    </row>
    <row r="188" spans="1:44" ht="15.75" x14ac:dyDescent="0.25">
      <c r="A188" t="s">
        <v>237</v>
      </c>
      <c r="B188">
        <v>178.9</v>
      </c>
      <c r="D188">
        <v>16306.8</v>
      </c>
      <c r="H188" s="41">
        <f t="shared" si="52"/>
        <v>1.6707244542163372E-3</v>
      </c>
      <c r="I188" s="41">
        <f t="shared" si="53"/>
        <v>8.4706901016285696E-2</v>
      </c>
      <c r="J188" s="41"/>
      <c r="K188" s="41"/>
      <c r="L188" s="41"/>
      <c r="M188">
        <v>2809.84</v>
      </c>
      <c r="N188">
        <v>10586.9</v>
      </c>
      <c r="O188">
        <v>300.23</v>
      </c>
      <c r="P188">
        <v>1917.16</v>
      </c>
      <c r="Q188">
        <v>2493.5500000000002</v>
      </c>
      <c r="S188" s="42">
        <f t="shared" si="56"/>
        <v>0.1858565321447288</v>
      </c>
      <c r="T188" s="42">
        <f t="shared" si="57"/>
        <v>0.76058889231295734</v>
      </c>
      <c r="U188" s="42">
        <f t="shared" si="58"/>
        <v>3.9389222658648408E-4</v>
      </c>
      <c r="V188" s="42">
        <f t="shared" si="59"/>
        <v>0.11988660478465005</v>
      </c>
      <c r="W188" s="42">
        <f t="shared" si="60"/>
        <v>0.16248239099143838</v>
      </c>
      <c r="X188" s="42"/>
      <c r="Y188">
        <v>1344.85</v>
      </c>
      <c r="Z188">
        <v>184975.85</v>
      </c>
      <c r="AC188" s="27">
        <f t="shared" si="61"/>
        <v>0.13907891597331354</v>
      </c>
      <c r="AD188" s="27">
        <f t="shared" si="62"/>
        <v>14.695062170423482</v>
      </c>
      <c r="AE188" s="27"/>
      <c r="AF188" s="27"/>
      <c r="AG188">
        <v>5583.49</v>
      </c>
      <c r="AH188" s="26">
        <f t="shared" si="64"/>
        <v>8.0948122819529313</v>
      </c>
      <c r="AI188">
        <v>4152.28</v>
      </c>
      <c r="AJ188">
        <v>1266.24</v>
      </c>
      <c r="AK188">
        <v>6287.56</v>
      </c>
      <c r="AL188">
        <v>2680.98</v>
      </c>
      <c r="AN188" s="28">
        <f t="shared" si="65"/>
        <v>3.5499879540120665</v>
      </c>
      <c r="AO188" s="28">
        <f t="shared" si="66"/>
        <v>0.86305564659491107</v>
      </c>
      <c r="AP188" s="28">
        <f t="shared" si="67"/>
        <v>5.5379551399768152</v>
      </c>
      <c r="AQ188" s="28">
        <f t="shared" si="68"/>
        <v>2.1801928354749496</v>
      </c>
      <c r="AR188" s="28"/>
    </row>
    <row r="189" spans="1:44" ht="15.75" x14ac:dyDescent="0.25">
      <c r="A189" t="s">
        <v>238</v>
      </c>
      <c r="B189">
        <v>42.3</v>
      </c>
      <c r="C189">
        <v>1104.51</v>
      </c>
      <c r="D189">
        <v>16658.330000000002</v>
      </c>
      <c r="H189" s="41">
        <f t="shared" si="52"/>
        <v>3.0852939710006369E-2</v>
      </c>
      <c r="I189" s="41">
        <f t="shared" si="53"/>
        <v>0.36582272961814</v>
      </c>
      <c r="J189" s="41"/>
      <c r="K189" s="41"/>
      <c r="L189" s="41"/>
      <c r="M189">
        <v>4604.03</v>
      </c>
      <c r="N189">
        <v>48500.42</v>
      </c>
      <c r="O189">
        <v>202.93</v>
      </c>
      <c r="P189">
        <v>1043.95</v>
      </c>
      <c r="Q189">
        <v>150.33000000000001</v>
      </c>
      <c r="S189" s="42">
        <f t="shared" si="56"/>
        <v>1.3468206626114854</v>
      </c>
      <c r="T189" s="42">
        <f t="shared" si="57"/>
        <v>15.066658557047761</v>
      </c>
      <c r="U189" s="42"/>
      <c r="V189" s="42">
        <f t="shared" si="59"/>
        <v>0.23411593925667903</v>
      </c>
      <c r="W189" s="42"/>
      <c r="X189" s="42"/>
      <c r="Y189">
        <v>1458.23</v>
      </c>
      <c r="Z189">
        <v>581030</v>
      </c>
      <c r="AC189" s="27">
        <f t="shared" si="61"/>
        <v>0.6262188241684119</v>
      </c>
      <c r="AD189" s="27">
        <f t="shared" si="62"/>
        <v>194.92619383961608</v>
      </c>
      <c r="AE189" s="27"/>
      <c r="AF189" s="27"/>
      <c r="AH189" s="26"/>
      <c r="AI189">
        <v>26642.66</v>
      </c>
      <c r="AJ189">
        <v>1154.3699999999999</v>
      </c>
      <c r="AK189">
        <v>3305.85</v>
      </c>
      <c r="AL189">
        <v>1776.36</v>
      </c>
      <c r="AN189" s="28">
        <f t="shared" si="65"/>
        <v>103.57065841878045</v>
      </c>
      <c r="AO189" s="28">
        <f t="shared" si="66"/>
        <v>3.2096417274661397</v>
      </c>
      <c r="AP189" s="28">
        <f t="shared" si="67"/>
        <v>11.681168071172561</v>
      </c>
      <c r="AQ189" s="28">
        <f t="shared" si="68"/>
        <v>5.6587487005832289</v>
      </c>
      <c r="AR189" s="28"/>
    </row>
    <row r="190" spans="1:44" ht="15.75" x14ac:dyDescent="0.25">
      <c r="A190" t="s">
        <v>239</v>
      </c>
      <c r="B190">
        <v>120.8</v>
      </c>
      <c r="C190">
        <v>1742.12</v>
      </c>
      <c r="D190">
        <v>22115.05</v>
      </c>
      <c r="H190" s="41">
        <f t="shared" si="52"/>
        <v>1.5611998654500468E-2</v>
      </c>
      <c r="I190" s="41">
        <f t="shared" si="53"/>
        <v>0.16924888543379549</v>
      </c>
      <c r="J190" s="41"/>
      <c r="K190" s="41"/>
      <c r="L190" s="41"/>
      <c r="M190">
        <v>999.54</v>
      </c>
      <c r="N190">
        <v>17711.07</v>
      </c>
      <c r="O190">
        <v>378.75</v>
      </c>
      <c r="P190">
        <v>986.87</v>
      </c>
      <c r="Q190">
        <v>624.74</v>
      </c>
      <c r="S190" s="42">
        <f t="shared" si="56"/>
        <v>7.7118913151139917E-2</v>
      </c>
      <c r="T190" s="42">
        <f t="shared" si="57"/>
        <v>1.9061025511686653</v>
      </c>
      <c r="U190" s="42">
        <f t="shared" si="58"/>
        <v>9.1769142650475199E-3</v>
      </c>
      <c r="V190" s="42">
        <f t="shared" si="59"/>
        <v>7.5732252402921044E-2</v>
      </c>
      <c r="W190" s="42">
        <f t="shared" si="60"/>
        <v>3.6099146108327651E-2</v>
      </c>
      <c r="X190" s="42"/>
      <c r="Y190">
        <v>11035.44</v>
      </c>
      <c r="Z190">
        <v>2622579.84</v>
      </c>
      <c r="AA190">
        <v>130.96</v>
      </c>
      <c r="AC190" s="27">
        <f t="shared" si="61"/>
        <v>1.3435692750150778</v>
      </c>
      <c r="AD190" s="27">
        <f t="shared" si="62"/>
        <v>307.91830896170183</v>
      </c>
      <c r="AE190" s="27">
        <f t="shared" si="63"/>
        <v>6.3469224861351786E-2</v>
      </c>
      <c r="AF190" s="27"/>
      <c r="AH190" s="26"/>
      <c r="AI190">
        <v>12857.45</v>
      </c>
      <c r="AJ190">
        <v>2445.1999999999998</v>
      </c>
      <c r="AK190">
        <v>2206.3000000000002</v>
      </c>
      <c r="AL190">
        <v>2676.51</v>
      </c>
      <c r="AN190" s="28">
        <f t="shared" si="65"/>
        <v>17.259983064857366</v>
      </c>
      <c r="AO190" s="28">
        <f t="shared" si="66"/>
        <v>2.9036881070230165</v>
      </c>
      <c r="AP190" s="28">
        <f t="shared" si="67"/>
        <v>2.5742954334484649</v>
      </c>
      <c r="AQ190" s="28">
        <f t="shared" si="68"/>
        <v>3.2226157726761331</v>
      </c>
      <c r="AR190" s="28"/>
    </row>
    <row r="191" spans="1:44" ht="15.75" x14ac:dyDescent="0.25">
      <c r="A191" t="s">
        <v>240</v>
      </c>
      <c r="B191">
        <v>124.8</v>
      </c>
      <c r="C191">
        <v>366.37</v>
      </c>
      <c r="D191">
        <v>4339.92</v>
      </c>
      <c r="H191" s="41">
        <f t="shared" si="52"/>
        <v>5.0692982541439037E-3</v>
      </c>
      <c r="I191" s="41">
        <f t="shared" si="53"/>
        <v>3.4074309381699468E-2</v>
      </c>
      <c r="J191" s="41"/>
      <c r="K191" s="41"/>
      <c r="L191" s="41"/>
      <c r="M191">
        <v>392.28</v>
      </c>
      <c r="N191">
        <v>21531.75</v>
      </c>
      <c r="O191">
        <v>200.32</v>
      </c>
      <c r="P191">
        <v>2276.7600000000002</v>
      </c>
      <c r="Q191">
        <v>181.57</v>
      </c>
      <c r="S191" s="42">
        <f t="shared" si="56"/>
        <v>1.0316104351534287E-2</v>
      </c>
      <c r="T191" s="42">
        <f t="shared" si="57"/>
        <v>2.2497593006559966</v>
      </c>
      <c r="U191" s="42"/>
      <c r="V191" s="42">
        <f t="shared" si="59"/>
        <v>0.20995147432873015</v>
      </c>
      <c r="W191" s="42"/>
      <c r="X191" s="42"/>
      <c r="Y191">
        <v>5022.84</v>
      </c>
      <c r="Z191">
        <v>600876.65</v>
      </c>
      <c r="AA191">
        <v>93.53</v>
      </c>
      <c r="AC191" s="27">
        <f t="shared" si="61"/>
        <v>0.61729709897626905</v>
      </c>
      <c r="AD191" s="27">
        <f t="shared" si="62"/>
        <v>68.323899963742477</v>
      </c>
      <c r="AE191" s="27">
        <f t="shared" si="63"/>
        <v>5.7181800615886465E-2</v>
      </c>
      <c r="AF191" s="27"/>
      <c r="AH191" s="26"/>
      <c r="AI191">
        <v>4112.8</v>
      </c>
      <c r="AJ191">
        <v>1221.57</v>
      </c>
      <c r="AK191">
        <v>17332.560000000001</v>
      </c>
      <c r="AL191">
        <v>413.96</v>
      </c>
      <c r="AN191" s="28">
        <f t="shared" si="65"/>
        <v>5.0361950873750656</v>
      </c>
      <c r="AO191" s="28">
        <f t="shared" si="66"/>
        <v>1.177568290344293</v>
      </c>
      <c r="AP191" s="28">
        <f t="shared" si="67"/>
        <v>22.679246725022544</v>
      </c>
      <c r="AQ191" s="28">
        <f t="shared" si="68"/>
        <v>9.9734431554082306E-2</v>
      </c>
      <c r="AR191" s="28"/>
    </row>
    <row r="192" spans="1:44" ht="15.75" x14ac:dyDescent="0.25">
      <c r="A192" t="s">
        <v>241</v>
      </c>
      <c r="B192">
        <v>62.6</v>
      </c>
      <c r="C192">
        <v>1119.97</v>
      </c>
      <c r="D192">
        <v>24093</v>
      </c>
      <c r="H192" s="41">
        <f t="shared" si="52"/>
        <v>2.1072893030090495E-2</v>
      </c>
      <c r="I192" s="41">
        <f t="shared" si="53"/>
        <v>0.35538560150900367</v>
      </c>
      <c r="J192" s="41"/>
      <c r="K192" s="41"/>
      <c r="L192" s="41"/>
      <c r="M192">
        <v>1781.79</v>
      </c>
      <c r="N192">
        <v>12134.35</v>
      </c>
      <c r="O192">
        <v>334.5</v>
      </c>
      <c r="P192">
        <v>1844.72</v>
      </c>
      <c r="Q192">
        <v>1424.78</v>
      </c>
      <c r="S192" s="42">
        <f t="shared" si="56"/>
        <v>0.31402559641304267</v>
      </c>
      <c r="T192" s="42">
        <f t="shared" si="57"/>
        <v>2.5004474759076993</v>
      </c>
      <c r="U192" s="42">
        <f t="shared" si="58"/>
        <v>8.363371613203734E-3</v>
      </c>
      <c r="V192" s="42">
        <f t="shared" si="59"/>
        <v>0.32731617660543955</v>
      </c>
      <c r="W192" s="42">
        <f t="shared" si="60"/>
        <v>0.23862642217996541</v>
      </c>
      <c r="X192" s="42"/>
      <c r="Y192">
        <v>899.21</v>
      </c>
      <c r="Z192">
        <v>889152.7</v>
      </c>
      <c r="AA192">
        <v>147.05000000000001</v>
      </c>
      <c r="AC192" s="27">
        <f t="shared" si="61"/>
        <v>0.29651136293374408</v>
      </c>
      <c r="AD192" s="27">
        <f t="shared" si="62"/>
        <v>201.51527579330312</v>
      </c>
      <c r="AE192" s="27">
        <f t="shared" si="63"/>
        <v>0.12612227067816886</v>
      </c>
      <c r="AF192" s="27"/>
      <c r="AG192">
        <v>5665.76</v>
      </c>
      <c r="AH192" s="26">
        <f t="shared" si="64"/>
        <v>23.492753175215224</v>
      </c>
      <c r="AI192">
        <v>21197.72</v>
      </c>
      <c r="AJ192">
        <v>1364.45</v>
      </c>
      <c r="AK192">
        <v>3574</v>
      </c>
      <c r="AL192">
        <v>595.6</v>
      </c>
      <c r="AN192" s="28">
        <f t="shared" si="65"/>
        <v>55.497478563866906</v>
      </c>
      <c r="AO192" s="28">
        <f t="shared" si="66"/>
        <v>2.7277681641023692</v>
      </c>
      <c r="AP192" s="28">
        <f t="shared" si="67"/>
        <v>8.6066430855752127</v>
      </c>
      <c r="AQ192" s="28">
        <f t="shared" si="68"/>
        <v>0.6821149843262172</v>
      </c>
      <c r="AR192" s="28"/>
    </row>
    <row r="193" spans="1:44" ht="15.75" x14ac:dyDescent="0.25">
      <c r="A193" t="s">
        <v>242</v>
      </c>
      <c r="B193">
        <v>131.1</v>
      </c>
      <c r="C193">
        <v>1430.85</v>
      </c>
      <c r="D193">
        <v>10566.56</v>
      </c>
      <c r="H193" s="41">
        <f t="shared" si="52"/>
        <v>1.2222491452585232E-2</v>
      </c>
      <c r="I193" s="41">
        <f t="shared" si="53"/>
        <v>7.5704192119629476E-2</v>
      </c>
      <c r="J193" s="41"/>
      <c r="K193" s="41"/>
      <c r="L193" s="41"/>
      <c r="M193">
        <v>2437.0100000000002</v>
      </c>
      <c r="N193">
        <v>13438.16</v>
      </c>
      <c r="O193">
        <v>231.93</v>
      </c>
      <c r="P193">
        <v>592.87</v>
      </c>
      <c r="Q193">
        <v>3836.65</v>
      </c>
      <c r="S193" s="42">
        <f t="shared" si="56"/>
        <v>0.21602281377738597</v>
      </c>
      <c r="T193" s="42">
        <f t="shared" si="57"/>
        <v>1.3254426744694559</v>
      </c>
      <c r="U193" s="42"/>
      <c r="V193" s="42">
        <f t="shared" si="59"/>
        <v>3.0049025410108586E-2</v>
      </c>
      <c r="W193" s="42">
        <f t="shared" si="60"/>
        <v>0.35717064048814334</v>
      </c>
      <c r="X193" s="42"/>
      <c r="Y193">
        <v>1926.38</v>
      </c>
      <c r="Z193">
        <v>2815827.68</v>
      </c>
      <c r="AA193">
        <v>257</v>
      </c>
      <c r="AC193" s="27">
        <f t="shared" si="61"/>
        <v>0.25269165986640801</v>
      </c>
      <c r="AD193" s="27">
        <f t="shared" si="62"/>
        <v>304.62984920466084</v>
      </c>
      <c r="AE193" s="27">
        <f t="shared" si="63"/>
        <v>7.2116335756024719E-2</v>
      </c>
      <c r="AF193" s="27"/>
      <c r="AG193">
        <v>9295.85</v>
      </c>
      <c r="AH193" s="26">
        <f t="shared" si="64"/>
        <v>18.785291639894339</v>
      </c>
      <c r="AI193">
        <v>26996.07</v>
      </c>
      <c r="AJ193">
        <v>1206.49</v>
      </c>
      <c r="AK193">
        <v>3969.28</v>
      </c>
      <c r="AL193">
        <v>2235.9699999999998</v>
      </c>
      <c r="AN193" s="28">
        <f t="shared" si="65"/>
        <v>33.866529431876955</v>
      </c>
      <c r="AO193" s="28">
        <f t="shared" si="66"/>
        <v>1.1018217581337324</v>
      </c>
      <c r="AP193" s="28">
        <f t="shared" si="67"/>
        <v>4.6118442832753228</v>
      </c>
      <c r="AQ193" s="28">
        <f t="shared" si="68"/>
        <v>2.4097380272612314</v>
      </c>
      <c r="AR193" s="28"/>
    </row>
    <row r="194" spans="1:44" ht="15.75" x14ac:dyDescent="0.25">
      <c r="A194" t="s">
        <v>243</v>
      </c>
      <c r="B194">
        <v>148</v>
      </c>
      <c r="C194">
        <v>2479.9</v>
      </c>
      <c r="D194">
        <v>13775.11</v>
      </c>
      <c r="H194" s="41">
        <f t="shared" si="52"/>
        <v>1.7284002785178422E-2</v>
      </c>
      <c r="I194" s="41">
        <f t="shared" si="53"/>
        <v>8.6809088646708055E-2</v>
      </c>
      <c r="J194" s="41"/>
      <c r="K194" s="41"/>
      <c r="L194" s="41"/>
      <c r="M194">
        <v>1338.56</v>
      </c>
      <c r="N194">
        <v>19052.68</v>
      </c>
      <c r="O194">
        <v>263.63</v>
      </c>
      <c r="P194">
        <v>670.06</v>
      </c>
      <c r="Q194">
        <v>1796.4</v>
      </c>
      <c r="S194" s="42">
        <f t="shared" si="56"/>
        <v>9.3230468153928853E-2</v>
      </c>
      <c r="T194" s="42">
        <f t="shared" si="57"/>
        <v>1.6756382451453575</v>
      </c>
      <c r="U194" s="42"/>
      <c r="V194" s="42">
        <f t="shared" si="59"/>
        <v>3.3513157956257741E-2</v>
      </c>
      <c r="W194" s="42">
        <f t="shared" si="60"/>
        <v>0.13412945588901004</v>
      </c>
      <c r="X194" s="42"/>
      <c r="Y194">
        <v>1174.74</v>
      </c>
      <c r="Z194">
        <v>407987.7</v>
      </c>
      <c r="AC194" s="27">
        <f t="shared" si="61"/>
        <v>0.15181684822191652</v>
      </c>
      <c r="AD194" s="27">
        <f t="shared" si="62"/>
        <v>39.131558209856692</v>
      </c>
      <c r="AE194" s="27"/>
      <c r="AF194" s="27"/>
      <c r="AG194">
        <v>2759.57</v>
      </c>
      <c r="AH194" s="26">
        <f t="shared" si="64"/>
        <v>4.5701566901877255</v>
      </c>
      <c r="AI194">
        <v>2725.91</v>
      </c>
      <c r="AJ194">
        <v>2571.17</v>
      </c>
      <c r="AK194">
        <v>1871.08</v>
      </c>
      <c r="AL194">
        <v>1345.68</v>
      </c>
      <c r="AN194" s="28">
        <f t="shared" si="65"/>
        <v>2.6859455122284244</v>
      </c>
      <c r="AO194" s="28">
        <f t="shared" si="66"/>
        <v>2.5118026826231881</v>
      </c>
      <c r="AP194" s="28">
        <f t="shared" si="67"/>
        <v>1.7239284834611728</v>
      </c>
      <c r="AQ194" s="28">
        <f t="shared" si="68"/>
        <v>1.1326486419554769</v>
      </c>
      <c r="AR194" s="28"/>
    </row>
    <row r="195" spans="1:44" ht="15.75" x14ac:dyDescent="0.25">
      <c r="A195" t="s">
        <v>244</v>
      </c>
      <c r="B195">
        <v>38.200000000000003</v>
      </c>
      <c r="D195">
        <v>9326.42</v>
      </c>
      <c r="H195" s="41"/>
      <c r="I195" s="41">
        <f t="shared" si="53"/>
        <v>0.23023760725055373</v>
      </c>
      <c r="J195" s="41"/>
      <c r="K195" s="41"/>
      <c r="L195" s="41"/>
      <c r="M195">
        <v>1385.31</v>
      </c>
      <c r="N195">
        <v>12496.59</v>
      </c>
      <c r="O195">
        <v>334.52</v>
      </c>
      <c r="P195">
        <v>1723.84</v>
      </c>
      <c r="Q195">
        <v>361.48</v>
      </c>
      <c r="S195" s="42">
        <f t="shared" si="56"/>
        <v>0.37738705970117908</v>
      </c>
      <c r="T195" s="42">
        <f t="shared" si="57"/>
        <v>4.2229619248587964</v>
      </c>
      <c r="U195" s="42">
        <f t="shared" si="58"/>
        <v>1.3712342426574148E-2</v>
      </c>
      <c r="V195" s="42">
        <f t="shared" si="59"/>
        <v>0.49455110012692738</v>
      </c>
      <c r="W195" s="42">
        <f t="shared" si="60"/>
        <v>2.3043103451825021E-2</v>
      </c>
      <c r="X195" s="42"/>
      <c r="Y195">
        <v>5617.05</v>
      </c>
      <c r="Z195">
        <v>206360.4</v>
      </c>
      <c r="AC195" s="27">
        <f t="shared" si="61"/>
        <v>2.2373076223071138</v>
      </c>
      <c r="AD195" s="27">
        <f t="shared" si="62"/>
        <v>76.759168838130691</v>
      </c>
      <c r="AE195" s="27"/>
      <c r="AF195" s="27"/>
      <c r="AG195">
        <v>5096.62</v>
      </c>
      <c r="AH195" s="26">
        <f t="shared" si="64"/>
        <v>34.426704356124105</v>
      </c>
      <c r="AI195">
        <v>3725.05</v>
      </c>
      <c r="AJ195">
        <v>1248.08</v>
      </c>
      <c r="AK195">
        <v>3159.43</v>
      </c>
      <c r="AL195">
        <v>1680.4</v>
      </c>
      <c r="AN195" s="28">
        <f t="shared" si="65"/>
        <v>14.762680576408931</v>
      </c>
      <c r="AO195" s="28">
        <f t="shared" si="66"/>
        <v>3.9627216573442343</v>
      </c>
      <c r="AP195" s="28">
        <f t="shared" si="67"/>
        <v>12.296492950478306</v>
      </c>
      <c r="AQ195" s="28">
        <f t="shared" si="68"/>
        <v>5.8477013865658432</v>
      </c>
      <c r="AR195" s="28"/>
    </row>
    <row r="196" spans="1:44" ht="15.75" x14ac:dyDescent="0.25">
      <c r="A196" t="s">
        <v>245</v>
      </c>
      <c r="B196">
        <v>119.7</v>
      </c>
      <c r="C196">
        <v>2448.23</v>
      </c>
      <c r="D196">
        <v>6829.18</v>
      </c>
      <c r="E196">
        <v>57265.94</v>
      </c>
      <c r="H196" s="41">
        <f t="shared" si="52"/>
        <v>2.1129337252738363E-2</v>
      </c>
      <c r="I196" s="41">
        <f t="shared" si="53"/>
        <v>5.4470679974022995E-2</v>
      </c>
      <c r="J196" s="41">
        <f t="shared" si="54"/>
        <v>0.4383210551006918</v>
      </c>
      <c r="K196" s="41"/>
      <c r="L196" s="41"/>
      <c r="M196">
        <v>4062.87</v>
      </c>
      <c r="N196">
        <v>23471.35</v>
      </c>
      <c r="O196">
        <v>177.11</v>
      </c>
      <c r="P196">
        <v>1515.45</v>
      </c>
      <c r="Q196">
        <v>1654.6</v>
      </c>
      <c r="S196" s="42">
        <f t="shared" si="56"/>
        <v>0.41617292957170782</v>
      </c>
      <c r="T196" s="42">
        <f t="shared" si="57"/>
        <v>2.5598428579771615</v>
      </c>
      <c r="U196" s="42"/>
      <c r="V196" s="42">
        <f t="shared" si="59"/>
        <v>0.1348099558087639</v>
      </c>
      <c r="W196" s="42">
        <f t="shared" si="60"/>
        <v>0.1501790970572088</v>
      </c>
      <c r="X196" s="42"/>
      <c r="Y196">
        <v>4779.68</v>
      </c>
      <c r="Z196">
        <v>694938.03</v>
      </c>
      <c r="AC196" s="27">
        <f t="shared" si="61"/>
        <v>0.61479059048824625</v>
      </c>
      <c r="AD196" s="27">
        <f t="shared" si="62"/>
        <v>82.378480959452119</v>
      </c>
      <c r="AE196" s="27"/>
      <c r="AF196" s="27"/>
      <c r="AH196" s="26"/>
      <c r="AI196">
        <v>10486.35</v>
      </c>
      <c r="AJ196">
        <v>1246</v>
      </c>
      <c r="AK196">
        <v>7275.2</v>
      </c>
      <c r="AL196">
        <v>673.25</v>
      </c>
      <c r="AN196" s="28">
        <f t="shared" si="65"/>
        <v>14.119306494732786</v>
      </c>
      <c r="AO196" s="28">
        <f t="shared" si="66"/>
        <v>1.2617337284105095</v>
      </c>
      <c r="AP196" s="28">
        <f t="shared" si="67"/>
        <v>9.6511213298228213</v>
      </c>
      <c r="AQ196" s="28">
        <f t="shared" si="68"/>
        <v>0.46477530130427597</v>
      </c>
      <c r="AR196" s="28"/>
    </row>
    <row r="197" spans="1:44" ht="15.75" x14ac:dyDescent="0.25">
      <c r="A197" t="s">
        <v>246</v>
      </c>
      <c r="B197">
        <v>235</v>
      </c>
      <c r="D197">
        <v>16307.47</v>
      </c>
      <c r="H197" s="41"/>
      <c r="I197" s="41">
        <f t="shared" si="53"/>
        <v>6.4487978504468274E-2</v>
      </c>
      <c r="J197" s="41"/>
      <c r="K197" s="41"/>
      <c r="L197" s="41"/>
      <c r="M197">
        <v>2602.12</v>
      </c>
      <c r="N197">
        <v>109061.33</v>
      </c>
      <c r="O197">
        <v>299.58</v>
      </c>
      <c r="P197">
        <v>2235.37</v>
      </c>
      <c r="Q197">
        <v>1252.6400000000001</v>
      </c>
      <c r="S197" s="42">
        <f t="shared" si="56"/>
        <v>0.12980209055059486</v>
      </c>
      <c r="T197" s="42">
        <f t="shared" si="57"/>
        <v>6.1191000406224552</v>
      </c>
      <c r="U197" s="42">
        <f t="shared" si="58"/>
        <v>2.6329252684043346E-4</v>
      </c>
      <c r="V197" s="42">
        <f t="shared" si="59"/>
        <v>0.10916907041838783</v>
      </c>
      <c r="W197" s="42">
        <f t="shared" si="60"/>
        <v>5.3881577917982142E-2</v>
      </c>
      <c r="X197" s="42"/>
      <c r="Y197">
        <v>1024.8</v>
      </c>
      <c r="Z197">
        <v>5476411.3600000003</v>
      </c>
      <c r="AC197" s="27">
        <f t="shared" si="61"/>
        <v>8.6564251652109875E-2</v>
      </c>
      <c r="AD197" s="27">
        <f t="shared" si="62"/>
        <v>330.4962819737994</v>
      </c>
      <c r="AE197" s="27"/>
      <c r="AF197" s="27"/>
      <c r="AH197" s="26"/>
      <c r="AI197">
        <v>117172.88</v>
      </c>
      <c r="AJ197">
        <v>611.20000000000005</v>
      </c>
      <c r="AK197">
        <v>4698.53</v>
      </c>
      <c r="AL197">
        <v>1232.45</v>
      </c>
      <c r="AN197" s="28">
        <f t="shared" si="65"/>
        <v>82.806571237077549</v>
      </c>
      <c r="AO197" s="28">
        <f t="shared" si="66"/>
        <v>0.19276041773365793</v>
      </c>
      <c r="AP197" s="28">
        <f t="shared" si="67"/>
        <v>3.0896808068034511</v>
      </c>
      <c r="AQ197" s="28">
        <f t="shared" si="68"/>
        <v>0.63307519332300588</v>
      </c>
      <c r="AR197" s="28"/>
    </row>
    <row r="198" spans="1:44" ht="15.75" x14ac:dyDescent="0.25">
      <c r="A198" t="s">
        <v>247</v>
      </c>
      <c r="B198">
        <v>121.2</v>
      </c>
      <c r="D198">
        <v>14415.29</v>
      </c>
      <c r="E198">
        <v>32813.71</v>
      </c>
      <c r="H198" s="41"/>
      <c r="I198" s="41">
        <f t="shared" si="53"/>
        <v>0.1108163071498918</v>
      </c>
      <c r="J198" s="41">
        <f t="shared" si="54"/>
        <v>0.24910505633123417</v>
      </c>
      <c r="K198" s="41"/>
      <c r="L198" s="41"/>
      <c r="M198">
        <v>2966.93</v>
      </c>
      <c r="N198">
        <v>10047.530000000001</v>
      </c>
      <c r="O198">
        <v>1027.98</v>
      </c>
      <c r="P198">
        <v>3901.02</v>
      </c>
      <c r="Q198">
        <v>409.36</v>
      </c>
      <c r="S198" s="42">
        <f t="shared" si="56"/>
        <v>0.29147361792678439</v>
      </c>
      <c r="T198" s="42">
        <f t="shared" si="57"/>
        <v>1.0638482166746988</v>
      </c>
      <c r="U198" s="42">
        <f t="shared" si="58"/>
        <v>7.996672186680806E-2</v>
      </c>
      <c r="V198" s="42">
        <f t="shared" si="59"/>
        <v>0.39336715646086901</v>
      </c>
      <c r="W198" s="42">
        <f t="shared" si="60"/>
        <v>1.2485664572590784E-2</v>
      </c>
      <c r="X198" s="42"/>
      <c r="Y198">
        <v>933.37</v>
      </c>
      <c r="Z198">
        <v>89871.74</v>
      </c>
      <c r="AC198" s="27">
        <f t="shared" si="61"/>
        <v>0.15714548844426546</v>
      </c>
      <c r="AD198" s="27">
        <f t="shared" si="62"/>
        <v>10.563351862711285</v>
      </c>
      <c r="AE198" s="27"/>
      <c r="AF198" s="27"/>
      <c r="AG198">
        <v>9448.98</v>
      </c>
      <c r="AH198" s="26">
        <f t="shared" si="64"/>
        <v>20.665034970492123</v>
      </c>
      <c r="AI198">
        <v>3662.65</v>
      </c>
      <c r="AJ198">
        <v>2984.66</v>
      </c>
      <c r="AK198">
        <v>8797.4500000000007</v>
      </c>
      <c r="AL198">
        <v>2632.27</v>
      </c>
      <c r="AN198" s="28">
        <f t="shared" si="65"/>
        <v>4.5671715959114483</v>
      </c>
      <c r="AO198" s="28">
        <f t="shared" si="66"/>
        <v>3.6354516597276358</v>
      </c>
      <c r="AP198" s="28">
        <f t="shared" si="67"/>
        <v>11.623611260680303</v>
      </c>
      <c r="AQ198" s="28">
        <f t="shared" si="68"/>
        <v>3.1511837674109158</v>
      </c>
      <c r="AR198" s="28"/>
    </row>
    <row r="199" spans="1:44" ht="15.75" x14ac:dyDescent="0.25">
      <c r="A199" t="s">
        <v>248</v>
      </c>
      <c r="B199">
        <v>128.19999999999999</v>
      </c>
      <c r="C199">
        <v>2195.98</v>
      </c>
      <c r="D199">
        <v>12744.1</v>
      </c>
      <c r="H199" s="41">
        <f t="shared" si="52"/>
        <v>1.7935935356864129E-2</v>
      </c>
      <c r="I199" s="41">
        <f t="shared" si="53"/>
        <v>9.2890135880003499E-2</v>
      </c>
      <c r="J199" s="41"/>
      <c r="K199" s="41"/>
      <c r="L199" s="41"/>
      <c r="M199">
        <v>961.29</v>
      </c>
      <c r="N199">
        <v>12724.25</v>
      </c>
      <c r="O199">
        <v>102.13</v>
      </c>
      <c r="P199">
        <v>551.54999999999995</v>
      </c>
      <c r="Q199">
        <v>1775.58</v>
      </c>
      <c r="S199" s="42">
        <f t="shared" si="56"/>
        <v>6.8722822472700756E-2</v>
      </c>
      <c r="T199" s="42">
        <f t="shared" si="57"/>
        <v>1.281801968068343</v>
      </c>
      <c r="U199" s="42"/>
      <c r="V199" s="42">
        <f t="shared" si="59"/>
        <v>2.6467552615763515E-2</v>
      </c>
      <c r="W199" s="42">
        <f t="shared" si="60"/>
        <v>0.15269813289346862</v>
      </c>
      <c r="X199" s="42"/>
      <c r="Y199">
        <v>14873.58</v>
      </c>
      <c r="Z199">
        <v>3583594.02</v>
      </c>
      <c r="AC199" s="27">
        <f t="shared" si="61"/>
        <v>1.6905749640574976</v>
      </c>
      <c r="AD199" s="27">
        <f t="shared" si="62"/>
        <v>396.44807659880195</v>
      </c>
      <c r="AE199" s="27"/>
      <c r="AF199" s="27"/>
      <c r="AH199" s="26"/>
      <c r="AI199">
        <v>74156.240000000005</v>
      </c>
      <c r="AJ199">
        <v>451.32</v>
      </c>
      <c r="AL199">
        <v>2250.25</v>
      </c>
      <c r="AN199" s="28">
        <f t="shared" si="65"/>
        <v>95.903210154082259</v>
      </c>
      <c r="AO199" s="28">
        <f t="shared" si="66"/>
        <v>0.14562755692991461</v>
      </c>
      <c r="AP199" s="28"/>
      <c r="AQ199" s="28">
        <f t="shared" si="68"/>
        <v>2.4828010870211923</v>
      </c>
      <c r="AR199" s="28"/>
    </row>
    <row r="200" spans="1:44" ht="15.75" x14ac:dyDescent="0.25">
      <c r="A200" t="s">
        <v>249</v>
      </c>
      <c r="B200">
        <v>218.1</v>
      </c>
      <c r="C200">
        <v>1042.69</v>
      </c>
      <c r="D200">
        <v>39999.42</v>
      </c>
      <c r="E200">
        <v>19964.73</v>
      </c>
      <c r="H200" s="41">
        <f t="shared" si="52"/>
        <v>5.7256421528462265E-3</v>
      </c>
      <c r="I200" s="41">
        <f t="shared" si="53"/>
        <v>0.1684437064989891</v>
      </c>
      <c r="J200" s="41">
        <f t="shared" si="54"/>
        <v>8.4760964734600111E-2</v>
      </c>
      <c r="K200" s="41"/>
      <c r="L200" s="41"/>
      <c r="M200">
        <v>2407.34</v>
      </c>
      <c r="N200">
        <v>12317.3</v>
      </c>
      <c r="O200">
        <v>84</v>
      </c>
      <c r="P200">
        <v>1380.63</v>
      </c>
      <c r="Q200">
        <v>2775.08</v>
      </c>
      <c r="S200" s="42">
        <f t="shared" si="56"/>
        <v>0.12805285289105117</v>
      </c>
      <c r="T200" s="42">
        <f t="shared" si="57"/>
        <v>0.728779335080463</v>
      </c>
      <c r="U200" s="42"/>
      <c r="V200" s="42">
        <f t="shared" si="59"/>
        <v>6.5815277105811754E-2</v>
      </c>
      <c r="W200" s="42">
        <f t="shared" si="60"/>
        <v>0.15034468419615574</v>
      </c>
      <c r="X200" s="42"/>
      <c r="Y200">
        <v>4701.6000000000004</v>
      </c>
      <c r="Z200">
        <v>989122.05</v>
      </c>
      <c r="AC200" s="27">
        <f t="shared" si="61"/>
        <v>0.33233921903020902</v>
      </c>
      <c r="AD200" s="27">
        <f t="shared" si="62"/>
        <v>64.339837027878616</v>
      </c>
      <c r="AE200" s="27"/>
      <c r="AF200" s="27"/>
      <c r="AH200" s="26"/>
      <c r="AI200">
        <v>32667.01</v>
      </c>
      <c r="AJ200">
        <v>1991.97</v>
      </c>
      <c r="AK200">
        <v>3643.83</v>
      </c>
      <c r="AL200">
        <v>733.3</v>
      </c>
      <c r="AN200" s="28">
        <f t="shared" si="65"/>
        <v>24.687944714120029</v>
      </c>
      <c r="AO200" s="28">
        <f t="shared" si="66"/>
        <v>1.2621576163539452</v>
      </c>
      <c r="AP200" s="28">
        <f t="shared" si="67"/>
        <v>2.5236431979641361</v>
      </c>
      <c r="AQ200" s="28">
        <f t="shared" si="68"/>
        <v>0.30094174030797288</v>
      </c>
      <c r="AR200" s="28"/>
    </row>
    <row r="201" spans="1:44" ht="15.75" x14ac:dyDescent="0.25">
      <c r="A201" t="s">
        <v>250</v>
      </c>
      <c r="B201">
        <v>128.19999999999999</v>
      </c>
      <c r="D201">
        <v>3640.36</v>
      </c>
      <c r="H201" s="41"/>
      <c r="I201" s="41">
        <f t="shared" si="53"/>
        <v>2.8199598279888518E-2</v>
      </c>
      <c r="J201" s="41"/>
      <c r="K201" s="41"/>
      <c r="L201" s="41"/>
      <c r="M201">
        <v>1614.02</v>
      </c>
      <c r="N201">
        <v>84783</v>
      </c>
      <c r="O201">
        <v>1154.3699999999999</v>
      </c>
      <c r="P201">
        <v>2422.41</v>
      </c>
      <c r="Q201">
        <v>789.47</v>
      </c>
      <c r="S201" s="42">
        <f t="shared" si="56"/>
        <v>0.13603692969610739</v>
      </c>
      <c r="T201" s="42">
        <f t="shared" si="57"/>
        <v>8.7130069439154081</v>
      </c>
      <c r="U201" s="42">
        <f t="shared" si="58"/>
        <v>8.8634589700643945E-2</v>
      </c>
      <c r="V201" s="42">
        <f t="shared" si="59"/>
        <v>0.2194037906314554</v>
      </c>
      <c r="W201" s="42">
        <f t="shared" si="60"/>
        <v>5.1003535932897574E-2</v>
      </c>
      <c r="X201" s="42"/>
      <c r="Y201">
        <v>1849.66</v>
      </c>
      <c r="Z201">
        <v>591227.76</v>
      </c>
      <c r="AC201" s="27">
        <f t="shared" si="61"/>
        <v>0.24992131602594134</v>
      </c>
      <c r="AD201" s="27">
        <f t="shared" si="62"/>
        <v>65.44455625196747</v>
      </c>
      <c r="AE201" s="27"/>
      <c r="AF201" s="27"/>
      <c r="AH201" s="26"/>
      <c r="AI201">
        <v>153021.92000000001</v>
      </c>
      <c r="AJ201">
        <v>430.78</v>
      </c>
      <c r="AK201">
        <v>4269.3999999999996</v>
      </c>
      <c r="AL201">
        <v>550.91999999999996</v>
      </c>
      <c r="AN201" s="28">
        <f t="shared" si="65"/>
        <v>198.36566268344643</v>
      </c>
      <c r="AO201" s="28">
        <f t="shared" si="66"/>
        <v>0.11894194697951359</v>
      </c>
      <c r="AP201" s="28">
        <f t="shared" si="67"/>
        <v>5.1060848908844907</v>
      </c>
      <c r="AQ201" s="28">
        <f t="shared" si="68"/>
        <v>0.27502808035055426</v>
      </c>
      <c r="AR201" s="28"/>
    </row>
    <row r="202" spans="1:44" ht="15.75" x14ac:dyDescent="0.25">
      <c r="A202" t="s">
        <v>251</v>
      </c>
      <c r="B202">
        <v>103.1</v>
      </c>
      <c r="D202">
        <v>16089.84</v>
      </c>
      <c r="E202">
        <v>200489.16</v>
      </c>
      <c r="H202" s="41"/>
      <c r="I202" s="41">
        <f t="shared" si="53"/>
        <v>0.14506710307276441</v>
      </c>
      <c r="J202" s="41">
        <f t="shared" si="54"/>
        <v>1.7743991118989431</v>
      </c>
      <c r="K202" s="41"/>
      <c r="L202" s="41"/>
      <c r="M202">
        <v>4222.3599999999997</v>
      </c>
      <c r="O202">
        <v>1750.23</v>
      </c>
      <c r="P202">
        <v>1892.02</v>
      </c>
      <c r="Q202">
        <v>1294.22</v>
      </c>
      <c r="S202" s="42">
        <f t="shared" si="56"/>
        <v>0.50363238299512314</v>
      </c>
      <c r="T202" s="42"/>
      <c r="U202" s="42">
        <f t="shared" si="58"/>
        <v>0.18662222300018144</v>
      </c>
      <c r="V202" s="42">
        <f t="shared" si="59"/>
        <v>0.20480446688933079</v>
      </c>
      <c r="W202" s="42">
        <f t="shared" si="60"/>
        <v>0.1281464134516167</v>
      </c>
      <c r="X202" s="42"/>
      <c r="Y202">
        <v>745.39</v>
      </c>
      <c r="Z202">
        <v>2756391.37</v>
      </c>
      <c r="AC202" s="27">
        <f t="shared" si="61"/>
        <v>0.15887773776671094</v>
      </c>
      <c r="AD202" s="27">
        <f t="shared" si="62"/>
        <v>379.18631229986255</v>
      </c>
      <c r="AE202" s="27"/>
      <c r="AF202" s="27"/>
      <c r="AH202" s="26"/>
      <c r="AI202">
        <v>7890.41</v>
      </c>
      <c r="AJ202">
        <v>5355.99</v>
      </c>
      <c r="AK202">
        <v>6252.49</v>
      </c>
      <c r="AL202">
        <v>2395.87</v>
      </c>
      <c r="AN202" s="28">
        <f t="shared" si="65"/>
        <v>12.19890578975965</v>
      </c>
      <c r="AO202" s="28">
        <f t="shared" si="66"/>
        <v>8.1045588384642695</v>
      </c>
      <c r="AP202" s="28">
        <f t="shared" si="67"/>
        <v>9.5528515609949896</v>
      </c>
      <c r="AQ202" s="28">
        <f t="shared" si="68"/>
        <v>3.3224949747524604</v>
      </c>
      <c r="AR202" s="28"/>
    </row>
    <row r="203" spans="1:44" ht="15.75" x14ac:dyDescent="0.25">
      <c r="A203" t="s">
        <v>252</v>
      </c>
      <c r="B203">
        <v>207.9</v>
      </c>
      <c r="D203">
        <v>4963.45</v>
      </c>
      <c r="E203">
        <v>202.89</v>
      </c>
      <c r="H203" s="41"/>
      <c r="I203" s="41">
        <f t="shared" si="53"/>
        <v>2.3186615186615186E-2</v>
      </c>
      <c r="J203" s="41">
        <f t="shared" si="54"/>
        <v>2.3267021568237657E-3</v>
      </c>
      <c r="K203" s="41"/>
      <c r="L203" s="41"/>
      <c r="M203">
        <v>4137.59</v>
      </c>
      <c r="N203">
        <v>69779.5</v>
      </c>
      <c r="O203">
        <v>929.36</v>
      </c>
      <c r="P203">
        <v>358.58</v>
      </c>
      <c r="Q203">
        <v>2253.36</v>
      </c>
      <c r="S203" s="42">
        <f t="shared" si="56"/>
        <v>0.24436635030776727</v>
      </c>
      <c r="T203" s="42">
        <f t="shared" si="57"/>
        <v>4.4187009893056919</v>
      </c>
      <c r="U203" s="42">
        <f t="shared" si="58"/>
        <v>4.0346911829022392E-2</v>
      </c>
      <c r="V203" s="42">
        <f t="shared" si="59"/>
        <v>4.0495718331685941E-3</v>
      </c>
      <c r="W203" s="42">
        <f t="shared" si="60"/>
        <v>0.12454341162668597</v>
      </c>
      <c r="X203" s="42"/>
      <c r="Y203">
        <v>3533.01</v>
      </c>
      <c r="Z203">
        <v>1322369.8</v>
      </c>
      <c r="AC203" s="27">
        <f t="shared" si="61"/>
        <v>0.26893432339412038</v>
      </c>
      <c r="AD203" s="27">
        <f t="shared" si="62"/>
        <v>90.227485620832596</v>
      </c>
      <c r="AE203" s="27"/>
      <c r="AF203" s="27"/>
      <c r="AH203" s="26"/>
      <c r="AI203">
        <v>20104.8</v>
      </c>
      <c r="AJ203">
        <v>3245.09</v>
      </c>
      <c r="AK203">
        <v>3342.45</v>
      </c>
      <c r="AL203">
        <v>312.95999999999998</v>
      </c>
      <c r="AN203" s="28">
        <f t="shared" si="65"/>
        <v>15.835054904334743</v>
      </c>
      <c r="AO203" s="28">
        <f t="shared" si="66"/>
        <v>2.3280104061916842</v>
      </c>
      <c r="AP203" s="28">
        <f t="shared" si="67"/>
        <v>2.4060097224515253</v>
      </c>
      <c r="AQ203" s="28"/>
      <c r="AR203" s="28"/>
    </row>
    <row r="204" spans="1:44" ht="15.75" x14ac:dyDescent="0.25">
      <c r="A204" t="s">
        <v>253</v>
      </c>
      <c r="B204">
        <v>160.6</v>
      </c>
      <c r="C204">
        <v>99376.72</v>
      </c>
      <c r="D204">
        <v>502793.7</v>
      </c>
      <c r="H204" s="41">
        <f t="shared" si="52"/>
        <v>0.56556112852534302</v>
      </c>
      <c r="I204" s="41">
        <f t="shared" si="53"/>
        <v>2.8538854289461821</v>
      </c>
      <c r="J204" s="41"/>
      <c r="K204" s="41"/>
      <c r="L204" s="41"/>
      <c r="M204">
        <v>8603.86</v>
      </c>
      <c r="N204">
        <v>61585.66</v>
      </c>
      <c r="O204">
        <v>1671.14</v>
      </c>
      <c r="P204">
        <v>814.07</v>
      </c>
      <c r="Q204">
        <v>3264.45</v>
      </c>
      <c r="S204" s="42">
        <f t="shared" si="56"/>
        <v>0.684008768329741</v>
      </c>
      <c r="T204" s="42">
        <f t="shared" si="57"/>
        <v>5.0455673462856669</v>
      </c>
      <c r="U204" s="42">
        <f t="shared" si="58"/>
        <v>0.11329459129976831</v>
      </c>
      <c r="V204" s="42">
        <f t="shared" si="59"/>
        <v>4.2739022964817693E-2</v>
      </c>
      <c r="W204" s="42">
        <f t="shared" si="60"/>
        <v>0.24445878160366422</v>
      </c>
      <c r="X204" s="42"/>
      <c r="Y204">
        <v>2751.83</v>
      </c>
      <c r="Z204">
        <v>8998632.3399999999</v>
      </c>
      <c r="AC204" s="27">
        <f t="shared" si="61"/>
        <v>0.27916287021238456</v>
      </c>
      <c r="AD204" s="27">
        <f t="shared" si="62"/>
        <v>794.61476090636882</v>
      </c>
      <c r="AE204" s="27"/>
      <c r="AF204" s="27"/>
      <c r="AH204" s="26"/>
      <c r="AI204">
        <v>58196.53</v>
      </c>
      <c r="AJ204">
        <v>4000.22</v>
      </c>
      <c r="AL204">
        <v>2212.75</v>
      </c>
      <c r="AN204" s="28">
        <f t="shared" si="65"/>
        <v>60.003604746193837</v>
      </c>
      <c r="AO204" s="28">
        <f t="shared" si="66"/>
        <v>3.7968000051811646</v>
      </c>
      <c r="AP204" s="28"/>
      <c r="AQ204" s="28">
        <f t="shared" si="68"/>
        <v>1.9430210805566295</v>
      </c>
      <c r="AR204" s="28"/>
    </row>
    <row r="205" spans="1:44" ht="15.75" x14ac:dyDescent="0.25">
      <c r="A205" t="s">
        <v>254</v>
      </c>
      <c r="B205">
        <v>222.3</v>
      </c>
      <c r="D205">
        <v>25974.6</v>
      </c>
      <c r="H205" s="41"/>
      <c r="I205" s="41">
        <f t="shared" si="53"/>
        <v>0.10778784977908602</v>
      </c>
      <c r="J205" s="41"/>
      <c r="K205" s="41"/>
      <c r="L205" s="41"/>
      <c r="M205">
        <v>2377.66</v>
      </c>
      <c r="N205">
        <v>28329.18</v>
      </c>
      <c r="O205">
        <v>404.69</v>
      </c>
      <c r="P205">
        <v>756.29</v>
      </c>
      <c r="Q205">
        <v>1547.11</v>
      </c>
      <c r="S205" s="42">
        <f t="shared" si="56"/>
        <v>0.12386833709404819</v>
      </c>
      <c r="T205" s="42">
        <f t="shared" si="57"/>
        <v>1.6672874672208673</v>
      </c>
      <c r="U205" s="42">
        <f t="shared" si="58"/>
        <v>6.5295592048798499E-3</v>
      </c>
      <c r="V205" s="42">
        <f t="shared" si="59"/>
        <v>2.7440325362414728E-2</v>
      </c>
      <c r="W205" s="42">
        <f t="shared" si="60"/>
        <v>7.4472896729598281E-2</v>
      </c>
      <c r="X205" s="42"/>
      <c r="Y205">
        <v>4339.03</v>
      </c>
      <c r="Z205">
        <v>1952461.46</v>
      </c>
      <c r="AC205" s="27">
        <f t="shared" si="61"/>
        <v>0.30293112895040886</v>
      </c>
      <c r="AD205" s="27">
        <f t="shared" si="62"/>
        <v>124.57761658243246</v>
      </c>
      <c r="AE205" s="27"/>
      <c r="AF205" s="27"/>
      <c r="AH205" s="26"/>
      <c r="AI205">
        <v>20558.41</v>
      </c>
      <c r="AJ205">
        <v>878.34</v>
      </c>
      <c r="AK205">
        <v>6610.1</v>
      </c>
      <c r="AL205">
        <v>534.72</v>
      </c>
      <c r="AN205" s="28">
        <f t="shared" si="65"/>
        <v>15.149168482858634</v>
      </c>
      <c r="AO205" s="28">
        <f t="shared" si="66"/>
        <v>0.4039267774852352</v>
      </c>
      <c r="AP205" s="28">
        <f t="shared" si="67"/>
        <v>4.6984331789965639</v>
      </c>
      <c r="AQ205" s="28">
        <f t="shared" si="68"/>
        <v>0.14647037845817854</v>
      </c>
      <c r="AR205" s="28"/>
    </row>
    <row r="206" spans="1:44" ht="15.75" x14ac:dyDescent="0.25">
      <c r="A206" t="s">
        <v>255</v>
      </c>
      <c r="B206">
        <v>191.5</v>
      </c>
      <c r="C206">
        <v>3041.32</v>
      </c>
      <c r="D206">
        <v>32333.99</v>
      </c>
      <c r="H206" s="41">
        <f t="shared" si="52"/>
        <v>1.6028589651232418E-2</v>
      </c>
      <c r="I206" s="41">
        <f t="shared" si="53"/>
        <v>0.15537606999472367</v>
      </c>
      <c r="J206" s="41"/>
      <c r="K206" s="41"/>
      <c r="L206" s="41"/>
      <c r="M206">
        <v>8280.36</v>
      </c>
      <c r="N206">
        <v>18378.490000000002</v>
      </c>
      <c r="O206">
        <v>316.69</v>
      </c>
      <c r="P206">
        <v>656.11</v>
      </c>
      <c r="Q206">
        <v>3110.82</v>
      </c>
      <c r="S206" s="42">
        <f t="shared" si="56"/>
        <v>0.55130470891639671</v>
      </c>
      <c r="T206" s="42">
        <f t="shared" si="57"/>
        <v>1.2484651255047878</v>
      </c>
      <c r="U206" s="42">
        <f t="shared" si="58"/>
        <v>1.5043503576861316E-3</v>
      </c>
      <c r="V206" s="42">
        <f t="shared" si="59"/>
        <v>2.493742050022061E-2</v>
      </c>
      <c r="W206" s="42">
        <f t="shared" si="60"/>
        <v>0.19440707935821605</v>
      </c>
      <c r="X206" s="42"/>
      <c r="Y206">
        <v>1477.78</v>
      </c>
      <c r="Z206">
        <v>1770606.41</v>
      </c>
      <c r="AC206" s="27">
        <f t="shared" si="61"/>
        <v>0.13977177124863593</v>
      </c>
      <c r="AD206" s="27">
        <f t="shared" si="62"/>
        <v>131.14738095480166</v>
      </c>
      <c r="AE206" s="27"/>
      <c r="AF206" s="27"/>
      <c r="AH206" s="26"/>
      <c r="AI206">
        <v>32296.83</v>
      </c>
      <c r="AJ206">
        <v>1152.05</v>
      </c>
      <c r="AK206">
        <v>2008.05</v>
      </c>
      <c r="AL206">
        <v>1775.68</v>
      </c>
      <c r="AN206" s="28">
        <f t="shared" si="65"/>
        <v>27.79521886206366</v>
      </c>
      <c r="AO206" s="28">
        <f t="shared" si="66"/>
        <v>0.70695264336065855</v>
      </c>
      <c r="AP206" s="28">
        <f t="shared" si="67"/>
        <v>1.4514612217872764</v>
      </c>
      <c r="AQ206" s="28">
        <f t="shared" si="68"/>
        <v>1.249356714346864</v>
      </c>
      <c r="AR206" s="28"/>
    </row>
    <row r="207" spans="1:44" ht="15.75" x14ac:dyDescent="0.25">
      <c r="A207" t="s">
        <v>256</v>
      </c>
      <c r="B207">
        <v>147.9</v>
      </c>
      <c r="D207">
        <v>58689.36</v>
      </c>
      <c r="E207">
        <v>85723.64</v>
      </c>
      <c r="H207" s="41"/>
      <c r="I207" s="41">
        <f t="shared" si="53"/>
        <v>0.36351411587027288</v>
      </c>
      <c r="J207" s="41">
        <f t="shared" si="54"/>
        <v>0.53002996376324218</v>
      </c>
      <c r="K207" s="41"/>
      <c r="L207" s="41"/>
      <c r="M207">
        <v>2852.31</v>
      </c>
      <c r="N207">
        <v>4910.7700000000004</v>
      </c>
      <c r="O207">
        <v>173.14</v>
      </c>
      <c r="P207">
        <v>640.71</v>
      </c>
      <c r="Q207">
        <v>876.56</v>
      </c>
      <c r="S207" s="42">
        <f t="shared" si="56"/>
        <v>0.22860868563123488</v>
      </c>
      <c r="T207" s="42">
        <f t="shared" si="57"/>
        <v>0.41261587846479375</v>
      </c>
      <c r="U207" s="42"/>
      <c r="V207" s="42">
        <f t="shared" si="59"/>
        <v>3.0912200068873328E-2</v>
      </c>
      <c r="W207" s="42">
        <f t="shared" si="60"/>
        <v>5.1994998097397001E-2</v>
      </c>
      <c r="X207" s="42"/>
      <c r="Y207">
        <v>1009.89</v>
      </c>
      <c r="Z207">
        <v>642791.59</v>
      </c>
      <c r="AA207">
        <v>120.54</v>
      </c>
      <c r="AC207" s="27">
        <f t="shared" si="61"/>
        <v>0.13611332589404859</v>
      </c>
      <c r="AD207" s="27">
        <f t="shared" si="62"/>
        <v>61.671515579316882</v>
      </c>
      <c r="AE207" s="27">
        <f t="shared" si="63"/>
        <v>5.0840545454716037E-2</v>
      </c>
      <c r="AF207" s="27"/>
      <c r="AH207" s="26"/>
      <c r="AI207">
        <v>4788.6499999999996</v>
      </c>
      <c r="AJ207">
        <v>535.21</v>
      </c>
      <c r="AK207">
        <v>3382.71</v>
      </c>
      <c r="AL207">
        <v>1487.14</v>
      </c>
      <c r="AN207" s="28">
        <f t="shared" si="65"/>
        <v>5.010717847788805</v>
      </c>
      <c r="AO207" s="28">
        <f t="shared" si="66"/>
        <v>0.22070303181305656</v>
      </c>
      <c r="AP207" s="28">
        <f t="shared" si="67"/>
        <v>3.4274174061761475</v>
      </c>
      <c r="AQ207" s="28">
        <f t="shared" si="68"/>
        <v>1.2927197532836299</v>
      </c>
      <c r="AR207" s="28"/>
    </row>
    <row r="208" spans="1:44" ht="15.75" x14ac:dyDescent="0.25">
      <c r="A208" t="s">
        <v>257</v>
      </c>
      <c r="B208">
        <v>61.6</v>
      </c>
      <c r="C208">
        <v>1071.0899999999999</v>
      </c>
      <c r="D208">
        <v>13795.79</v>
      </c>
      <c r="H208" s="41">
        <f t="shared" si="52"/>
        <v>2.0692116742257061E-2</v>
      </c>
      <c r="I208" s="41">
        <f t="shared" si="53"/>
        <v>0.20887311997283933</v>
      </c>
      <c r="J208" s="41"/>
      <c r="K208" s="41"/>
      <c r="L208" s="41"/>
      <c r="M208">
        <v>854.43</v>
      </c>
      <c r="N208">
        <v>9155.5300000000007</v>
      </c>
      <c r="O208">
        <v>253.84</v>
      </c>
      <c r="P208">
        <v>3064.54</v>
      </c>
      <c r="Q208">
        <v>3183.14</v>
      </c>
      <c r="S208" s="42">
        <f t="shared" si="56"/>
        <v>0.1200889938971149</v>
      </c>
      <c r="T208" s="42">
        <f t="shared" si="57"/>
        <v>1.90171061783031</v>
      </c>
      <c r="U208" s="42"/>
      <c r="V208" s="42">
        <f t="shared" si="59"/>
        <v>0.59443332986114295</v>
      </c>
      <c r="W208" s="42">
        <f t="shared" si="60"/>
        <v>0.61988782680714727</v>
      </c>
      <c r="X208" s="42"/>
      <c r="Y208">
        <v>3375.38</v>
      </c>
      <c r="Z208">
        <v>692933.11</v>
      </c>
      <c r="AC208" s="27">
        <f t="shared" si="61"/>
        <v>0.87136525630215844</v>
      </c>
      <c r="AD208" s="27">
        <f t="shared" si="62"/>
        <v>159.61481272282452</v>
      </c>
      <c r="AE208" s="27"/>
      <c r="AF208" s="27"/>
      <c r="AG208">
        <v>4408.91</v>
      </c>
      <c r="AH208" s="26">
        <f t="shared" si="64"/>
        <v>18.297867282963342</v>
      </c>
      <c r="AI208">
        <v>19701.259999999998</v>
      </c>
      <c r="AJ208">
        <v>1197.22</v>
      </c>
      <c r="AK208">
        <v>7834.74</v>
      </c>
      <c r="AL208">
        <v>1042.05</v>
      </c>
      <c r="AN208" s="28">
        <f t="shared" si="65"/>
        <v>52.352195123598534</v>
      </c>
      <c r="AO208" s="28">
        <f t="shared" si="66"/>
        <v>2.3198838083659772</v>
      </c>
      <c r="AP208" s="28">
        <f t="shared" si="67"/>
        <v>20.266800643883112</v>
      </c>
      <c r="AQ208" s="28">
        <f t="shared" si="68"/>
        <v>1.9003260389932004</v>
      </c>
      <c r="AR208" s="28"/>
    </row>
    <row r="209" spans="1:44" ht="15.75" x14ac:dyDescent="0.25">
      <c r="A209" t="s">
        <v>258</v>
      </c>
      <c r="B209">
        <v>78.3</v>
      </c>
      <c r="C209">
        <v>8103.84</v>
      </c>
      <c r="D209">
        <v>51578.2</v>
      </c>
      <c r="H209" s="41">
        <f t="shared" si="52"/>
        <v>9.8101282496005249E-2</v>
      </c>
      <c r="I209" s="41">
        <f t="shared" si="53"/>
        <v>0.60390308750090682</v>
      </c>
      <c r="J209" s="41"/>
      <c r="K209" s="41"/>
      <c r="L209" s="41"/>
      <c r="M209">
        <v>6516.33</v>
      </c>
      <c r="N209">
        <v>81086.39</v>
      </c>
      <c r="O209">
        <v>128.77000000000001</v>
      </c>
      <c r="P209">
        <v>1375.57</v>
      </c>
      <c r="Q209">
        <v>947.95</v>
      </c>
      <c r="S209" s="42">
        <f t="shared" si="56"/>
        <v>1.0504829276405283</v>
      </c>
      <c r="T209" s="42">
        <f t="shared" si="57"/>
        <v>13.641571301716883</v>
      </c>
      <c r="U209" s="42"/>
      <c r="V209" s="42">
        <f t="shared" si="59"/>
        <v>0.18247016930404905</v>
      </c>
      <c r="W209" s="42">
        <f t="shared" si="60"/>
        <v>0.11026691225259258</v>
      </c>
      <c r="X209" s="42"/>
      <c r="Y209">
        <v>6227.92</v>
      </c>
      <c r="Z209">
        <v>4784043.5599999996</v>
      </c>
      <c r="AC209" s="27">
        <f t="shared" si="61"/>
        <v>1.2021440526845806</v>
      </c>
      <c r="AD209" s="27">
        <f t="shared" si="62"/>
        <v>866.51571374323214</v>
      </c>
      <c r="AE209" s="27"/>
      <c r="AF209" s="27"/>
      <c r="AH209" s="26"/>
      <c r="AI209">
        <v>51015.39</v>
      </c>
      <c r="AJ209">
        <v>1384.1</v>
      </c>
      <c r="AK209">
        <v>2679.41</v>
      </c>
      <c r="AL209">
        <v>461.74</v>
      </c>
      <c r="AN209" s="28">
        <f t="shared" si="65"/>
        <v>107.79699549553824</v>
      </c>
      <c r="AO209" s="28">
        <f t="shared" si="66"/>
        <v>2.2226199988993449</v>
      </c>
      <c r="AP209" s="28">
        <f t="shared" si="67"/>
        <v>4.9779693828172586</v>
      </c>
      <c r="AQ209" s="28">
        <f t="shared" si="68"/>
        <v>0.26060005174343098</v>
      </c>
      <c r="AR209" s="28"/>
    </row>
    <row r="210" spans="1:44" ht="15.75" x14ac:dyDescent="0.25">
      <c r="A210" t="s">
        <v>259</v>
      </c>
      <c r="B210">
        <v>137.1</v>
      </c>
      <c r="C210">
        <v>3727.96</v>
      </c>
      <c r="D210">
        <v>52511.87</v>
      </c>
      <c r="H210" s="41">
        <f t="shared" si="52"/>
        <v>2.6951060286889799E-2</v>
      </c>
      <c r="I210" s="41">
        <f t="shared" si="53"/>
        <v>0.35110260129964754</v>
      </c>
      <c r="J210" s="41"/>
      <c r="K210" s="41"/>
      <c r="L210" s="41"/>
      <c r="M210">
        <v>5348.65</v>
      </c>
      <c r="N210">
        <v>95834.71</v>
      </c>
      <c r="P210">
        <v>1668.72</v>
      </c>
      <c r="Q210">
        <v>1804.29</v>
      </c>
      <c r="S210" s="42">
        <f t="shared" si="56"/>
        <v>0.48734536642285259</v>
      </c>
      <c r="T210" s="42">
        <f t="shared" si="57"/>
        <v>9.2131355354775604</v>
      </c>
      <c r="U210" s="42"/>
      <c r="V210" s="42">
        <f t="shared" si="59"/>
        <v>0.13248079372724086</v>
      </c>
      <c r="W210" s="42">
        <f t="shared" si="60"/>
        <v>0.14555413754637436</v>
      </c>
      <c r="X210" s="42"/>
      <c r="Y210">
        <v>1485.05</v>
      </c>
      <c r="Z210">
        <v>1791816.13</v>
      </c>
      <c r="AA210">
        <v>67.900000000000006</v>
      </c>
      <c r="AC210" s="27">
        <f t="shared" si="61"/>
        <v>0.19598387917010845</v>
      </c>
      <c r="AD210" s="27">
        <f t="shared" si="62"/>
        <v>185.37926930321535</v>
      </c>
      <c r="AE210" s="27">
        <f t="shared" si="63"/>
        <v>4.9400660082672541E-2</v>
      </c>
      <c r="AF210" s="27"/>
      <c r="AH210" s="26"/>
      <c r="AI210">
        <v>77743.520000000004</v>
      </c>
      <c r="AJ210">
        <v>450.72</v>
      </c>
      <c r="AK210">
        <v>2392.59</v>
      </c>
      <c r="AL210">
        <v>77.41</v>
      </c>
      <c r="AN210" s="28">
        <f t="shared" si="65"/>
        <v>94.03559922963791</v>
      </c>
      <c r="AO210" s="28">
        <f t="shared" si="66"/>
        <v>0.13544506329187095</v>
      </c>
      <c r="AP210" s="28">
        <f t="shared" si="67"/>
        <v>2.4945508580231062</v>
      </c>
      <c r="AQ210" s="28"/>
      <c r="AR210" s="28"/>
    </row>
    <row r="211" spans="1:44" ht="15.75" x14ac:dyDescent="0.25">
      <c r="A211" t="s">
        <v>260</v>
      </c>
      <c r="B211">
        <v>152.30000000000001</v>
      </c>
      <c r="C211">
        <v>4775.8</v>
      </c>
      <c r="D211">
        <v>57157.53</v>
      </c>
      <c r="H211" s="41">
        <f t="shared" si="52"/>
        <v>3.0528902574251504E-2</v>
      </c>
      <c r="I211" s="41">
        <f t="shared" si="53"/>
        <v>0.34384944800828177</v>
      </c>
      <c r="J211" s="41"/>
      <c r="K211" s="41"/>
      <c r="L211" s="41"/>
      <c r="M211">
        <v>2259.16</v>
      </c>
      <c r="N211">
        <v>48539.39</v>
      </c>
      <c r="O211">
        <v>221.75</v>
      </c>
      <c r="P211">
        <v>2098.56</v>
      </c>
      <c r="Q211">
        <v>1380.16</v>
      </c>
      <c r="S211" s="42">
        <f t="shared" si="56"/>
        <v>0.170513830680735</v>
      </c>
      <c r="T211" s="42">
        <f t="shared" si="57"/>
        <v>4.1880162499559193</v>
      </c>
      <c r="U211" s="42"/>
      <c r="V211" s="42">
        <f t="shared" si="59"/>
        <v>0.15657243737876578</v>
      </c>
      <c r="W211" s="42">
        <f t="shared" si="60"/>
        <v>9.4209442683033065E-2</v>
      </c>
      <c r="X211" s="42"/>
      <c r="Y211">
        <v>3110.41</v>
      </c>
      <c r="Z211">
        <v>7624440.5499999998</v>
      </c>
      <c r="AC211" s="27">
        <f t="shared" si="61"/>
        <v>0.32776473143199869</v>
      </c>
      <c r="AD211" s="27">
        <f t="shared" si="62"/>
        <v>709.96559607525273</v>
      </c>
      <c r="AE211" s="27"/>
      <c r="AF211" s="27"/>
      <c r="AH211" s="26"/>
      <c r="AI211">
        <v>68507.740000000005</v>
      </c>
      <c r="AJ211">
        <v>678.38</v>
      </c>
      <c r="AL211">
        <v>578.12</v>
      </c>
      <c r="AN211" s="28">
        <f t="shared" si="65"/>
        <v>74.550166532842795</v>
      </c>
      <c r="AO211" s="28">
        <f t="shared" si="66"/>
        <v>0.37089983306975061</v>
      </c>
      <c r="AP211" s="28"/>
      <c r="AQ211" s="28">
        <f t="shared" si="68"/>
        <v>0.26125390276288585</v>
      </c>
      <c r="AR211" s="28"/>
    </row>
    <row r="212" spans="1:44" ht="15.75" x14ac:dyDescent="0.25">
      <c r="A212" t="s">
        <v>261</v>
      </c>
      <c r="B212">
        <v>212.9</v>
      </c>
      <c r="C212">
        <v>3519.37</v>
      </c>
      <c r="D212">
        <v>23416.02</v>
      </c>
      <c r="H212" s="41">
        <f t="shared" si="52"/>
        <v>1.6462982642680615E-2</v>
      </c>
      <c r="I212" s="41">
        <f t="shared" si="53"/>
        <v>0.10159898203903492</v>
      </c>
      <c r="J212" s="41"/>
      <c r="K212" s="41"/>
      <c r="L212" s="41"/>
      <c r="M212">
        <v>4799.8900000000003</v>
      </c>
      <c r="N212">
        <v>68760.23</v>
      </c>
      <c r="O212">
        <v>684.11</v>
      </c>
      <c r="P212">
        <v>591.88</v>
      </c>
      <c r="Q212">
        <v>2522.0500000000002</v>
      </c>
      <c r="S212" s="42">
        <f t="shared" si="56"/>
        <v>0.27975555025167048</v>
      </c>
      <c r="T212" s="42">
        <f t="shared" si="57"/>
        <v>4.2516312061319121</v>
      </c>
      <c r="U212" s="42">
        <f t="shared" si="58"/>
        <v>2.416956701645346E-2</v>
      </c>
      <c r="V212" s="42">
        <f t="shared" si="59"/>
        <v>1.8442172638283568E-2</v>
      </c>
      <c r="W212" s="42">
        <f t="shared" si="60"/>
        <v>0.13830387497930247</v>
      </c>
      <c r="X212" s="42"/>
      <c r="Y212">
        <v>2200</v>
      </c>
      <c r="Z212">
        <v>611627.9</v>
      </c>
      <c r="AA212">
        <v>352.07</v>
      </c>
      <c r="AC212" s="27">
        <f t="shared" si="61"/>
        <v>0.17382843201538453</v>
      </c>
      <c r="AD212" s="27">
        <f t="shared" si="62"/>
        <v>40.76696031822015</v>
      </c>
      <c r="AE212" s="27">
        <f t="shared" si="63"/>
        <v>5.0740424055009954E-2</v>
      </c>
      <c r="AF212" s="27"/>
      <c r="AH212" s="26"/>
      <c r="AI212">
        <v>80953.429999999993</v>
      </c>
      <c r="AJ212">
        <v>2357.06</v>
      </c>
      <c r="AK212">
        <v>3712.79</v>
      </c>
      <c r="AL212">
        <v>2540.62</v>
      </c>
      <c r="AN212" s="28">
        <f t="shared" si="65"/>
        <v>63.06677260250261</v>
      </c>
      <c r="AO212" s="28">
        <f t="shared" si="66"/>
        <v>1.5786055776836818</v>
      </c>
      <c r="AP212" s="28">
        <f t="shared" si="67"/>
        <v>2.6392315669063109</v>
      </c>
      <c r="AQ212" s="28">
        <f t="shared" si="68"/>
        <v>1.7222097662623115</v>
      </c>
      <c r="AR212" s="28"/>
    </row>
    <row r="213" spans="1:44" ht="15.75" x14ac:dyDescent="0.25">
      <c r="A213" t="s">
        <v>262</v>
      </c>
      <c r="B213">
        <v>240.7</v>
      </c>
      <c r="C213">
        <v>2413.5500000000002</v>
      </c>
      <c r="D213">
        <v>16531.82</v>
      </c>
      <c r="H213" s="41">
        <f t="shared" si="52"/>
        <v>1.0376355943854543E-2</v>
      </c>
      <c r="I213" s="41">
        <f t="shared" si="53"/>
        <v>6.3809943320596016E-2</v>
      </c>
      <c r="J213" s="41"/>
      <c r="K213" s="41"/>
      <c r="L213" s="41"/>
      <c r="M213">
        <v>4459.28</v>
      </c>
      <c r="N213">
        <v>11673.81</v>
      </c>
      <c r="O213">
        <v>183.45</v>
      </c>
      <c r="P213">
        <v>1001.33</v>
      </c>
      <c r="Q213">
        <v>337.83</v>
      </c>
      <c r="S213" s="42">
        <f t="shared" si="56"/>
        <v>0.22873614816213061</v>
      </c>
      <c r="T213" s="42">
        <f t="shared" si="57"/>
        <v>0.62500733450923052</v>
      </c>
      <c r="U213" s="42"/>
      <c r="V213" s="42">
        <f t="shared" si="59"/>
        <v>3.8801953026902904E-2</v>
      </c>
      <c r="W213" s="42">
        <f t="shared" si="60"/>
        <v>2.3580083567302382E-3</v>
      </c>
      <c r="X213" s="42"/>
      <c r="Y213">
        <v>2410.6</v>
      </c>
      <c r="Z213">
        <v>2291994.9500000002</v>
      </c>
      <c r="AA213">
        <v>32.22</v>
      </c>
      <c r="AC213" s="27">
        <f t="shared" si="61"/>
        <v>0.16615947285618143</v>
      </c>
      <c r="AD213" s="27">
        <f t="shared" si="62"/>
        <v>135.0582378530863</v>
      </c>
      <c r="AE213" s="27">
        <f t="shared" si="63"/>
        <v>2.6035951581251538E-2</v>
      </c>
      <c r="AF213" s="27"/>
      <c r="AG213">
        <v>3574.32</v>
      </c>
      <c r="AH213" s="26">
        <f t="shared" si="64"/>
        <v>3.7351672891668599</v>
      </c>
      <c r="AI213">
        <v>48668.75</v>
      </c>
      <c r="AJ213">
        <v>131.16999999999999</v>
      </c>
      <c r="AK213">
        <v>1114.6099999999999</v>
      </c>
      <c r="AL213">
        <v>342.95</v>
      </c>
      <c r="AN213" s="28">
        <f t="shared" si="65"/>
        <v>33.442682932580858</v>
      </c>
      <c r="AO213" s="28"/>
      <c r="AP213" s="28">
        <f t="shared" si="67"/>
        <v>0.5365413828290565</v>
      </c>
      <c r="AQ213" s="28">
        <f t="shared" si="68"/>
        <v>2.5741364803374797E-3</v>
      </c>
      <c r="AR213" s="28"/>
    </row>
    <row r="214" spans="1:44" ht="15.75" x14ac:dyDescent="0.25">
      <c r="A214" t="s">
        <v>263</v>
      </c>
      <c r="B214">
        <v>107.5</v>
      </c>
      <c r="C214">
        <v>1023.67</v>
      </c>
      <c r="D214">
        <v>6357.53</v>
      </c>
      <c r="H214" s="41">
        <f t="shared" si="52"/>
        <v>1.1455215907534136E-2</v>
      </c>
      <c r="I214" s="41">
        <f t="shared" si="53"/>
        <v>5.6655596090967729E-2</v>
      </c>
      <c r="J214" s="41"/>
      <c r="K214" s="41"/>
      <c r="L214" s="41"/>
      <c r="M214">
        <v>2464.0300000000002</v>
      </c>
      <c r="N214">
        <v>9299.57</v>
      </c>
      <c r="P214">
        <v>1538.37</v>
      </c>
      <c r="Q214">
        <v>1188.03</v>
      </c>
      <c r="S214" s="42">
        <f t="shared" si="56"/>
        <v>0.26677041126051743</v>
      </c>
      <c r="T214" s="42">
        <f t="shared" si="57"/>
        <v>1.1074391664700793</v>
      </c>
      <c r="U214" s="42"/>
      <c r="V214" s="42">
        <f t="shared" si="59"/>
        <v>0.15292813399386646</v>
      </c>
      <c r="W214" s="42">
        <f t="shared" si="60"/>
        <v>0.10984157584335928</v>
      </c>
      <c r="X214" s="42"/>
      <c r="Y214">
        <v>566.74</v>
      </c>
      <c r="Z214">
        <v>569875.26</v>
      </c>
      <c r="AC214" s="27">
        <f t="shared" si="61"/>
        <v>0.12880804430714049</v>
      </c>
      <c r="AD214" s="27">
        <f t="shared" si="62"/>
        <v>75.229702178706148</v>
      </c>
      <c r="AE214" s="27"/>
      <c r="AF214" s="27"/>
      <c r="AG214">
        <v>2616.92</v>
      </c>
      <c r="AH214" s="26">
        <f t="shared" si="64"/>
        <v>5.929273254668348</v>
      </c>
      <c r="AI214">
        <v>2131.6999999999998</v>
      </c>
      <c r="AJ214">
        <v>1336.88</v>
      </c>
      <c r="AK214">
        <v>3719.05</v>
      </c>
      <c r="AL214">
        <v>1545.88</v>
      </c>
      <c r="AN214" s="28">
        <f t="shared" si="65"/>
        <v>2.7772063609661695</v>
      </c>
      <c r="AO214" s="28">
        <f t="shared" si="66"/>
        <v>1.5457329417049657</v>
      </c>
      <c r="AP214" s="28">
        <f t="shared" si="67"/>
        <v>5.2366051330960524</v>
      </c>
      <c r="AQ214" s="28">
        <f t="shared" si="68"/>
        <v>1.8695521015469321</v>
      </c>
      <c r="AR214" s="28"/>
    </row>
    <row r="215" spans="1:44" ht="15.75" x14ac:dyDescent="0.25">
      <c r="A215" t="s">
        <v>264</v>
      </c>
      <c r="B215">
        <v>120.7</v>
      </c>
      <c r="D215">
        <v>91964.97</v>
      </c>
      <c r="H215" s="41"/>
      <c r="I215" s="41">
        <f t="shared" si="53"/>
        <v>0.696579616535413</v>
      </c>
      <c r="J215" s="41"/>
      <c r="K215" s="41"/>
      <c r="L215" s="41"/>
      <c r="M215">
        <v>3919.82</v>
      </c>
      <c r="N215">
        <v>12242.21</v>
      </c>
      <c r="O215">
        <v>341.61</v>
      </c>
      <c r="P215">
        <v>745.23</v>
      </c>
      <c r="Q215">
        <v>819</v>
      </c>
      <c r="S215" s="42">
        <f t="shared" si="56"/>
        <v>0.39705594042354303</v>
      </c>
      <c r="T215" s="42">
        <f t="shared" si="57"/>
        <v>1.3086496826361962</v>
      </c>
      <c r="U215" s="42">
        <f t="shared" si="58"/>
        <v>5.1163840794234659E-3</v>
      </c>
      <c r="V215" s="42">
        <f t="shared" si="59"/>
        <v>4.9326937325771085E-2</v>
      </c>
      <c r="W215" s="42">
        <f t="shared" si="60"/>
        <v>5.7407340955380783E-2</v>
      </c>
      <c r="X215" s="42"/>
      <c r="Y215">
        <v>1202.31</v>
      </c>
      <c r="Z215">
        <v>341010.23</v>
      </c>
      <c r="AA215">
        <v>64.760000000000005</v>
      </c>
      <c r="AC215" s="27">
        <f t="shared" si="61"/>
        <v>0.18939405828521289</v>
      </c>
      <c r="AD215" s="27">
        <f t="shared" si="62"/>
        <v>40.113216495029995</v>
      </c>
      <c r="AE215" s="27">
        <f t="shared" si="63"/>
        <v>5.5744012068164657E-2</v>
      </c>
      <c r="AF215" s="27"/>
      <c r="AG215">
        <v>3866.04</v>
      </c>
      <c r="AH215" s="26">
        <f t="shared" si="64"/>
        <v>8.1092128103305434</v>
      </c>
      <c r="AI215">
        <v>19332.259999999998</v>
      </c>
      <c r="AJ215">
        <v>640.55999999999995</v>
      </c>
      <c r="AK215">
        <v>2079.31</v>
      </c>
      <c r="AL215">
        <v>338.53</v>
      </c>
      <c r="AN215" s="28">
        <f t="shared" si="65"/>
        <v>26.209075622514032</v>
      </c>
      <c r="AO215" s="28">
        <f t="shared" si="66"/>
        <v>0.41581468345662348</v>
      </c>
      <c r="AP215" s="28">
        <f t="shared" si="67"/>
        <v>2.4011907688885983</v>
      </c>
      <c r="AQ215" s="28">
        <f t="shared" si="68"/>
        <v>-9.6595187475410796E-4</v>
      </c>
      <c r="AR215" s="28"/>
    </row>
    <row r="216" spans="1:44" ht="15.75" x14ac:dyDescent="0.25">
      <c r="A216" t="s">
        <v>181</v>
      </c>
      <c r="B216">
        <v>190.7</v>
      </c>
      <c r="C216">
        <v>31230.11</v>
      </c>
      <c r="D216">
        <v>31015.07</v>
      </c>
      <c r="F216">
        <v>412.34</v>
      </c>
      <c r="H216" s="41">
        <f t="shared" si="52"/>
        <v>0.1507546123578605</v>
      </c>
      <c r="I216" s="41">
        <f t="shared" si="53"/>
        <v>0.1497273591695005</v>
      </c>
      <c r="J216" s="41"/>
      <c r="K216" s="41">
        <f t="shared" si="55"/>
        <v>3.537106355976915E-3</v>
      </c>
      <c r="L216" s="41"/>
      <c r="M216">
        <v>7140.97</v>
      </c>
      <c r="N216">
        <v>64715.11</v>
      </c>
      <c r="O216">
        <v>100.62</v>
      </c>
      <c r="P216">
        <v>1348</v>
      </c>
      <c r="Q216">
        <v>680.64</v>
      </c>
      <c r="S216" s="42">
        <f t="shared" si="56"/>
        <v>0.47462562720815316</v>
      </c>
      <c r="T216" s="42">
        <f t="shared" si="57"/>
        <v>4.4661364222292406</v>
      </c>
      <c r="U216" s="42"/>
      <c r="V216" s="42">
        <f t="shared" si="59"/>
        <v>7.3009514657738819E-2</v>
      </c>
      <c r="W216" s="42">
        <f t="shared" si="60"/>
        <v>2.6742655193311343E-2</v>
      </c>
      <c r="X216" s="42"/>
      <c r="Y216">
        <v>3601.85</v>
      </c>
      <c r="Z216">
        <v>803996.7</v>
      </c>
      <c r="AA216">
        <v>78.11</v>
      </c>
      <c r="AC216" s="27">
        <f t="shared" si="61"/>
        <v>0.2983097204865201</v>
      </c>
      <c r="AD216" s="27">
        <f t="shared" si="62"/>
        <v>59.817838077941907</v>
      </c>
      <c r="AE216" s="27">
        <f t="shared" si="63"/>
        <v>3.6274872493307915E-2</v>
      </c>
      <c r="AF216" s="27"/>
      <c r="AG216">
        <v>2292.5</v>
      </c>
      <c r="AH216" s="26">
        <f t="shared" si="64"/>
        <v>2.8774658052650208</v>
      </c>
      <c r="AI216">
        <v>35135.040000000001</v>
      </c>
      <c r="AJ216">
        <v>636.9</v>
      </c>
      <c r="AK216">
        <v>2022.4</v>
      </c>
      <c r="AL216">
        <v>936.11</v>
      </c>
      <c r="AN216" s="28">
        <f t="shared" si="65"/>
        <v>30.390719176735534</v>
      </c>
      <c r="AO216" s="28">
        <f t="shared" si="66"/>
        <v>0.25998548035924052</v>
      </c>
      <c r="AP216" s="28">
        <f t="shared" si="67"/>
        <v>1.4700835185818626</v>
      </c>
      <c r="AQ216" s="28">
        <f t="shared" si="68"/>
        <v>0.52131599931744388</v>
      </c>
      <c r="AR216" s="28"/>
    </row>
    <row r="217" spans="1:44" ht="15.75" x14ac:dyDescent="0.25">
      <c r="A217" t="s">
        <v>182</v>
      </c>
      <c r="B217">
        <v>101.2</v>
      </c>
      <c r="C217">
        <v>3670.9</v>
      </c>
      <c r="D217">
        <v>13720.83</v>
      </c>
      <c r="F217">
        <v>966.79</v>
      </c>
      <c r="H217" s="41">
        <f t="shared" si="52"/>
        <v>3.5998120898271389E-2</v>
      </c>
      <c r="I217" s="41">
        <f t="shared" si="53"/>
        <v>0.12646538650446407</v>
      </c>
      <c r="J217" s="41"/>
      <c r="K217" s="41">
        <f t="shared" si="55"/>
        <v>1.1656315771433516E-2</v>
      </c>
      <c r="L217" s="41"/>
      <c r="M217">
        <v>4900.24</v>
      </c>
      <c r="N217">
        <v>63200.160000000003</v>
      </c>
      <c r="O217">
        <v>272.99</v>
      </c>
      <c r="P217">
        <v>1312.51</v>
      </c>
      <c r="Q217">
        <v>175.75</v>
      </c>
      <c r="S217" s="42">
        <f t="shared" si="56"/>
        <v>0.60164696147604846</v>
      </c>
      <c r="T217" s="42">
        <f t="shared" si="57"/>
        <v>8.2180161594715724</v>
      </c>
      <c r="U217" s="42"/>
      <c r="V217" s="42">
        <f t="shared" si="59"/>
        <v>0.1329417511991822</v>
      </c>
      <c r="W217" s="42"/>
      <c r="X217" s="42"/>
      <c r="Y217">
        <v>2779.23</v>
      </c>
      <c r="Z217">
        <v>258632.45</v>
      </c>
      <c r="AA217">
        <v>601.74</v>
      </c>
      <c r="AC217" s="27">
        <f t="shared" si="61"/>
        <v>0.44685884871211712</v>
      </c>
      <c r="AD217" s="27">
        <f t="shared" si="62"/>
        <v>36.299096222529677</v>
      </c>
      <c r="AE217" s="27">
        <f t="shared" si="63"/>
        <v>0.14173121201825808</v>
      </c>
      <c r="AF217" s="27"/>
      <c r="AG217">
        <v>5490.17</v>
      </c>
      <c r="AH217" s="26">
        <f t="shared" si="64"/>
        <v>14.057880585681186</v>
      </c>
      <c r="AI217">
        <v>11580.06</v>
      </c>
      <c r="AJ217">
        <v>864.71</v>
      </c>
      <c r="AK217">
        <v>2545.11</v>
      </c>
      <c r="AL217">
        <v>554.35</v>
      </c>
      <c r="AN217" s="28">
        <f t="shared" si="65"/>
        <v>18.500462564138704</v>
      </c>
      <c r="AO217" s="28">
        <f t="shared" si="66"/>
        <v>0.86484922093863226</v>
      </c>
      <c r="AP217" s="28">
        <f t="shared" si="67"/>
        <v>3.630497068364372</v>
      </c>
      <c r="AQ217" s="28">
        <f t="shared" si="68"/>
        <v>0.35405032429077909</v>
      </c>
      <c r="AR217" s="28"/>
    </row>
    <row r="218" spans="1:44" ht="15.75" x14ac:dyDescent="0.25">
      <c r="A218" t="s">
        <v>183</v>
      </c>
      <c r="B218">
        <v>56.7</v>
      </c>
      <c r="D218">
        <v>16629.3</v>
      </c>
      <c r="E218">
        <v>14673.76</v>
      </c>
      <c r="F218">
        <v>443.18</v>
      </c>
      <c r="H218" s="41"/>
      <c r="I218" s="41">
        <f t="shared" si="53"/>
        <v>0.27244895427745436</v>
      </c>
      <c r="J218" s="41">
        <f t="shared" si="54"/>
        <v>0.24102993791599964</v>
      </c>
      <c r="K218" s="41">
        <f t="shared" si="55"/>
        <v>1.2391901438611758E-2</v>
      </c>
      <c r="L218" s="41"/>
      <c r="M218">
        <v>5199.92</v>
      </c>
      <c r="N218">
        <v>38892.58</v>
      </c>
      <c r="O218">
        <v>196.43</v>
      </c>
      <c r="P218">
        <v>667.09</v>
      </c>
      <c r="Q218">
        <v>228.71</v>
      </c>
      <c r="S218" s="42">
        <f t="shared" si="56"/>
        <v>1.1437161807182514</v>
      </c>
      <c r="T218" s="42">
        <f t="shared" si="57"/>
        <v>8.999920724927776</v>
      </c>
      <c r="U218" s="42"/>
      <c r="V218" s="42">
        <f t="shared" si="59"/>
        <v>8.6784503488574166E-2</v>
      </c>
      <c r="W218" s="42"/>
      <c r="X218" s="42"/>
      <c r="Y218">
        <v>4485.21</v>
      </c>
      <c r="Z218">
        <v>84341.27</v>
      </c>
      <c r="AC218" s="27">
        <f t="shared" si="61"/>
        <v>1.2242427499677675</v>
      </c>
      <c r="AD218" s="27">
        <f t="shared" si="62"/>
        <v>21.196663590389971</v>
      </c>
      <c r="AE218" s="27"/>
      <c r="AF218" s="27"/>
      <c r="AG218">
        <v>2228.71</v>
      </c>
      <c r="AH218" s="26">
        <f t="shared" si="64"/>
        <v>9.3703508049452218</v>
      </c>
      <c r="AI218">
        <v>21179.82</v>
      </c>
      <c r="AJ218">
        <v>568.84</v>
      </c>
      <c r="AK218">
        <v>1848.88</v>
      </c>
      <c r="AL218">
        <v>332.19</v>
      </c>
      <c r="AN218" s="28">
        <f t="shared" si="65"/>
        <v>61.219766758999377</v>
      </c>
      <c r="AO218" s="28">
        <f t="shared" si="66"/>
        <v>0.67448525428185324</v>
      </c>
      <c r="AP218" s="28">
        <f t="shared" si="67"/>
        <v>4.4346355303627885</v>
      </c>
      <c r="AQ218" s="28"/>
      <c r="AR218" s="28"/>
    </row>
    <row r="219" spans="1:44" ht="15.75" x14ac:dyDescent="0.25">
      <c r="A219" t="s">
        <v>184</v>
      </c>
      <c r="B219">
        <v>90.8</v>
      </c>
      <c r="C219">
        <v>3226.12</v>
      </c>
      <c r="D219">
        <v>36492.089999999997</v>
      </c>
      <c r="F219">
        <v>125.42</v>
      </c>
      <c r="H219" s="41">
        <f t="shared" si="52"/>
        <v>3.5658855284901279E-2</v>
      </c>
      <c r="I219" s="41">
        <f t="shared" si="53"/>
        <v>0.36941039856074442</v>
      </c>
      <c r="J219" s="41"/>
      <c r="K219" s="41">
        <f t="shared" si="55"/>
        <v>4.55008526450485E-3</v>
      </c>
      <c r="L219" s="41"/>
      <c r="M219">
        <v>2918.2</v>
      </c>
      <c r="N219">
        <v>39246.17</v>
      </c>
      <c r="O219">
        <v>328.64</v>
      </c>
      <c r="P219">
        <v>670.44</v>
      </c>
      <c r="Q219">
        <v>594.73</v>
      </c>
      <c r="S219" s="42">
        <f t="shared" si="56"/>
        <v>0.3819641932353896</v>
      </c>
      <c r="T219" s="42">
        <f t="shared" si="57"/>
        <v>5.6714788324033973</v>
      </c>
      <c r="U219" s="42">
        <f t="shared" si="58"/>
        <v>4.9126946516837751E-3</v>
      </c>
      <c r="V219" s="42">
        <f t="shared" si="59"/>
        <v>5.468030081485848E-2</v>
      </c>
      <c r="W219" s="42">
        <f t="shared" si="60"/>
        <v>4.3656586763910682E-2</v>
      </c>
      <c r="X219" s="42"/>
      <c r="Y219">
        <v>3115.72</v>
      </c>
      <c r="Z219">
        <v>5349606.74</v>
      </c>
      <c r="AC219" s="27">
        <f t="shared" si="61"/>
        <v>0.55059327686322246</v>
      </c>
      <c r="AD219" s="27">
        <f t="shared" si="62"/>
        <v>835.55521979557409</v>
      </c>
      <c r="AE219" s="27"/>
      <c r="AF219" s="27"/>
      <c r="AH219" s="26"/>
      <c r="AI219">
        <v>25864.76</v>
      </c>
      <c r="AJ219">
        <v>1183.4000000000001</v>
      </c>
      <c r="AK219">
        <v>3028.99</v>
      </c>
      <c r="AL219">
        <v>2376.11</v>
      </c>
      <c r="AN219" s="28">
        <f t="shared" si="65"/>
        <v>46.822396639414549</v>
      </c>
      <c r="AO219" s="28">
        <f t="shared" si="66"/>
        <v>1.5484913563438085</v>
      </c>
      <c r="AP219" s="28">
        <f t="shared" si="67"/>
        <v>4.9339233929650685</v>
      </c>
      <c r="AQ219" s="28">
        <f t="shared" si="68"/>
        <v>3.7363221553828931</v>
      </c>
      <c r="AR219" s="28"/>
    </row>
    <row r="220" spans="1:44" ht="15.75" x14ac:dyDescent="0.25">
      <c r="A220" t="s">
        <v>185</v>
      </c>
      <c r="B220">
        <v>100.7</v>
      </c>
      <c r="C220">
        <v>3821.63</v>
      </c>
      <c r="D220">
        <v>42596.58</v>
      </c>
      <c r="F220">
        <v>601</v>
      </c>
      <c r="H220" s="41">
        <f t="shared" si="52"/>
        <v>3.754043575988484E-2</v>
      </c>
      <c r="I220" s="41">
        <f t="shared" si="53"/>
        <v>0.38831711751213049</v>
      </c>
      <c r="J220" s="41"/>
      <c r="K220" s="41">
        <f t="shared" si="55"/>
        <v>8.4050815027746379E-3</v>
      </c>
      <c r="L220" s="41"/>
      <c r="M220">
        <v>3433.87</v>
      </c>
      <c r="N220">
        <v>117275.83</v>
      </c>
      <c r="O220">
        <v>139.12</v>
      </c>
      <c r="P220">
        <v>606.01</v>
      </c>
      <c r="Q220">
        <v>1899.59</v>
      </c>
      <c r="S220" s="42">
        <f t="shared" si="56"/>
        <v>0.4121148235841286</v>
      </c>
      <c r="T220" s="42">
        <f t="shared" si="57"/>
        <v>15.358405887809475</v>
      </c>
      <c r="U220" s="42"/>
      <c r="V220" s="42">
        <f t="shared" si="59"/>
        <v>4.0845577614713829E-2</v>
      </c>
      <c r="W220" s="42">
        <f t="shared" si="60"/>
        <v>0.21067947009917759</v>
      </c>
      <c r="X220" s="42"/>
      <c r="Y220">
        <v>3415.45</v>
      </c>
      <c r="Z220">
        <v>1262201.6200000001</v>
      </c>
      <c r="AC220" s="27">
        <f t="shared" si="61"/>
        <v>0.53867260368539771</v>
      </c>
      <c r="AD220" s="27">
        <f t="shared" si="62"/>
        <v>177.80587092978234</v>
      </c>
      <c r="AE220" s="27"/>
      <c r="AF220" s="27"/>
      <c r="AH220" s="26"/>
      <c r="AI220">
        <v>363280.24</v>
      </c>
      <c r="AJ220">
        <v>1598.31</v>
      </c>
      <c r="AL220">
        <v>1109.42</v>
      </c>
      <c r="AN220" s="28">
        <f t="shared" si="65"/>
        <v>600.30407672690365</v>
      </c>
      <c r="AO220" s="28">
        <f t="shared" si="66"/>
        <v>2.0825170925856789</v>
      </c>
      <c r="AP220" s="28"/>
      <c r="AQ220" s="28">
        <f t="shared" si="68"/>
        <v>1.2738935091801666</v>
      </c>
      <c r="AR220" s="28"/>
    </row>
    <row r="221" spans="1:44" ht="15.75" x14ac:dyDescent="0.25">
      <c r="A221" t="s">
        <v>186</v>
      </c>
      <c r="B221">
        <v>95.3</v>
      </c>
      <c r="C221">
        <v>3415.18</v>
      </c>
      <c r="D221">
        <v>11264.82</v>
      </c>
      <c r="H221" s="41">
        <f t="shared" si="52"/>
        <v>3.5782308260180015E-2</v>
      </c>
      <c r="I221" s="41">
        <f t="shared" si="53"/>
        <v>0.11081763508890764</v>
      </c>
      <c r="J221" s="41"/>
      <c r="K221" s="41"/>
      <c r="L221" s="41"/>
      <c r="M221">
        <v>5346.31</v>
      </c>
      <c r="N221">
        <v>12213.69</v>
      </c>
      <c r="O221">
        <v>97.47</v>
      </c>
      <c r="P221">
        <v>1131.1500000000001</v>
      </c>
      <c r="Q221">
        <v>658.52</v>
      </c>
      <c r="S221" s="42">
        <f t="shared" si="56"/>
        <v>0.70077767958729653</v>
      </c>
      <c r="T221" s="42">
        <f t="shared" si="57"/>
        <v>1.6534832848033068</v>
      </c>
      <c r="U221" s="42"/>
      <c r="V221" s="42">
        <f t="shared" si="59"/>
        <v>0.11601222917064277</v>
      </c>
      <c r="W221" s="42">
        <f t="shared" si="60"/>
        <v>5.0444683732172341E-2</v>
      </c>
      <c r="X221" s="42"/>
      <c r="Y221">
        <v>4008</v>
      </c>
      <c r="Z221">
        <v>973788.82</v>
      </c>
      <c r="AA221">
        <v>110.77</v>
      </c>
      <c r="AC221" s="27">
        <f t="shared" si="61"/>
        <v>0.65736898219837825</v>
      </c>
      <c r="AD221" s="27">
        <f t="shared" si="62"/>
        <v>144.96409660039529</v>
      </c>
      <c r="AE221" s="27">
        <f t="shared" si="63"/>
        <v>7.7447729398734622E-2</v>
      </c>
      <c r="AF221" s="27"/>
      <c r="AH221" s="26"/>
      <c r="AI221">
        <v>4700.49</v>
      </c>
      <c r="AJ221">
        <v>1114.94</v>
      </c>
      <c r="AK221">
        <v>2593.88</v>
      </c>
      <c r="AL221">
        <v>199.74</v>
      </c>
      <c r="AN221" s="28">
        <f t="shared" si="65"/>
        <v>7.6222606788499805</v>
      </c>
      <c r="AO221" s="28">
        <f t="shared" si="66"/>
        <v>1.3557237658820429</v>
      </c>
      <c r="AP221" s="28">
        <f t="shared" si="67"/>
        <v>3.9404965628210902</v>
      </c>
      <c r="AQ221" s="28"/>
      <c r="AR221" s="28"/>
    </row>
    <row r="222" spans="1:44" ht="15.75" x14ac:dyDescent="0.25">
      <c r="A222" t="s">
        <v>187</v>
      </c>
      <c r="B222">
        <v>205.5</v>
      </c>
      <c r="C222">
        <v>1674.03</v>
      </c>
      <c r="D222">
        <v>12874.08</v>
      </c>
      <c r="F222">
        <v>763</v>
      </c>
      <c r="H222" s="41">
        <f t="shared" ref="H222:H257" si="69">(C222+328.1)/395530*2*180.16/1000*1000/B222</f>
        <v>8.8754296612577437E-3</v>
      </c>
      <c r="I222" s="41">
        <f t="shared" ref="I222:I257" si="70">(D222+328.1)/395530*2*180.16/1000*1000/B222</f>
        <v>5.8525180665223407E-2</v>
      </c>
      <c r="J222" s="41"/>
      <c r="K222" s="41">
        <f t="shared" ref="K222:K257" si="71">(F222+328.1)/395530*2*180.16/1000*1000/B222</f>
        <v>4.8368394177192905E-3</v>
      </c>
      <c r="L222" s="41"/>
      <c r="N222">
        <v>3929.27</v>
      </c>
      <c r="O222">
        <v>474</v>
      </c>
      <c r="P222">
        <v>731.76</v>
      </c>
      <c r="Q222">
        <v>1946.24</v>
      </c>
      <c r="S222" s="42"/>
      <c r="T222" s="42">
        <f t="shared" ref="T222:T257" si="72">(N222-294.9)/25434*2*168.13/1000*1000/B222</f>
        <v>0.23381795316995257</v>
      </c>
      <c r="U222" s="42">
        <f t="shared" ref="U222:U254" si="73">(O222-294.9)/25434*2*168.13/1000*1000/B222</f>
        <v>1.1522435913992938E-2</v>
      </c>
      <c r="V222" s="42">
        <f t="shared" ref="V222:V257" si="74">(P222-294.9)/25434*2*168.13/1000*1000/B222</f>
        <v>2.8105479360061161E-2</v>
      </c>
      <c r="W222" s="42">
        <f t="shared" ref="W222:W257" si="75">(Q222-294.9)/25434*2*168.13/1000*1000/B222</f>
        <v>0.10623930386495309</v>
      </c>
      <c r="X222" s="42"/>
      <c r="Y222">
        <v>2264.63</v>
      </c>
      <c r="Z222">
        <v>357094.86</v>
      </c>
      <c r="AC222" s="27">
        <f t="shared" ref="AC222:AC257" si="76">(Y222+409.7)/27386*2*194.18/1000*1000/B222</f>
        <v>0.1845478791355023</v>
      </c>
      <c r="AD222" s="27">
        <f t="shared" ref="AD222:AD257" si="77">(Z222+409.7)/27386*2*194.18/1000*1000/B222</f>
        <v>24.67036915013141</v>
      </c>
      <c r="AE222" s="27"/>
      <c r="AF222" s="27"/>
      <c r="AG222">
        <v>3144.4</v>
      </c>
      <c r="AH222" s="26">
        <f t="shared" ref="AH222:AH257" si="78">(AG222-284.7)/1421*2*194.18/1000*1000/B222</f>
        <v>3.8031991178550459</v>
      </c>
      <c r="AI222">
        <v>5769.23</v>
      </c>
      <c r="AJ222">
        <v>440.61</v>
      </c>
      <c r="AK222">
        <v>6682</v>
      </c>
      <c r="AL222">
        <v>1107.8499999999999</v>
      </c>
      <c r="AN222" s="28">
        <f t="shared" ref="AN222:AN257" si="79">(AI222-339.23)/2019*2*168.14/1000*1000/B222</f>
        <v>4.4010137272553083</v>
      </c>
      <c r="AO222" s="28">
        <f t="shared" ref="AO222:AO257" si="80">(AJ222-339.23)/2019*2*168.14/1000*1000/B222</f>
        <v>8.2168466237411253E-2</v>
      </c>
      <c r="AP222" s="28">
        <f t="shared" ref="AP222:AP257" si="81">(AK222-339.23)/2019*2*168.14/1000*1000/B222</f>
        <v>5.1408135983099719</v>
      </c>
      <c r="AQ222" s="28">
        <f t="shared" ref="AQ222:AQ257" si="82">(AL222-339.23)/2019*2*168.14/1000*1000/B222</f>
        <v>0.62296632984216838</v>
      </c>
      <c r="AR222" s="28"/>
    </row>
    <row r="223" spans="1:44" ht="15.75" x14ac:dyDescent="0.25">
      <c r="A223" t="s">
        <v>188</v>
      </c>
      <c r="B223">
        <v>141.6</v>
      </c>
      <c r="C223">
        <v>5074.6000000000004</v>
      </c>
      <c r="D223">
        <v>7515.65</v>
      </c>
      <c r="H223" s="41">
        <f t="shared" si="69"/>
        <v>3.4758140868270726E-2</v>
      </c>
      <c r="I223" s="41">
        <f t="shared" si="70"/>
        <v>5.0462577495603768E-2</v>
      </c>
      <c r="J223" s="41"/>
      <c r="K223" s="41"/>
      <c r="L223" s="41"/>
      <c r="M223">
        <v>7132.85</v>
      </c>
      <c r="N223">
        <v>20030.04</v>
      </c>
      <c r="O223">
        <v>205.74</v>
      </c>
      <c r="P223">
        <v>2813.11</v>
      </c>
      <c r="Q223">
        <v>798.76</v>
      </c>
      <c r="S223" s="42">
        <f t="shared" ref="S223:S257" si="83">(M223-294.9)/25434*2*168.13/1000*1000/B223</f>
        <v>0.63844458699796403</v>
      </c>
      <c r="T223" s="42">
        <f t="shared" si="72"/>
        <v>1.8426272942397937</v>
      </c>
      <c r="U223" s="42"/>
      <c r="V223" s="42">
        <f t="shared" si="74"/>
        <v>0.23511981565003295</v>
      </c>
      <c r="W223" s="42">
        <f t="shared" si="75"/>
        <v>4.704431731802574E-2</v>
      </c>
      <c r="X223" s="42"/>
      <c r="Y223">
        <v>5073.72</v>
      </c>
      <c r="Z223">
        <v>1186570.23</v>
      </c>
      <c r="AC223" s="27">
        <f t="shared" si="76"/>
        <v>0.54915399451490943</v>
      </c>
      <c r="AD223" s="27">
        <f t="shared" si="77"/>
        <v>118.8737630837192</v>
      </c>
      <c r="AE223" s="27"/>
      <c r="AF223" s="27"/>
      <c r="AH223" s="26"/>
      <c r="AI223">
        <v>10303.299999999999</v>
      </c>
      <c r="AJ223">
        <v>712.33</v>
      </c>
      <c r="AK223">
        <v>2715.38</v>
      </c>
      <c r="AL223">
        <v>1958.39</v>
      </c>
      <c r="AN223" s="28">
        <f t="shared" si="79"/>
        <v>11.72028672386341</v>
      </c>
      <c r="AO223" s="28">
        <f t="shared" si="80"/>
        <v>0.43886072424957256</v>
      </c>
      <c r="AP223" s="28">
        <f t="shared" si="81"/>
        <v>2.794958214756424</v>
      </c>
      <c r="AQ223" s="28">
        <f t="shared" si="82"/>
        <v>1.904544975277239</v>
      </c>
      <c r="AR223" s="28"/>
    </row>
    <row r="224" spans="1:44" ht="15.75" x14ac:dyDescent="0.25">
      <c r="A224" t="s">
        <v>189</v>
      </c>
      <c r="B224">
        <v>122.1</v>
      </c>
      <c r="C224">
        <v>2212.94</v>
      </c>
      <c r="D224">
        <v>32598.9</v>
      </c>
      <c r="H224" s="41">
        <f t="shared" si="69"/>
        <v>1.8958535110614599E-2</v>
      </c>
      <c r="I224" s="41">
        <f t="shared" si="70"/>
        <v>0.24566621760665197</v>
      </c>
      <c r="J224" s="41"/>
      <c r="K224" s="41"/>
      <c r="L224" s="41"/>
      <c r="M224">
        <v>4739</v>
      </c>
      <c r="N224">
        <v>11921.11</v>
      </c>
      <c r="O224">
        <v>272.45</v>
      </c>
      <c r="P224">
        <v>107.03</v>
      </c>
      <c r="Q224">
        <v>957.27</v>
      </c>
      <c r="S224" s="42">
        <f t="shared" si="83"/>
        <v>0.48120341469952232</v>
      </c>
      <c r="T224" s="42">
        <f t="shared" si="72"/>
        <v>1.2588762521126287</v>
      </c>
      <c r="U224" s="42"/>
      <c r="V224" s="42"/>
      <c r="W224" s="42">
        <f t="shared" si="75"/>
        <v>7.172086717097334E-2</v>
      </c>
      <c r="X224" s="42"/>
      <c r="Y224">
        <v>3938.31</v>
      </c>
      <c r="Z224">
        <v>1454246.09</v>
      </c>
      <c r="AA224">
        <v>140</v>
      </c>
      <c r="AC224" s="27">
        <f t="shared" si="76"/>
        <v>0.50498765206586727</v>
      </c>
      <c r="AD224" s="27">
        <f t="shared" si="77"/>
        <v>168.94699229213347</v>
      </c>
      <c r="AE224" s="27">
        <f t="shared" ref="AE224:AE257" si="84">(AA224+409.7)/27386*2*194.18/1000*1000/B224</f>
        <v>6.3843393262804651E-2</v>
      </c>
      <c r="AF224" s="27"/>
      <c r="AG224">
        <v>2597.08</v>
      </c>
      <c r="AH224" s="26">
        <f t="shared" si="78"/>
        <v>5.1758770933943357</v>
      </c>
      <c r="AI224">
        <v>5534.24</v>
      </c>
      <c r="AJ224">
        <v>1242.92</v>
      </c>
      <c r="AK224">
        <v>1230.8900000000001</v>
      </c>
      <c r="AL224">
        <v>445.16</v>
      </c>
      <c r="AN224" s="28">
        <f t="shared" si="79"/>
        <v>7.08655959539169</v>
      </c>
      <c r="AO224" s="28">
        <f t="shared" si="80"/>
        <v>1.2327316099024865</v>
      </c>
      <c r="AP224" s="28">
        <f t="shared" si="81"/>
        <v>1.216321379328809</v>
      </c>
      <c r="AQ224" s="28">
        <f t="shared" si="82"/>
        <v>0.14450006023854464</v>
      </c>
      <c r="AR224" s="28"/>
    </row>
    <row r="225" spans="1:44" ht="15.75" x14ac:dyDescent="0.25">
      <c r="A225" t="s">
        <v>190</v>
      </c>
      <c r="B225">
        <v>107</v>
      </c>
      <c r="C225">
        <v>4517.2299999999996</v>
      </c>
      <c r="D225">
        <v>21374.45</v>
      </c>
      <c r="H225" s="41">
        <f t="shared" si="69"/>
        <v>4.1252333745493738E-2</v>
      </c>
      <c r="I225" s="41">
        <f t="shared" si="70"/>
        <v>0.18477190113537473</v>
      </c>
      <c r="J225" s="41"/>
      <c r="K225" s="41"/>
      <c r="L225" s="41"/>
      <c r="M225">
        <v>4785.75</v>
      </c>
      <c r="N225">
        <v>23203.34</v>
      </c>
      <c r="O225">
        <v>526.38</v>
      </c>
      <c r="P225">
        <v>643.85</v>
      </c>
      <c r="Q225">
        <v>3323.92</v>
      </c>
      <c r="S225" s="42">
        <f t="shared" si="83"/>
        <v>0.55488797503378728</v>
      </c>
      <c r="T225" s="42">
        <f t="shared" si="72"/>
        <v>2.8305594448229203</v>
      </c>
      <c r="U225" s="42">
        <f t="shared" si="73"/>
        <v>2.8601594010225474E-2</v>
      </c>
      <c r="V225" s="42">
        <f t="shared" si="74"/>
        <v>4.3116149256385787E-2</v>
      </c>
      <c r="W225" s="42">
        <f t="shared" si="75"/>
        <v>0.37426473254213394</v>
      </c>
      <c r="X225" s="42"/>
      <c r="Y225">
        <v>1569.17</v>
      </c>
      <c r="Z225">
        <v>652316.29</v>
      </c>
      <c r="AC225" s="27">
        <f t="shared" si="76"/>
        <v>0.2622644195717711</v>
      </c>
      <c r="AD225" s="27">
        <f t="shared" si="77"/>
        <v>86.507351623279774</v>
      </c>
      <c r="AE225" s="27"/>
      <c r="AF225" s="27"/>
      <c r="AH225" s="26"/>
      <c r="AI225">
        <v>8141.28</v>
      </c>
      <c r="AJ225">
        <v>536.96</v>
      </c>
      <c r="AK225">
        <v>2231.11</v>
      </c>
      <c r="AL225">
        <v>2238.0300000000002</v>
      </c>
      <c r="AN225" s="28">
        <f t="shared" si="79"/>
        <v>12.144780538158521</v>
      </c>
      <c r="AO225" s="28">
        <f t="shared" si="80"/>
        <v>0.30778929330241211</v>
      </c>
      <c r="AP225" s="28">
        <f t="shared" si="81"/>
        <v>2.9449269620844962</v>
      </c>
      <c r="AQ225" s="28">
        <f t="shared" si="82"/>
        <v>2.9556987312123613</v>
      </c>
      <c r="AR225" s="28"/>
    </row>
    <row r="226" spans="1:44" ht="15.75" x14ac:dyDescent="0.25">
      <c r="A226" t="s">
        <v>191</v>
      </c>
      <c r="B226">
        <v>59.1</v>
      </c>
      <c r="C226">
        <v>11705</v>
      </c>
      <c r="D226">
        <v>13176.34</v>
      </c>
      <c r="E226">
        <v>35044.86</v>
      </c>
      <c r="F226">
        <v>439.24</v>
      </c>
      <c r="H226" s="41">
        <f t="shared" si="69"/>
        <v>0.18548081032269967</v>
      </c>
      <c r="I226" s="41">
        <f t="shared" si="70"/>
        <v>0.20816036384259071</v>
      </c>
      <c r="J226" s="41">
        <f t="shared" ref="J226" si="85">(E226+328.1)/395530*2*180.16/1000*1000/B226</f>
        <v>0.54524646884946038</v>
      </c>
      <c r="K226" s="41">
        <f t="shared" si="71"/>
        <v>1.1827945001123597E-2</v>
      </c>
      <c r="L226" s="41"/>
      <c r="M226">
        <v>2181.66</v>
      </c>
      <c r="N226">
        <v>7996.74</v>
      </c>
      <c r="P226">
        <v>1156.03</v>
      </c>
      <c r="Q226">
        <v>1674.99</v>
      </c>
      <c r="S226" s="42">
        <f t="shared" si="83"/>
        <v>0.42207508954199752</v>
      </c>
      <c r="T226" s="42">
        <f t="shared" si="72"/>
        <v>1.7229296824387514</v>
      </c>
      <c r="U226" s="42"/>
      <c r="V226" s="42">
        <f t="shared" si="74"/>
        <v>0.19263791995659246</v>
      </c>
      <c r="W226" s="42">
        <f t="shared" si="75"/>
        <v>0.30873116364880304</v>
      </c>
      <c r="X226" s="42"/>
      <c r="Y226">
        <v>4943.3599999999997</v>
      </c>
      <c r="Z226">
        <v>1315897.6100000001</v>
      </c>
      <c r="AC226" s="27">
        <f t="shared" si="76"/>
        <v>1.2844598068621769</v>
      </c>
      <c r="AD226" s="27">
        <f t="shared" si="77"/>
        <v>315.84623246776084</v>
      </c>
      <c r="AE226" s="27"/>
      <c r="AF226" s="27"/>
      <c r="AG226">
        <v>3263.99</v>
      </c>
      <c r="AH226" s="26">
        <f t="shared" si="78"/>
        <v>13.777350670567545</v>
      </c>
      <c r="AI226">
        <v>25842.7</v>
      </c>
      <c r="AJ226">
        <v>810.89</v>
      </c>
      <c r="AK226">
        <v>3664.04</v>
      </c>
      <c r="AL226">
        <v>725.82</v>
      </c>
      <c r="AN226" s="28">
        <f t="shared" si="79"/>
        <v>71.874777528873338</v>
      </c>
      <c r="AO226" s="28">
        <f t="shared" si="80"/>
        <v>1.329248826503546</v>
      </c>
      <c r="AP226" s="28">
        <f t="shared" si="81"/>
        <v>9.3700966604063414</v>
      </c>
      <c r="AQ226" s="28">
        <f t="shared" si="82"/>
        <v>1.089501555862286</v>
      </c>
      <c r="AR226" s="28"/>
    </row>
    <row r="227" spans="1:44" ht="15.75" x14ac:dyDescent="0.25">
      <c r="A227" t="s">
        <v>192</v>
      </c>
      <c r="B227">
        <v>105.9</v>
      </c>
      <c r="C227">
        <v>5319.87</v>
      </c>
      <c r="D227">
        <v>64598.19</v>
      </c>
      <c r="F227">
        <v>391</v>
      </c>
      <c r="H227" s="41">
        <f t="shared" si="69"/>
        <v>4.858535280007148E-2</v>
      </c>
      <c r="I227" s="41">
        <f t="shared" si="70"/>
        <v>0.55851336066759438</v>
      </c>
      <c r="J227" s="41"/>
      <c r="K227" s="41">
        <f t="shared" si="71"/>
        <v>6.1858910721075732E-3</v>
      </c>
      <c r="L227" s="41"/>
      <c r="M227">
        <v>733</v>
      </c>
      <c r="N227">
        <v>21679.8</v>
      </c>
      <c r="O227">
        <v>438.93</v>
      </c>
      <c r="P227">
        <v>2126.04</v>
      </c>
      <c r="Q227">
        <v>3036.17</v>
      </c>
      <c r="S227" s="42">
        <f t="shared" si="83"/>
        <v>5.4693766821760817E-2</v>
      </c>
      <c r="T227" s="42">
        <f t="shared" si="72"/>
        <v>2.6697574391843708</v>
      </c>
      <c r="U227" s="42">
        <f t="shared" si="73"/>
        <v>1.7981153242041116E-2</v>
      </c>
      <c r="V227" s="42">
        <f t="shared" si="74"/>
        <v>0.22860521382789112</v>
      </c>
      <c r="W227" s="42">
        <f t="shared" si="75"/>
        <v>0.34222867421932956</v>
      </c>
      <c r="X227" s="42"/>
      <c r="Y227">
        <v>10897.69</v>
      </c>
      <c r="Z227">
        <v>2882523.09</v>
      </c>
      <c r="AA227">
        <v>413.09</v>
      </c>
      <c r="AC227" s="27">
        <f t="shared" si="76"/>
        <v>1.5141618510646973</v>
      </c>
      <c r="AD227" s="27">
        <f t="shared" si="77"/>
        <v>386.0507906600472</v>
      </c>
      <c r="AE227" s="27">
        <f t="shared" si="84"/>
        <v>0.11017902711744459</v>
      </c>
      <c r="AF227" s="27"/>
      <c r="AG227">
        <v>2423.64</v>
      </c>
      <c r="AH227" s="26">
        <f t="shared" si="78"/>
        <v>5.5200505728519795</v>
      </c>
      <c r="AI227">
        <v>15144.45</v>
      </c>
      <c r="AJ227">
        <v>2007.97</v>
      </c>
      <c r="AK227">
        <v>3907.96</v>
      </c>
      <c r="AL227">
        <v>675.99</v>
      </c>
      <c r="AN227" s="28">
        <f t="shared" si="79"/>
        <v>23.28539582932865</v>
      </c>
      <c r="AO227" s="28">
        <f t="shared" si="80"/>
        <v>2.6245656218707918</v>
      </c>
      <c r="AP227" s="28">
        <f t="shared" si="81"/>
        <v>5.6128372734751677</v>
      </c>
      <c r="AQ227" s="28">
        <f t="shared" si="82"/>
        <v>0.52965034626197482</v>
      </c>
      <c r="AR227" s="28"/>
    </row>
    <row r="228" spans="1:44" ht="15.75" x14ac:dyDescent="0.25">
      <c r="A228" t="s">
        <v>193</v>
      </c>
      <c r="B228">
        <v>187.9</v>
      </c>
      <c r="C228">
        <v>3128.92</v>
      </c>
      <c r="D228">
        <v>53360.7</v>
      </c>
      <c r="H228" s="41">
        <f t="shared" si="69"/>
        <v>1.6760387355305436E-2</v>
      </c>
      <c r="I228" s="41">
        <f t="shared" si="70"/>
        <v>0.26029501843828567</v>
      </c>
      <c r="J228" s="41"/>
      <c r="K228" s="41"/>
      <c r="L228" s="41"/>
      <c r="M228">
        <v>3200.64</v>
      </c>
      <c r="N228">
        <v>547194.49</v>
      </c>
      <c r="O228">
        <v>577.82000000000005</v>
      </c>
      <c r="P228">
        <v>1498.47</v>
      </c>
      <c r="Q228">
        <v>958.54</v>
      </c>
      <c r="S228" s="42">
        <f t="shared" si="83"/>
        <v>0.20445159992723233</v>
      </c>
      <c r="T228" s="42">
        <f t="shared" si="72"/>
        <v>38.480557852749186</v>
      </c>
      <c r="U228" s="42">
        <f t="shared" si="73"/>
        <v>1.9906614718251666E-2</v>
      </c>
      <c r="V228" s="42">
        <f t="shared" si="74"/>
        <v>8.4684731643030378E-2</v>
      </c>
      <c r="W228" s="42">
        <f t="shared" si="75"/>
        <v>4.6694563097768038E-2</v>
      </c>
      <c r="X228" s="42"/>
      <c r="Z228">
        <v>1955243.94</v>
      </c>
      <c r="AC228" s="27"/>
      <c r="AD228" s="27">
        <f t="shared" si="77"/>
        <v>147.59479737715361</v>
      </c>
      <c r="AE228" s="27"/>
      <c r="AF228" s="27"/>
      <c r="AG228">
        <v>6175.01</v>
      </c>
      <c r="AH228" s="26">
        <f t="shared" si="78"/>
        <v>8.5674540959581797</v>
      </c>
      <c r="AI228">
        <v>398206.54</v>
      </c>
      <c r="AJ228">
        <v>2468.1</v>
      </c>
      <c r="AK228">
        <v>4419</v>
      </c>
      <c r="AL228">
        <v>1254.83</v>
      </c>
      <c r="AN228" s="28">
        <f t="shared" si="79"/>
        <v>352.67623623158488</v>
      </c>
      <c r="AO228" s="28">
        <f t="shared" si="80"/>
        <v>1.8870659643445802</v>
      </c>
      <c r="AP228" s="28">
        <f t="shared" si="81"/>
        <v>3.6163763448938111</v>
      </c>
      <c r="AQ228" s="28">
        <f t="shared" si="82"/>
        <v>0.81160314953656054</v>
      </c>
      <c r="AR228" s="28"/>
    </row>
    <row r="229" spans="1:44" ht="15.75" x14ac:dyDescent="0.25">
      <c r="A229" t="s">
        <v>194</v>
      </c>
      <c r="B229">
        <v>174.7</v>
      </c>
      <c r="C229">
        <v>7696.55</v>
      </c>
      <c r="D229">
        <v>90242.62</v>
      </c>
      <c r="F229">
        <v>880.59</v>
      </c>
      <c r="H229" s="41">
        <f t="shared" si="69"/>
        <v>4.184486143240293E-2</v>
      </c>
      <c r="I229" s="41">
        <f t="shared" si="70"/>
        <v>0.47228467637005533</v>
      </c>
      <c r="J229" s="41"/>
      <c r="K229" s="41">
        <f t="shared" si="71"/>
        <v>6.3027628076901925E-3</v>
      </c>
      <c r="L229" s="41"/>
      <c r="M229">
        <v>1436.22</v>
      </c>
      <c r="N229">
        <v>146834.70000000001</v>
      </c>
      <c r="O229">
        <v>632.07000000000005</v>
      </c>
      <c r="P229">
        <v>1380.38</v>
      </c>
      <c r="Q229">
        <v>663.61</v>
      </c>
      <c r="S229" s="42">
        <f t="shared" si="83"/>
        <v>8.6372415327836641E-2</v>
      </c>
      <c r="T229" s="42">
        <f t="shared" si="72"/>
        <v>11.089787673621874</v>
      </c>
      <c r="U229" s="42">
        <f t="shared" si="73"/>
        <v>2.5516233200230155E-2</v>
      </c>
      <c r="V229" s="42">
        <f t="shared" si="74"/>
        <v>8.2146575360162025E-2</v>
      </c>
      <c r="W229" s="42">
        <f t="shared" si="75"/>
        <v>2.7903106276527749E-2</v>
      </c>
      <c r="X229" s="42"/>
      <c r="Y229">
        <v>6566.28</v>
      </c>
      <c r="Z229">
        <v>1873278.7</v>
      </c>
      <c r="AC229" s="27">
        <f t="shared" si="76"/>
        <v>0.566263032544842</v>
      </c>
      <c r="AD229" s="27">
        <f t="shared" si="77"/>
        <v>152.09339410779458</v>
      </c>
      <c r="AE229" s="27"/>
      <c r="AF229" s="27"/>
      <c r="AG229">
        <v>2418.69</v>
      </c>
      <c r="AH229" s="26">
        <f t="shared" si="78"/>
        <v>3.3384116670097379</v>
      </c>
      <c r="AI229">
        <v>97840.7</v>
      </c>
      <c r="AJ229">
        <v>2421.7399999999998</v>
      </c>
      <c r="AK229">
        <v>3432.79</v>
      </c>
      <c r="AL229">
        <v>413.94</v>
      </c>
      <c r="AN229" s="28">
        <f t="shared" si="79"/>
        <v>92.95718814252578</v>
      </c>
      <c r="AO229" s="28">
        <f t="shared" si="80"/>
        <v>1.9854497976152705</v>
      </c>
      <c r="AP229" s="28">
        <f t="shared" si="81"/>
        <v>2.9493774704134417</v>
      </c>
      <c r="AQ229" s="28">
        <f t="shared" si="82"/>
        <v>7.1227967395036201E-2</v>
      </c>
      <c r="AR229" s="28"/>
    </row>
    <row r="230" spans="1:44" ht="15.75" x14ac:dyDescent="0.25">
      <c r="A230" t="s">
        <v>195</v>
      </c>
      <c r="B230">
        <v>63.6</v>
      </c>
      <c r="D230">
        <v>24730.89</v>
      </c>
      <c r="H230" s="41"/>
      <c r="I230" s="41">
        <f t="shared" si="70"/>
        <v>0.35893465120520551</v>
      </c>
      <c r="J230" s="41"/>
      <c r="K230" s="41"/>
      <c r="L230" s="41"/>
      <c r="N230">
        <v>20380.41</v>
      </c>
      <c r="P230">
        <v>703.74</v>
      </c>
      <c r="Q230">
        <v>393</v>
      </c>
      <c r="S230" s="42"/>
      <c r="T230" s="42">
        <f t="shared" si="72"/>
        <v>4.1752865800644212</v>
      </c>
      <c r="U230" s="42"/>
      <c r="V230" s="42">
        <f t="shared" si="74"/>
        <v>8.4987842748007802E-2</v>
      </c>
      <c r="W230" s="42">
        <f t="shared" si="75"/>
        <v>2.03925921474894E-2</v>
      </c>
      <c r="X230" s="42"/>
      <c r="Y230">
        <v>4786.9799999999996</v>
      </c>
      <c r="Z230">
        <v>1045114.42</v>
      </c>
      <c r="AA230">
        <v>534.76</v>
      </c>
      <c r="AC230" s="27">
        <f t="shared" si="76"/>
        <v>1.1587099803553851</v>
      </c>
      <c r="AD230" s="27">
        <f t="shared" si="77"/>
        <v>233.12176861886459</v>
      </c>
      <c r="AE230" s="27">
        <f t="shared" si="84"/>
        <v>0.2105873804133499</v>
      </c>
      <c r="AF230" s="27"/>
      <c r="AG230">
        <v>2891.8</v>
      </c>
      <c r="AH230" s="26">
        <f t="shared" si="78"/>
        <v>11.203171608265951</v>
      </c>
      <c r="AI230">
        <v>16451.3</v>
      </c>
      <c r="AJ230">
        <v>1110.31</v>
      </c>
      <c r="AK230">
        <v>1245.8900000000001</v>
      </c>
      <c r="AL230">
        <v>1346.21</v>
      </c>
      <c r="AN230" s="28">
        <f t="shared" si="79"/>
        <v>42.194801115814847</v>
      </c>
      <c r="AO230" s="28">
        <f t="shared" si="80"/>
        <v>2.0193288164948706</v>
      </c>
      <c r="AP230" s="28">
        <f t="shared" si="81"/>
        <v>2.3743900305587484</v>
      </c>
      <c r="AQ230" s="28">
        <f t="shared" si="82"/>
        <v>2.6371112357135513</v>
      </c>
      <c r="AR230" s="28"/>
    </row>
    <row r="231" spans="1:44" ht="15.75" x14ac:dyDescent="0.25">
      <c r="A231" t="s">
        <v>196</v>
      </c>
      <c r="B231">
        <v>93</v>
      </c>
      <c r="C231">
        <v>3826.97</v>
      </c>
      <c r="D231">
        <v>12776.29</v>
      </c>
      <c r="H231" s="41">
        <f t="shared" si="69"/>
        <v>4.0700930272135193E-2</v>
      </c>
      <c r="I231" s="41">
        <f t="shared" si="70"/>
        <v>0.1283638695975918</v>
      </c>
      <c r="J231" s="41"/>
      <c r="K231" s="41"/>
      <c r="L231" s="41"/>
      <c r="M231">
        <v>3317.43</v>
      </c>
      <c r="N231">
        <v>14224.51</v>
      </c>
      <c r="O231">
        <v>107.41</v>
      </c>
      <c r="P231">
        <v>689.03</v>
      </c>
      <c r="Q231">
        <v>1720.58</v>
      </c>
      <c r="S231" s="42">
        <f t="shared" si="83"/>
        <v>0.42968304124273571</v>
      </c>
      <c r="T231" s="42">
        <f t="shared" si="72"/>
        <v>1.9802341707527222</v>
      </c>
      <c r="U231" s="42"/>
      <c r="V231" s="42">
        <f t="shared" si="74"/>
        <v>5.6029543807670869E-2</v>
      </c>
      <c r="W231" s="42">
        <f t="shared" si="75"/>
        <v>0.20267475202527135</v>
      </c>
      <c r="X231" s="42"/>
      <c r="Y231">
        <v>3507.94</v>
      </c>
      <c r="Z231">
        <v>723455.85</v>
      </c>
      <c r="AC231" s="27">
        <f t="shared" si="76"/>
        <v>0.59737558017635561</v>
      </c>
      <c r="AD231" s="27">
        <f t="shared" si="77"/>
        <v>110.37757499436569</v>
      </c>
      <c r="AE231" s="27"/>
      <c r="AF231" s="27"/>
      <c r="AG231">
        <v>6515.82</v>
      </c>
      <c r="AH231" s="26">
        <f t="shared" si="78"/>
        <v>18.311485650723025</v>
      </c>
      <c r="AI231">
        <v>8949.0400000000009</v>
      </c>
      <c r="AJ231">
        <v>1465.9</v>
      </c>
      <c r="AK231">
        <v>1729.82</v>
      </c>
      <c r="AL231">
        <v>994.57</v>
      </c>
      <c r="AN231" s="28">
        <f t="shared" si="79"/>
        <v>15.419679213067262</v>
      </c>
      <c r="AO231" s="28">
        <f t="shared" si="80"/>
        <v>2.0178017841260711</v>
      </c>
      <c r="AP231" s="28">
        <f t="shared" si="81"/>
        <v>2.4904674687245358</v>
      </c>
      <c r="AQ231" s="28">
        <f t="shared" si="82"/>
        <v>1.1736766055803203</v>
      </c>
      <c r="AR231" s="28"/>
    </row>
    <row r="232" spans="1:44" ht="15.75" x14ac:dyDescent="0.25">
      <c r="A232" t="s">
        <v>197</v>
      </c>
      <c r="B232">
        <v>78.099999999999994</v>
      </c>
      <c r="C232">
        <v>2432.83</v>
      </c>
      <c r="D232">
        <v>18620.59</v>
      </c>
      <c r="F232">
        <v>407.9</v>
      </c>
      <c r="H232" s="41">
        <f t="shared" si="69"/>
        <v>3.2204258310046266E-2</v>
      </c>
      <c r="I232" s="41">
        <f t="shared" si="70"/>
        <v>0.22102281021141085</v>
      </c>
      <c r="J232" s="41"/>
      <c r="K232" s="41">
        <f t="shared" si="71"/>
        <v>8.5849094747762721E-3</v>
      </c>
      <c r="L232" s="41"/>
      <c r="M232">
        <v>5227.1099999999997</v>
      </c>
      <c r="N232">
        <v>75266.38</v>
      </c>
      <c r="O232">
        <v>237.49</v>
      </c>
      <c r="P232">
        <v>968.57</v>
      </c>
      <c r="Q232">
        <v>915.23</v>
      </c>
      <c r="S232" s="42">
        <f t="shared" si="83"/>
        <v>0.83493192473160183</v>
      </c>
      <c r="T232" s="42">
        <f t="shared" si="72"/>
        <v>12.691284859399092</v>
      </c>
      <c r="U232" s="42"/>
      <c r="V232" s="42">
        <f t="shared" si="74"/>
        <v>0.1140398705111782</v>
      </c>
      <c r="W232" s="42">
        <f t="shared" si="75"/>
        <v>0.10501039511066126</v>
      </c>
      <c r="X232" s="42"/>
      <c r="Y232">
        <v>5865.76</v>
      </c>
      <c r="Z232">
        <v>165685.31</v>
      </c>
      <c r="AA232">
        <v>229.42</v>
      </c>
      <c r="AC232" s="27">
        <f t="shared" si="76"/>
        <v>1.1394635059849549</v>
      </c>
      <c r="AD232" s="27">
        <f t="shared" si="77"/>
        <v>30.158618240129986</v>
      </c>
      <c r="AE232" s="27">
        <f t="shared" si="84"/>
        <v>0.11604789385082596</v>
      </c>
      <c r="AF232" s="27"/>
      <c r="AH232" s="26"/>
      <c r="AI232">
        <v>4683.92</v>
      </c>
      <c r="AJ232">
        <v>334.88</v>
      </c>
      <c r="AK232">
        <v>2896.26</v>
      </c>
      <c r="AL232">
        <v>1246.67</v>
      </c>
      <c r="AN232" s="28">
        <f t="shared" si="79"/>
        <v>9.265577228873715</v>
      </c>
      <c r="AO232" s="28"/>
      <c r="AP232" s="28">
        <f t="shared" si="81"/>
        <v>5.4531759323558076</v>
      </c>
      <c r="AQ232" s="28">
        <f t="shared" si="82"/>
        <v>1.9352256203708813</v>
      </c>
      <c r="AR232" s="28"/>
    </row>
    <row r="233" spans="1:44" ht="15.75" x14ac:dyDescent="0.25">
      <c r="A233" t="s">
        <v>198</v>
      </c>
      <c r="B233">
        <v>85</v>
      </c>
      <c r="C233">
        <v>3223.78</v>
      </c>
      <c r="D233">
        <v>24565.93</v>
      </c>
      <c r="H233" s="41">
        <f t="shared" si="69"/>
        <v>3.8066969014025856E-2</v>
      </c>
      <c r="I233" s="41">
        <f t="shared" si="70"/>
        <v>0.26679962967336451</v>
      </c>
      <c r="J233" s="41"/>
      <c r="K233" s="41"/>
      <c r="L233" s="41"/>
      <c r="M233">
        <v>1068.45</v>
      </c>
      <c r="N233">
        <v>5978.82</v>
      </c>
      <c r="O233">
        <v>461.2</v>
      </c>
      <c r="P233">
        <v>1454.19</v>
      </c>
      <c r="Q233">
        <v>1829.98</v>
      </c>
      <c r="S233" s="42">
        <f t="shared" si="83"/>
        <v>0.12031783439490447</v>
      </c>
      <c r="T233" s="42">
        <f t="shared" si="72"/>
        <v>0.88407594243925458</v>
      </c>
      <c r="U233" s="42">
        <f t="shared" si="73"/>
        <v>2.586627349217583E-2</v>
      </c>
      <c r="V233" s="42">
        <f t="shared" si="74"/>
        <v>0.1803157678697806</v>
      </c>
      <c r="W233" s="42">
        <f t="shared" si="75"/>
        <v>0.23876608005032632</v>
      </c>
      <c r="X233" s="42"/>
      <c r="Y233">
        <v>3315.91</v>
      </c>
      <c r="Z233">
        <v>951826.72</v>
      </c>
      <c r="AA233">
        <v>111.75</v>
      </c>
      <c r="AC233" s="27">
        <f t="shared" si="76"/>
        <v>0.62156185410321285</v>
      </c>
      <c r="AD233" s="27">
        <f t="shared" si="77"/>
        <v>158.86628894591914</v>
      </c>
      <c r="AE233" s="27">
        <f t="shared" si="84"/>
        <v>8.6996070125998262E-2</v>
      </c>
      <c r="AF233" s="27"/>
      <c r="AH233" s="26"/>
      <c r="AI233">
        <v>3854.55</v>
      </c>
      <c r="AJ233">
        <v>1417.28</v>
      </c>
      <c r="AK233">
        <v>2365.04</v>
      </c>
      <c r="AL233">
        <v>1969.08</v>
      </c>
      <c r="AN233" s="28">
        <f t="shared" si="79"/>
        <v>6.8882778871310784</v>
      </c>
      <c r="AO233" s="28">
        <f t="shared" si="80"/>
        <v>2.1124415348308712</v>
      </c>
      <c r="AP233" s="28">
        <f t="shared" si="81"/>
        <v>3.969579505287999</v>
      </c>
      <c r="AQ233" s="28">
        <f t="shared" si="82"/>
        <v>3.1936949450805576</v>
      </c>
      <c r="AR233" s="28"/>
    </row>
    <row r="234" spans="1:44" ht="15.75" x14ac:dyDescent="0.25">
      <c r="A234" t="s">
        <v>199</v>
      </c>
      <c r="B234">
        <v>86.2</v>
      </c>
      <c r="C234">
        <v>4569.17</v>
      </c>
      <c r="D234">
        <v>10157.57</v>
      </c>
      <c r="F234">
        <v>948.99</v>
      </c>
      <c r="H234" s="41">
        <f t="shared" si="69"/>
        <v>5.1755406294106944E-2</v>
      </c>
      <c r="I234" s="41">
        <f t="shared" si="70"/>
        <v>0.11081482358863783</v>
      </c>
      <c r="J234" s="41"/>
      <c r="K234" s="41">
        <f t="shared" si="71"/>
        <v>1.3496562742944751E-2</v>
      </c>
      <c r="L234" s="41"/>
      <c r="M234">
        <v>3182.03</v>
      </c>
      <c r="N234">
        <v>5760.22</v>
      </c>
      <c r="O234">
        <v>282.13</v>
      </c>
      <c r="P234">
        <v>978.68</v>
      </c>
      <c r="Q234">
        <v>393.46</v>
      </c>
      <c r="S234" s="42">
        <f t="shared" si="83"/>
        <v>0.44281223838160255</v>
      </c>
      <c r="T234" s="42">
        <f t="shared" si="72"/>
        <v>0.83824094608546906</v>
      </c>
      <c r="U234" s="42"/>
      <c r="V234" s="42">
        <f t="shared" si="74"/>
        <v>0.10487444360336118</v>
      </c>
      <c r="W234" s="42">
        <f t="shared" si="75"/>
        <v>1.511659475496107E-2</v>
      </c>
      <c r="X234" s="42"/>
      <c r="Y234">
        <v>12124.4</v>
      </c>
      <c r="Z234">
        <v>1218401.98</v>
      </c>
      <c r="AC234" s="27">
        <f t="shared" si="76"/>
        <v>2.0620147998460778</v>
      </c>
      <c r="AD234" s="27">
        <f t="shared" si="77"/>
        <v>200.50962752692749</v>
      </c>
      <c r="AE234" s="27"/>
      <c r="AF234" s="27"/>
      <c r="AH234" s="26"/>
      <c r="AI234">
        <v>7141.44</v>
      </c>
      <c r="AJ234">
        <v>996.14</v>
      </c>
      <c r="AK234">
        <v>1216</v>
      </c>
      <c r="AL234">
        <v>921.95</v>
      </c>
      <c r="AN234" s="28">
        <f t="shared" si="79"/>
        <v>13.143392865228126</v>
      </c>
      <c r="AO234" s="28">
        <f t="shared" si="80"/>
        <v>1.2692972147430039</v>
      </c>
      <c r="AP234" s="28">
        <f t="shared" si="81"/>
        <v>1.6941159656120679</v>
      </c>
      <c r="AQ234" s="28">
        <f t="shared" si="82"/>
        <v>1.1259455221796641</v>
      </c>
      <c r="AR234" s="28"/>
    </row>
    <row r="235" spans="1:44" ht="15.75" x14ac:dyDescent="0.25">
      <c r="A235" t="s">
        <v>200</v>
      </c>
      <c r="B235">
        <v>113.4</v>
      </c>
      <c r="C235">
        <v>1176.5999999999999</v>
      </c>
      <c r="D235">
        <v>8650.17</v>
      </c>
      <c r="F235">
        <v>1074.53</v>
      </c>
      <c r="H235" s="41">
        <f t="shared" si="69"/>
        <v>1.2087759370578202E-2</v>
      </c>
      <c r="I235" s="41">
        <f t="shared" si="70"/>
        <v>7.2125451800412826E-2</v>
      </c>
      <c r="J235" s="41"/>
      <c r="K235" s="41">
        <f t="shared" si="71"/>
        <v>1.1267796853827412E-2</v>
      </c>
      <c r="L235" s="41"/>
      <c r="M235">
        <v>1608.19</v>
      </c>
      <c r="N235">
        <v>11802.11</v>
      </c>
      <c r="O235">
        <v>225.17</v>
      </c>
      <c r="P235">
        <v>1352.84</v>
      </c>
      <c r="Q235">
        <v>887.74</v>
      </c>
      <c r="S235" s="42">
        <f t="shared" si="83"/>
        <v>0.15311161044964874</v>
      </c>
      <c r="T235" s="42">
        <f t="shared" si="72"/>
        <v>1.3415829366570238</v>
      </c>
      <c r="U235" s="42"/>
      <c r="V235" s="42">
        <f t="shared" si="74"/>
        <v>0.12334130097625155</v>
      </c>
      <c r="W235" s="42">
        <f t="shared" si="75"/>
        <v>6.9117016910941048E-2</v>
      </c>
      <c r="X235" s="42"/>
      <c r="Y235">
        <v>1721.66</v>
      </c>
      <c r="Z235">
        <v>385175.67</v>
      </c>
      <c r="AC235" s="27">
        <f t="shared" si="76"/>
        <v>0.26653217603299151</v>
      </c>
      <c r="AD235" s="27">
        <f t="shared" si="77"/>
        <v>48.218465070464951</v>
      </c>
      <c r="AE235" s="27"/>
      <c r="AF235" s="27"/>
      <c r="AG235">
        <v>3782.45</v>
      </c>
      <c r="AH235" s="26">
        <f t="shared" si="78"/>
        <v>8.4297777604017341</v>
      </c>
      <c r="AI235">
        <v>8372.16</v>
      </c>
      <c r="AJ235">
        <v>1111.3599999999999</v>
      </c>
      <c r="AK235">
        <v>4960.03</v>
      </c>
      <c r="AL235">
        <v>704.22</v>
      </c>
      <c r="AN235" s="28">
        <f t="shared" si="79"/>
        <v>11.798468781147003</v>
      </c>
      <c r="AO235" s="28">
        <f t="shared" si="80"/>
        <v>1.1340758228923984</v>
      </c>
      <c r="AP235" s="28">
        <f t="shared" si="81"/>
        <v>6.786859158977367</v>
      </c>
      <c r="AQ235" s="28">
        <f t="shared" si="82"/>
        <v>0.5360837353781055</v>
      </c>
      <c r="AR235" s="28"/>
    </row>
    <row r="236" spans="1:44" ht="15.75" x14ac:dyDescent="0.25">
      <c r="A236" t="s">
        <v>201</v>
      </c>
      <c r="B236">
        <v>191.6</v>
      </c>
      <c r="C236">
        <v>2181.35</v>
      </c>
      <c r="D236">
        <v>10105.91</v>
      </c>
      <c r="F236">
        <v>625.16</v>
      </c>
      <c r="H236" s="41">
        <f t="shared" si="69"/>
        <v>1.1931415826559084E-2</v>
      </c>
      <c r="I236" s="41">
        <f t="shared" si="70"/>
        <v>4.9609480981281061E-2</v>
      </c>
      <c r="J236" s="41"/>
      <c r="K236" s="41">
        <f t="shared" si="71"/>
        <v>4.5323642434898928E-3</v>
      </c>
      <c r="L236" s="41"/>
      <c r="M236">
        <v>888.72</v>
      </c>
      <c r="N236">
        <v>9264.4699999999993</v>
      </c>
      <c r="O236">
        <v>670.63</v>
      </c>
      <c r="P236">
        <v>408.26</v>
      </c>
      <c r="Q236">
        <v>1650.34</v>
      </c>
      <c r="S236" s="42">
        <f t="shared" si="83"/>
        <v>4.0975084475057884E-2</v>
      </c>
      <c r="T236" s="42">
        <f t="shared" si="72"/>
        <v>0.6189230548902781</v>
      </c>
      <c r="U236" s="42">
        <f t="shared" si="73"/>
        <v>2.5926321932258085E-2</v>
      </c>
      <c r="V236" s="42">
        <f t="shared" si="74"/>
        <v>7.8221272036855648E-3</v>
      </c>
      <c r="W236" s="42">
        <f t="shared" si="75"/>
        <v>9.3528794080483077E-2</v>
      </c>
      <c r="X236" s="42"/>
      <c r="Y236">
        <v>3467.23</v>
      </c>
      <c r="Z236">
        <v>45301.22</v>
      </c>
      <c r="AA236">
        <v>188.47</v>
      </c>
      <c r="AC236" s="27">
        <f t="shared" si="76"/>
        <v>0.28694478984202804</v>
      </c>
      <c r="AD236" s="27">
        <f t="shared" si="77"/>
        <v>3.3832208301119069</v>
      </c>
      <c r="AE236" s="27">
        <f t="shared" si="84"/>
        <v>4.4272598406421032E-2</v>
      </c>
      <c r="AF236" s="27"/>
      <c r="AG236">
        <v>3554.28</v>
      </c>
      <c r="AH236" s="26">
        <f t="shared" si="78"/>
        <v>4.6637673519339362</v>
      </c>
      <c r="AI236">
        <v>55077.18</v>
      </c>
      <c r="AJ236">
        <v>1694.48</v>
      </c>
      <c r="AK236">
        <v>2930.97</v>
      </c>
      <c r="AL236">
        <v>1235.6500000000001</v>
      </c>
      <c r="AN236" s="28">
        <f t="shared" si="79"/>
        <v>47.58364903458893</v>
      </c>
      <c r="AO236" s="28">
        <f t="shared" si="80"/>
        <v>1.1781175647631426</v>
      </c>
      <c r="AP236" s="28">
        <f t="shared" si="81"/>
        <v>2.2529971719603226</v>
      </c>
      <c r="AQ236" s="28">
        <f t="shared" si="82"/>
        <v>0.77925707242573428</v>
      </c>
      <c r="AR236" s="28"/>
    </row>
    <row r="237" spans="1:44" ht="15.75" x14ac:dyDescent="0.25">
      <c r="A237" t="s">
        <v>202</v>
      </c>
      <c r="B237">
        <v>108</v>
      </c>
      <c r="C237">
        <v>4727.0600000000004</v>
      </c>
      <c r="D237">
        <v>38350.949999999997</v>
      </c>
      <c r="H237" s="41">
        <f t="shared" si="69"/>
        <v>4.2640284138207432E-2</v>
      </c>
      <c r="I237" s="41">
        <f t="shared" si="70"/>
        <v>0.32625785973063798</v>
      </c>
      <c r="J237" s="41"/>
      <c r="K237" s="41"/>
      <c r="L237" s="41"/>
      <c r="M237">
        <v>2130.63</v>
      </c>
      <c r="N237">
        <v>89796.4</v>
      </c>
      <c r="O237">
        <v>815.87</v>
      </c>
      <c r="P237">
        <v>2256.21</v>
      </c>
      <c r="Q237">
        <v>2303.15</v>
      </c>
      <c r="S237" s="42">
        <f t="shared" si="83"/>
        <v>0.22472200007863491</v>
      </c>
      <c r="T237" s="42">
        <f t="shared" si="72"/>
        <v>10.956380344624723</v>
      </c>
      <c r="U237" s="42">
        <f t="shared" si="73"/>
        <v>6.377485816594293E-2</v>
      </c>
      <c r="V237" s="42">
        <f t="shared" si="74"/>
        <v>0.24009495185796789</v>
      </c>
      <c r="W237" s="42">
        <f t="shared" si="75"/>
        <v>0.24584114039532967</v>
      </c>
      <c r="X237" s="42"/>
      <c r="Y237">
        <v>1464.8</v>
      </c>
      <c r="Z237">
        <v>2818566.4</v>
      </c>
      <c r="AC237" s="27">
        <f t="shared" si="76"/>
        <v>0.24613171504228978</v>
      </c>
      <c r="AD237" s="27">
        <f t="shared" si="77"/>
        <v>370.14639752265964</v>
      </c>
      <c r="AE237" s="27"/>
      <c r="AF237" s="27"/>
      <c r="AH237" s="26"/>
      <c r="AI237">
        <v>30857.42</v>
      </c>
      <c r="AJ237">
        <v>1966.2</v>
      </c>
      <c r="AK237">
        <v>2972.87</v>
      </c>
      <c r="AL237">
        <v>1571.41</v>
      </c>
      <c r="AN237" s="28">
        <f t="shared" si="79"/>
        <v>47.065181393429079</v>
      </c>
      <c r="AO237" s="28">
        <f t="shared" si="80"/>
        <v>2.5091146680608296</v>
      </c>
      <c r="AP237" s="28">
        <f t="shared" si="81"/>
        <v>4.0616020912442892</v>
      </c>
      <c r="AQ237" s="28">
        <f t="shared" si="82"/>
        <v>1.9002691578155668</v>
      </c>
      <c r="AR237" s="28"/>
    </row>
    <row r="238" spans="1:44" ht="15.75" x14ac:dyDescent="0.25">
      <c r="A238" t="s">
        <v>203</v>
      </c>
      <c r="B238">
        <v>156.4</v>
      </c>
      <c r="C238">
        <v>3289.24</v>
      </c>
      <c r="D238">
        <v>26962.22</v>
      </c>
      <c r="F238">
        <v>238.95</v>
      </c>
      <c r="H238" s="41">
        <f t="shared" si="69"/>
        <v>2.1069853774497785E-2</v>
      </c>
      <c r="I238" s="41">
        <f t="shared" si="70"/>
        <v>0.15895742503034063</v>
      </c>
      <c r="J238" s="41"/>
      <c r="K238" s="41">
        <f t="shared" si="71"/>
        <v>3.3028857068533699E-3</v>
      </c>
      <c r="L238" s="41"/>
      <c r="M238">
        <v>1453.2</v>
      </c>
      <c r="N238">
        <v>41564.639999999999</v>
      </c>
      <c r="O238">
        <v>877.29</v>
      </c>
      <c r="P238">
        <v>814.78</v>
      </c>
      <c r="Q238">
        <v>3091.51</v>
      </c>
      <c r="S238" s="42">
        <f t="shared" si="83"/>
        <v>9.7914012738853501E-2</v>
      </c>
      <c r="T238" s="42">
        <f t="shared" si="72"/>
        <v>3.4886349374852559</v>
      </c>
      <c r="U238" s="42">
        <f t="shared" si="73"/>
        <v>4.9230891719745221E-2</v>
      </c>
      <c r="V238" s="42">
        <f t="shared" si="74"/>
        <v>4.3946764173940396E-2</v>
      </c>
      <c r="W238" s="42">
        <f t="shared" si="75"/>
        <v>0.23640447825745065</v>
      </c>
      <c r="X238" s="42"/>
      <c r="Y238">
        <v>7165.12</v>
      </c>
      <c r="Z238">
        <v>1393502.02</v>
      </c>
      <c r="AA238">
        <v>224</v>
      </c>
      <c r="AC238" s="27">
        <f t="shared" si="76"/>
        <v>0.68681766553112145</v>
      </c>
      <c r="AD238" s="27">
        <f t="shared" si="77"/>
        <v>126.38758326757207</v>
      </c>
      <c r="AE238" s="27">
        <f t="shared" si="84"/>
        <v>5.745830985384099E-2</v>
      </c>
      <c r="AF238" s="27"/>
      <c r="AH238" s="26"/>
      <c r="AI238">
        <v>29583.14</v>
      </c>
      <c r="AJ238">
        <v>1910.59</v>
      </c>
      <c r="AK238">
        <v>5844.76</v>
      </c>
      <c r="AL238">
        <v>542.67999999999995</v>
      </c>
      <c r="AN238" s="28">
        <f t="shared" si="79"/>
        <v>31.143212546030099</v>
      </c>
      <c r="AO238" s="28">
        <f t="shared" si="80"/>
        <v>1.6734150278239077</v>
      </c>
      <c r="AP238" s="28">
        <f t="shared" si="81"/>
        <v>5.8630973412428471</v>
      </c>
      <c r="AQ238" s="28">
        <f t="shared" si="82"/>
        <v>0.21666345548491367</v>
      </c>
      <c r="AR238" s="28"/>
    </row>
    <row r="239" spans="1:44" ht="15.75" x14ac:dyDescent="0.25">
      <c r="A239" t="s">
        <v>204</v>
      </c>
      <c r="B239">
        <v>148.69999999999999</v>
      </c>
      <c r="C239">
        <v>22524.2</v>
      </c>
      <c r="D239">
        <v>58221.65</v>
      </c>
      <c r="F239">
        <v>2128.38</v>
      </c>
      <c r="H239" s="41">
        <f t="shared" si="69"/>
        <v>0.13999995232533924</v>
      </c>
      <c r="I239" s="41">
        <f t="shared" si="70"/>
        <v>0.35869309472834382</v>
      </c>
      <c r="J239" s="41"/>
      <c r="K239" s="41">
        <f t="shared" si="71"/>
        <v>1.5049123409378895E-2</v>
      </c>
      <c r="L239" s="41"/>
      <c r="M239">
        <v>3008.42</v>
      </c>
      <c r="N239">
        <v>91380.85</v>
      </c>
      <c r="O239">
        <v>812.33</v>
      </c>
      <c r="P239">
        <v>4722.5200000000004</v>
      </c>
      <c r="Q239">
        <v>916.81</v>
      </c>
      <c r="S239" s="42">
        <f t="shared" si="83"/>
        <v>0.24125848708253902</v>
      </c>
      <c r="T239" s="42">
        <f t="shared" si="72"/>
        <v>8.0984324757052821</v>
      </c>
      <c r="U239" s="42">
        <f t="shared" si="73"/>
        <v>4.6004591442524161E-2</v>
      </c>
      <c r="V239" s="42">
        <f t="shared" si="74"/>
        <v>0.3936587541556324</v>
      </c>
      <c r="W239" s="42">
        <f t="shared" si="75"/>
        <v>5.5293886059989174E-2</v>
      </c>
      <c r="X239" s="42"/>
      <c r="Y239">
        <v>1469</v>
      </c>
      <c r="Z239">
        <v>9689091.3800000008</v>
      </c>
      <c r="AA239">
        <v>197.15</v>
      </c>
      <c r="AC239" s="27">
        <f t="shared" si="76"/>
        <v>0.17916466235208417</v>
      </c>
      <c r="AD239" s="27">
        <f t="shared" si="77"/>
        <v>924.05183869609561</v>
      </c>
      <c r="AE239" s="27">
        <f t="shared" si="84"/>
        <v>5.7873037392006312E-2</v>
      </c>
      <c r="AF239" s="27"/>
      <c r="AH239" s="26"/>
      <c r="AI239">
        <v>255431.04000000001</v>
      </c>
      <c r="AJ239">
        <v>5792.27</v>
      </c>
      <c r="AK239">
        <v>7123.22</v>
      </c>
      <c r="AL239">
        <v>2651.35</v>
      </c>
      <c r="AN239" s="28">
        <f t="shared" si="79"/>
        <v>285.72633241369061</v>
      </c>
      <c r="AO239" s="28">
        <f t="shared" si="80"/>
        <v>6.1079072656435027</v>
      </c>
      <c r="AP239" s="28">
        <f t="shared" si="81"/>
        <v>7.598693904877436</v>
      </c>
      <c r="AQ239" s="28">
        <f t="shared" si="82"/>
        <v>2.5897874482929986</v>
      </c>
      <c r="AR239" s="28"/>
    </row>
    <row r="240" spans="1:44" ht="15.75" x14ac:dyDescent="0.25">
      <c r="A240" t="s">
        <v>205</v>
      </c>
      <c r="B240">
        <v>259.8</v>
      </c>
      <c r="C240">
        <v>4561.3500000000004</v>
      </c>
      <c r="D240">
        <v>26180.16</v>
      </c>
      <c r="F240">
        <v>290.88</v>
      </c>
      <c r="H240" s="41">
        <f t="shared" si="69"/>
        <v>1.714469652562926E-2</v>
      </c>
      <c r="I240" s="41">
        <f t="shared" si="70"/>
        <v>9.2950346792068012E-2</v>
      </c>
      <c r="J240" s="41"/>
      <c r="K240" s="41">
        <f t="shared" si="71"/>
        <v>2.1704331275366347E-3</v>
      </c>
      <c r="L240" s="41"/>
      <c r="M240">
        <v>1251.98</v>
      </c>
      <c r="N240">
        <v>14809.13</v>
      </c>
      <c r="O240">
        <v>433.11</v>
      </c>
      <c r="P240">
        <v>2052.9</v>
      </c>
      <c r="Q240">
        <v>1570.52</v>
      </c>
      <c r="S240" s="42">
        <f t="shared" si="83"/>
        <v>4.8704561302319822E-2</v>
      </c>
      <c r="T240" s="42">
        <f t="shared" si="72"/>
        <v>0.73861036150684312</v>
      </c>
      <c r="U240" s="42">
        <f t="shared" si="73"/>
        <v>7.0333278488669956E-3</v>
      </c>
      <c r="V240" s="42">
        <f t="shared" si="74"/>
        <v>8.9462342510007786E-2</v>
      </c>
      <c r="W240" s="42">
        <f t="shared" si="75"/>
        <v>6.4914649233570029E-2</v>
      </c>
      <c r="X240" s="42"/>
      <c r="Y240">
        <v>1612.17</v>
      </c>
      <c r="Z240">
        <v>360007.84</v>
      </c>
      <c r="AC240" s="27">
        <f t="shared" si="76"/>
        <v>0.11036210367372461</v>
      </c>
      <c r="AD240" s="27">
        <f t="shared" si="77"/>
        <v>19.673093678282378</v>
      </c>
      <c r="AE240" s="27"/>
      <c r="AF240" s="27"/>
      <c r="AH240" s="26"/>
      <c r="AI240">
        <v>8919.2999999999993</v>
      </c>
      <c r="AJ240">
        <v>1077.4000000000001</v>
      </c>
      <c r="AL240">
        <v>1228.31</v>
      </c>
      <c r="AN240" s="28">
        <f t="shared" si="79"/>
        <v>5.5006802954686433</v>
      </c>
      <c r="AO240" s="28">
        <f t="shared" si="80"/>
        <v>0.47324056490286087</v>
      </c>
      <c r="AP240" s="28"/>
      <c r="AQ240" s="28">
        <f t="shared" si="82"/>
        <v>0.56998892049776539</v>
      </c>
      <c r="AR240" s="28"/>
    </row>
    <row r="241" spans="1:44" ht="15.75" x14ac:dyDescent="0.25">
      <c r="A241" t="s">
        <v>206</v>
      </c>
      <c r="B241">
        <v>123</v>
      </c>
      <c r="C241">
        <v>3850.13</v>
      </c>
      <c r="D241">
        <v>30048.400000000001</v>
      </c>
      <c r="F241">
        <v>1373.89</v>
      </c>
      <c r="H241" s="41">
        <f t="shared" si="69"/>
        <v>3.0945405014862228E-2</v>
      </c>
      <c r="I241" s="41">
        <f t="shared" si="70"/>
        <v>0.22497878178893033</v>
      </c>
      <c r="J241" s="41"/>
      <c r="K241" s="41">
        <f t="shared" si="71"/>
        <v>1.2605521927046946E-2</v>
      </c>
      <c r="L241" s="41"/>
      <c r="M241">
        <v>1061.42</v>
      </c>
      <c r="N241">
        <v>14807.72</v>
      </c>
      <c r="O241">
        <v>569.5</v>
      </c>
      <c r="P241">
        <v>1684.54</v>
      </c>
      <c r="Q241">
        <v>1235.8900000000001</v>
      </c>
      <c r="S241" s="42">
        <f t="shared" si="83"/>
        <v>8.2390838203262914E-2</v>
      </c>
      <c r="T241" s="42">
        <f t="shared" si="72"/>
        <v>1.5599376461058783</v>
      </c>
      <c r="U241" s="42">
        <f t="shared" si="73"/>
        <v>2.9515895437321915E-2</v>
      </c>
      <c r="V241" s="42">
        <f t="shared" si="74"/>
        <v>0.14936805876008749</v>
      </c>
      <c r="W241" s="42">
        <f t="shared" si="75"/>
        <v>0.10114407300642952</v>
      </c>
      <c r="X241" s="42"/>
      <c r="Y241">
        <v>4700.08</v>
      </c>
      <c r="Z241">
        <v>1255686.21</v>
      </c>
      <c r="AA241">
        <v>118.63</v>
      </c>
      <c r="AC241" s="27">
        <f t="shared" si="76"/>
        <v>0.58911893169556095</v>
      </c>
      <c r="AD241" s="27">
        <f t="shared" si="77"/>
        <v>144.81834454836871</v>
      </c>
      <c r="AE241" s="27">
        <f t="shared" si="84"/>
        <v>6.0912447342687109E-2</v>
      </c>
      <c r="AF241" s="27"/>
      <c r="AH241" s="26"/>
      <c r="AI241">
        <v>32379.040000000001</v>
      </c>
      <c r="AJ241">
        <v>1424.25</v>
      </c>
      <c r="AK241">
        <v>4020.18</v>
      </c>
      <c r="AL241">
        <v>1583.39</v>
      </c>
      <c r="AN241" s="28">
        <f t="shared" si="79"/>
        <v>43.385992851649164</v>
      </c>
      <c r="AO241" s="28">
        <f t="shared" si="80"/>
        <v>1.4692555905885953</v>
      </c>
      <c r="AP241" s="28">
        <f t="shared" si="81"/>
        <v>4.9844761996802722</v>
      </c>
      <c r="AQ241" s="28">
        <f t="shared" si="82"/>
        <v>1.6847514659515093</v>
      </c>
      <c r="AR241" s="28"/>
    </row>
    <row r="242" spans="1:44" ht="15.75" x14ac:dyDescent="0.25">
      <c r="A242" t="s">
        <v>207</v>
      </c>
      <c r="B242">
        <v>152</v>
      </c>
      <c r="C242">
        <v>13725.17</v>
      </c>
      <c r="D242">
        <v>69574.09</v>
      </c>
      <c r="F242">
        <v>571.84</v>
      </c>
      <c r="H242" s="41">
        <f t="shared" si="69"/>
        <v>8.4225334002211563E-2</v>
      </c>
      <c r="I242" s="41">
        <f t="shared" si="70"/>
        <v>0.41894415322811362</v>
      </c>
      <c r="J242" s="41"/>
      <c r="K242" s="41">
        <f t="shared" si="71"/>
        <v>5.3936021354425183E-3</v>
      </c>
      <c r="L242" s="41"/>
      <c r="M242">
        <v>3065.8</v>
      </c>
      <c r="N242">
        <v>68684.7</v>
      </c>
      <c r="O242">
        <v>154.80000000000001</v>
      </c>
      <c r="P242">
        <v>1427.19</v>
      </c>
      <c r="Q242">
        <v>500.13</v>
      </c>
      <c r="S242" s="42">
        <f t="shared" si="83"/>
        <v>0.24101152259925587</v>
      </c>
      <c r="T242" s="42">
        <f t="shared" si="72"/>
        <v>5.9485112520331258</v>
      </c>
      <c r="U242" s="42"/>
      <c r="V242" s="42">
        <f t="shared" si="74"/>
        <v>9.8486028699668479E-2</v>
      </c>
      <c r="W242" s="42">
        <f t="shared" si="75"/>
        <v>1.7850804714369079E-2</v>
      </c>
      <c r="X242" s="42"/>
      <c r="Y242">
        <v>1512.53</v>
      </c>
      <c r="Z242">
        <v>4450090.3</v>
      </c>
      <c r="AC242" s="27">
        <f t="shared" si="76"/>
        <v>0.179336071350325</v>
      </c>
      <c r="AD242" s="27">
        <f t="shared" si="77"/>
        <v>415.21315635726279</v>
      </c>
      <c r="AE242" s="27"/>
      <c r="AF242" s="27"/>
      <c r="AH242" s="26"/>
      <c r="AI242">
        <v>82937.710000000006</v>
      </c>
      <c r="AJ242">
        <v>2016.17</v>
      </c>
      <c r="AK242">
        <v>3747.93</v>
      </c>
      <c r="AL242">
        <v>719.4</v>
      </c>
      <c r="AN242" s="28">
        <f t="shared" si="79"/>
        <v>90.509296076744619</v>
      </c>
      <c r="AO242" s="28">
        <f t="shared" si="80"/>
        <v>1.8375478454680534</v>
      </c>
      <c r="AP242" s="28">
        <f t="shared" si="81"/>
        <v>3.7351660410312548</v>
      </c>
      <c r="AQ242" s="28">
        <f t="shared" si="82"/>
        <v>0.41658053622168351</v>
      </c>
      <c r="AR242" s="28"/>
    </row>
    <row r="243" spans="1:44" ht="15.75" x14ac:dyDescent="0.25">
      <c r="A243" t="s">
        <v>208</v>
      </c>
      <c r="B243">
        <v>181.9</v>
      </c>
      <c r="C243">
        <v>3430.65</v>
      </c>
      <c r="D243">
        <v>89014.95</v>
      </c>
      <c r="F243">
        <v>504.99</v>
      </c>
      <c r="H243" s="41">
        <f t="shared" si="69"/>
        <v>1.8824336673708569E-2</v>
      </c>
      <c r="I243" s="41">
        <f t="shared" si="70"/>
        <v>0.44744227539899661</v>
      </c>
      <c r="J243" s="41"/>
      <c r="K243" s="41">
        <f t="shared" si="71"/>
        <v>4.1722292356501161E-3</v>
      </c>
      <c r="L243" s="41"/>
      <c r="M243">
        <v>804.4</v>
      </c>
      <c r="N243">
        <v>2963.47</v>
      </c>
      <c r="O243">
        <v>177.96</v>
      </c>
      <c r="P243">
        <v>669.22</v>
      </c>
      <c r="Q243">
        <v>669.06</v>
      </c>
      <c r="S243" s="42">
        <f t="shared" si="83"/>
        <v>3.70315619903889E-2</v>
      </c>
      <c r="T243" s="42">
        <f t="shared" si="72"/>
        <v>0.19395743941254584</v>
      </c>
      <c r="U243" s="42"/>
      <c r="V243" s="42">
        <f t="shared" si="74"/>
        <v>2.7206387211466881E-2</v>
      </c>
      <c r="W243" s="42">
        <f t="shared" si="75"/>
        <v>2.7194758065405125E-2</v>
      </c>
      <c r="X243" s="42"/>
      <c r="Y243">
        <v>3367.59</v>
      </c>
      <c r="Z243">
        <v>669228.86</v>
      </c>
      <c r="AA243">
        <v>349.09</v>
      </c>
      <c r="AC243" s="27">
        <f t="shared" si="76"/>
        <v>0.29447844994254152</v>
      </c>
      <c r="AD243" s="27">
        <f t="shared" si="77"/>
        <v>52.205185508805414</v>
      </c>
      <c r="AE243" s="27">
        <f t="shared" si="84"/>
        <v>5.9155453521413791E-2</v>
      </c>
      <c r="AF243" s="27"/>
      <c r="AG243">
        <v>12414.77</v>
      </c>
      <c r="AH243" s="26">
        <f t="shared" si="78"/>
        <v>18.225146269400444</v>
      </c>
      <c r="AI243">
        <v>11498.88</v>
      </c>
      <c r="AJ243">
        <v>664.65</v>
      </c>
      <c r="AK243">
        <v>1150.5999999999999</v>
      </c>
      <c r="AL243">
        <v>740.32</v>
      </c>
      <c r="AN243" s="28">
        <f t="shared" si="79"/>
        <v>10.21839283813121</v>
      </c>
      <c r="AO243" s="28">
        <f t="shared" si="80"/>
        <v>0.29797255266828782</v>
      </c>
      <c r="AP243" s="28">
        <f t="shared" si="81"/>
        <v>0.74293525308361086</v>
      </c>
      <c r="AQ243" s="28">
        <f t="shared" si="82"/>
        <v>0.36726019036851942</v>
      </c>
      <c r="AR243" s="28"/>
    </row>
    <row r="244" spans="1:44" ht="15.75" x14ac:dyDescent="0.25">
      <c r="A244" t="s">
        <v>209</v>
      </c>
      <c r="B244">
        <v>283.60000000000002</v>
      </c>
      <c r="C244">
        <v>1585.52</v>
      </c>
      <c r="D244">
        <v>27481.09</v>
      </c>
      <c r="F244">
        <v>191</v>
      </c>
      <c r="H244" s="41">
        <f t="shared" si="69"/>
        <v>6.1469320788157446E-3</v>
      </c>
      <c r="I244" s="41">
        <f t="shared" si="70"/>
        <v>8.9328707944566835E-2</v>
      </c>
      <c r="J244" s="41"/>
      <c r="K244" s="41">
        <f t="shared" si="71"/>
        <v>1.6674535394243647E-3</v>
      </c>
      <c r="L244" s="41"/>
      <c r="M244">
        <v>3615.54</v>
      </c>
      <c r="N244">
        <v>12082.62</v>
      </c>
      <c r="O244">
        <v>1193.55</v>
      </c>
      <c r="P244">
        <v>168.35</v>
      </c>
      <c r="Q244">
        <v>771.49</v>
      </c>
      <c r="S244" s="42">
        <f t="shared" si="83"/>
        <v>0.15480183706205822</v>
      </c>
      <c r="T244" s="42">
        <f t="shared" si="72"/>
        <v>0.54952078839415441</v>
      </c>
      <c r="U244" s="42">
        <f t="shared" si="73"/>
        <v>4.189333106745044E-2</v>
      </c>
      <c r="V244" s="42"/>
      <c r="W244" s="42">
        <f t="shared" si="75"/>
        <v>2.2217707286970687E-2</v>
      </c>
      <c r="X244" s="42"/>
      <c r="Y244">
        <v>3710.3</v>
      </c>
      <c r="Z244">
        <v>1703756.71</v>
      </c>
      <c r="AC244" s="27">
        <f t="shared" si="76"/>
        <v>0.20601406811485837</v>
      </c>
      <c r="AD244" s="27">
        <f t="shared" si="77"/>
        <v>85.214139531260599</v>
      </c>
      <c r="AE244" s="27"/>
      <c r="AF244" s="27"/>
      <c r="AH244" s="26"/>
      <c r="AI244">
        <v>19147.810000000001</v>
      </c>
      <c r="AJ244">
        <v>167</v>
      </c>
      <c r="AK244">
        <v>2686.95</v>
      </c>
      <c r="AL244">
        <v>392.53</v>
      </c>
      <c r="AN244" s="28">
        <f t="shared" si="79"/>
        <v>11.046240689472576</v>
      </c>
      <c r="AO244" s="28"/>
      <c r="AP244" s="28">
        <f t="shared" si="81"/>
        <v>1.3788111697687202</v>
      </c>
      <c r="AQ244" s="28">
        <f t="shared" si="82"/>
        <v>3.1302981338776653E-2</v>
      </c>
      <c r="AR244" s="28"/>
    </row>
    <row r="245" spans="1:44" ht="15.75" x14ac:dyDescent="0.25">
      <c r="A245" t="s">
        <v>210</v>
      </c>
      <c r="B245">
        <v>121</v>
      </c>
      <c r="C245">
        <v>1036.55</v>
      </c>
      <c r="D245">
        <v>53010.559999999998</v>
      </c>
      <c r="F245">
        <v>698.25</v>
      </c>
      <c r="H245" s="41">
        <f t="shared" si="69"/>
        <v>1.0274125083343555E-2</v>
      </c>
      <c r="I245" s="41">
        <f t="shared" si="70"/>
        <v>0.40157407732234168</v>
      </c>
      <c r="J245" s="41"/>
      <c r="K245" s="41">
        <f t="shared" si="71"/>
        <v>7.7271448937747088E-3</v>
      </c>
      <c r="L245" s="41"/>
      <c r="M245">
        <v>3333.41</v>
      </c>
      <c r="N245">
        <v>20901.060000000001</v>
      </c>
      <c r="O245">
        <v>144.31</v>
      </c>
      <c r="P245">
        <v>1831.27</v>
      </c>
      <c r="Q245">
        <v>1946.36</v>
      </c>
      <c r="S245" s="42">
        <f t="shared" si="83"/>
        <v>0.33199828582420743</v>
      </c>
      <c r="T245" s="42">
        <f t="shared" si="72"/>
        <v>2.251501491658527</v>
      </c>
      <c r="U245" s="42"/>
      <c r="V245" s="42">
        <f t="shared" si="74"/>
        <v>0.16786918798744702</v>
      </c>
      <c r="W245" s="42">
        <f t="shared" si="75"/>
        <v>0.18044432603718455</v>
      </c>
      <c r="X245" s="42"/>
      <c r="Y245">
        <v>762.69</v>
      </c>
      <c r="Z245">
        <v>855516.49</v>
      </c>
      <c r="AC245" s="27">
        <f t="shared" si="76"/>
        <v>0.13740186377427571</v>
      </c>
      <c r="AD245" s="27">
        <f t="shared" si="77"/>
        <v>100.31291102723054</v>
      </c>
      <c r="AE245" s="27"/>
      <c r="AF245" s="27"/>
      <c r="AG245">
        <v>4389.0200000000004</v>
      </c>
      <c r="AH245" s="26">
        <f t="shared" si="78"/>
        <v>9.2703527093596083</v>
      </c>
      <c r="AI245">
        <v>67781.41</v>
      </c>
      <c r="AJ245">
        <v>2079.23</v>
      </c>
      <c r="AK245">
        <v>3845.77</v>
      </c>
      <c r="AL245">
        <v>2914.35</v>
      </c>
      <c r="AN245" s="28">
        <f t="shared" si="79"/>
        <v>92.834830639503224</v>
      </c>
      <c r="AO245" s="28">
        <f t="shared" si="80"/>
        <v>2.3951272825512997</v>
      </c>
      <c r="AP245" s="28">
        <f t="shared" si="81"/>
        <v>4.8267871387111692</v>
      </c>
      <c r="AQ245" s="28">
        <f t="shared" si="82"/>
        <v>3.5446782573813236</v>
      </c>
      <c r="AR245" s="28"/>
    </row>
    <row r="246" spans="1:44" ht="15.75" x14ac:dyDescent="0.25">
      <c r="A246" t="s">
        <v>211</v>
      </c>
      <c r="B246">
        <v>199.9</v>
      </c>
      <c r="C246">
        <v>3558.13</v>
      </c>
      <c r="D246">
        <v>43244.97</v>
      </c>
      <c r="F246">
        <v>650.41</v>
      </c>
      <c r="H246" s="41">
        <f t="shared" si="69"/>
        <v>1.7710248110680882E-2</v>
      </c>
      <c r="I246" s="41">
        <f t="shared" si="70"/>
        <v>0.19857030609203924</v>
      </c>
      <c r="J246" s="41"/>
      <c r="K246" s="41">
        <f t="shared" si="71"/>
        <v>4.4592458188996405E-3</v>
      </c>
      <c r="L246" s="41"/>
      <c r="M246">
        <v>7948.23</v>
      </c>
      <c r="N246">
        <v>49987.22</v>
      </c>
      <c r="O246">
        <v>9554.76</v>
      </c>
      <c r="P246">
        <v>679.21</v>
      </c>
      <c r="Q246">
        <v>1049.31</v>
      </c>
      <c r="S246" s="42">
        <f t="shared" si="83"/>
        <v>0.50617208144057868</v>
      </c>
      <c r="T246" s="42">
        <f t="shared" si="72"/>
        <v>3.2865256098993902</v>
      </c>
      <c r="U246" s="42">
        <f t="shared" si="73"/>
        <v>0.61242395271709926</v>
      </c>
      <c r="V246" s="42">
        <f t="shared" si="74"/>
        <v>2.5417301046528614E-2</v>
      </c>
      <c r="W246" s="42">
        <f t="shared" si="75"/>
        <v>4.989478827642177E-2</v>
      </c>
      <c r="X246" s="42"/>
      <c r="Y246">
        <v>2734.92</v>
      </c>
      <c r="Z246">
        <v>3672530.42</v>
      </c>
      <c r="AC246" s="27">
        <f t="shared" si="76"/>
        <v>0.22308032406621772</v>
      </c>
      <c r="AD246" s="27">
        <f t="shared" si="77"/>
        <v>260.55951823921896</v>
      </c>
      <c r="AE246" s="27"/>
      <c r="AF246" s="27"/>
      <c r="AH246" s="26"/>
      <c r="AI246">
        <v>92326</v>
      </c>
      <c r="AJ246">
        <v>1561.14</v>
      </c>
      <c r="AK246">
        <v>2161.66</v>
      </c>
      <c r="AL246">
        <v>763.34</v>
      </c>
      <c r="AN246" s="28">
        <f t="shared" si="79"/>
        <v>76.643846974502594</v>
      </c>
      <c r="AO246" s="28">
        <f t="shared" si="80"/>
        <v>1.0181016580603326</v>
      </c>
      <c r="AP246" s="28">
        <f t="shared" si="81"/>
        <v>1.518457991749713</v>
      </c>
      <c r="AQ246" s="28">
        <f t="shared" si="82"/>
        <v>0.35337061993106511</v>
      </c>
      <c r="AR246" s="28"/>
    </row>
    <row r="247" spans="1:44" ht="15.75" x14ac:dyDescent="0.25">
      <c r="A247" t="s">
        <v>212</v>
      </c>
      <c r="B247">
        <v>245</v>
      </c>
      <c r="C247">
        <v>7432.2</v>
      </c>
      <c r="D247">
        <v>79671.95</v>
      </c>
      <c r="F247">
        <v>546.91999999999996</v>
      </c>
      <c r="H247" s="41">
        <f t="shared" si="69"/>
        <v>2.8855019083152186E-2</v>
      </c>
      <c r="I247" s="41">
        <f t="shared" si="70"/>
        <v>0.29746310959668171</v>
      </c>
      <c r="J247" s="41"/>
      <c r="K247" s="41">
        <f t="shared" si="71"/>
        <v>3.2535750935066715E-3</v>
      </c>
      <c r="L247" s="41"/>
      <c r="M247">
        <v>4642.5200000000004</v>
      </c>
      <c r="N247">
        <v>69426.429999999993</v>
      </c>
      <c r="O247">
        <v>192.4</v>
      </c>
      <c r="P247">
        <v>595.80999999999995</v>
      </c>
      <c r="Q247">
        <v>1075.48</v>
      </c>
      <c r="S247" s="42">
        <f t="shared" si="83"/>
        <v>0.23460973840255614</v>
      </c>
      <c r="T247" s="42">
        <f t="shared" si="72"/>
        <v>3.7305307659520519</v>
      </c>
      <c r="U247" s="42"/>
      <c r="V247" s="42">
        <f t="shared" si="74"/>
        <v>1.6237945446638195E-2</v>
      </c>
      <c r="W247" s="42">
        <f t="shared" si="75"/>
        <v>4.2122280604622128E-2</v>
      </c>
      <c r="X247" s="42"/>
      <c r="Y247">
        <v>8570.51</v>
      </c>
      <c r="Z247">
        <v>3845216.63</v>
      </c>
      <c r="AC247" s="27">
        <f t="shared" si="76"/>
        <v>0.51978805729726363</v>
      </c>
      <c r="AD247" s="27">
        <f t="shared" si="77"/>
        <v>222.59063420141678</v>
      </c>
      <c r="AE247" s="27"/>
      <c r="AF247" s="27"/>
      <c r="AH247" s="26"/>
      <c r="AI247">
        <v>202532.84</v>
      </c>
      <c r="AJ247">
        <v>1135.17</v>
      </c>
      <c r="AK247">
        <v>1051.72</v>
      </c>
      <c r="AL247">
        <v>2358.91</v>
      </c>
      <c r="AN247" s="28">
        <f t="shared" si="79"/>
        <v>137.45674696667373</v>
      </c>
      <c r="AO247" s="28">
        <f t="shared" si="80"/>
        <v>0.54110178447604895</v>
      </c>
      <c r="AP247" s="28">
        <f t="shared" si="81"/>
        <v>0.48437019174980539</v>
      </c>
      <c r="AQ247" s="28">
        <f t="shared" si="82"/>
        <v>1.3730337111724329</v>
      </c>
      <c r="AR247" s="28"/>
    </row>
    <row r="248" spans="1:44" ht="15.75" x14ac:dyDescent="0.25">
      <c r="A248" t="s">
        <v>213</v>
      </c>
      <c r="B248">
        <v>117.5</v>
      </c>
      <c r="C248">
        <v>1501.15</v>
      </c>
      <c r="D248">
        <v>9312.7999999999993</v>
      </c>
      <c r="H248" s="41">
        <f t="shared" si="69"/>
        <v>1.4182217342633719E-2</v>
      </c>
      <c r="I248" s="41">
        <f t="shared" si="70"/>
        <v>7.4746119545495371E-2</v>
      </c>
      <c r="J248" s="41"/>
      <c r="K248" s="41"/>
      <c r="L248" s="41"/>
      <c r="M248">
        <v>3505.29</v>
      </c>
      <c r="N248">
        <v>10378.99</v>
      </c>
      <c r="P248">
        <v>477.48</v>
      </c>
      <c r="Q248">
        <v>949.03</v>
      </c>
      <c r="S248" s="42">
        <f t="shared" si="83"/>
        <v>0.36122722018942638</v>
      </c>
      <c r="T248" s="42">
        <f t="shared" si="72"/>
        <v>1.1346433918745054</v>
      </c>
      <c r="U248" s="42"/>
      <c r="V248" s="42">
        <f t="shared" si="74"/>
        <v>2.0543568183985589E-2</v>
      </c>
      <c r="W248" s="42">
        <f t="shared" si="75"/>
        <v>7.3601513069287375E-2</v>
      </c>
      <c r="X248" s="42"/>
      <c r="Y248">
        <v>1579.32</v>
      </c>
      <c r="Z248">
        <v>2401935.16</v>
      </c>
      <c r="AC248" s="27">
        <f t="shared" si="76"/>
        <v>0.24005301892098929</v>
      </c>
      <c r="AD248" s="27">
        <f t="shared" si="77"/>
        <v>289.93682121462905</v>
      </c>
      <c r="AE248" s="27"/>
      <c r="AF248" s="27"/>
      <c r="AH248" s="26"/>
      <c r="AI248">
        <v>16541.27</v>
      </c>
      <c r="AK248">
        <v>1641.24</v>
      </c>
      <c r="AL248">
        <v>1966.68</v>
      </c>
      <c r="AN248" s="28">
        <f t="shared" si="79"/>
        <v>22.966591892763425</v>
      </c>
      <c r="AO248" s="28"/>
      <c r="AP248" s="28">
        <f t="shared" si="81"/>
        <v>1.8456152626642637</v>
      </c>
      <c r="AQ248" s="28">
        <f t="shared" si="82"/>
        <v>2.3069304838080784</v>
      </c>
      <c r="AR248" s="28"/>
    </row>
    <row r="249" spans="1:44" ht="15.75" x14ac:dyDescent="0.25">
      <c r="A249" t="s">
        <v>214</v>
      </c>
      <c r="B249">
        <v>187</v>
      </c>
      <c r="C249">
        <v>2421.69</v>
      </c>
      <c r="D249">
        <v>83034.2</v>
      </c>
      <c r="F249">
        <v>1028.97</v>
      </c>
      <c r="H249" s="41">
        <f t="shared" si="69"/>
        <v>1.3395744676708742E-2</v>
      </c>
      <c r="I249" s="41">
        <f t="shared" si="70"/>
        <v>0.40610377027452915</v>
      </c>
      <c r="J249" s="41"/>
      <c r="K249" s="41">
        <f t="shared" si="71"/>
        <v>6.6110369258820271E-3</v>
      </c>
      <c r="L249" s="41"/>
      <c r="M249">
        <v>578.04999999999995</v>
      </c>
      <c r="N249">
        <v>91278.15</v>
      </c>
      <c r="O249">
        <v>86.29</v>
      </c>
      <c r="P249">
        <v>1004.64</v>
      </c>
      <c r="Q249">
        <v>1202.6400000000001</v>
      </c>
      <c r="S249" s="42">
        <f t="shared" si="83"/>
        <v>2.0018682936941957E-2</v>
      </c>
      <c r="T249" s="42">
        <f t="shared" si="72"/>
        <v>6.4325086855819338</v>
      </c>
      <c r="U249" s="42"/>
      <c r="V249" s="42">
        <f t="shared" si="74"/>
        <v>5.0178562697034031E-2</v>
      </c>
      <c r="W249" s="42">
        <f t="shared" si="75"/>
        <v>6.4177147268867016E-2</v>
      </c>
      <c r="X249" s="42"/>
      <c r="Y249">
        <v>8871.6200000000008</v>
      </c>
      <c r="Z249">
        <v>591957.42000000004</v>
      </c>
      <c r="AA249">
        <v>196.15</v>
      </c>
      <c r="AC249" s="27">
        <f t="shared" si="76"/>
        <v>0.7038401359686105</v>
      </c>
      <c r="AD249" s="27">
        <f t="shared" si="77"/>
        <v>44.921601052881933</v>
      </c>
      <c r="AE249" s="27">
        <f t="shared" si="84"/>
        <v>4.5944062523065959E-2</v>
      </c>
      <c r="AF249" s="27"/>
      <c r="AG249">
        <v>3904.51</v>
      </c>
      <c r="AH249" s="26">
        <f t="shared" si="78"/>
        <v>5.2903521719659663</v>
      </c>
      <c r="AI249">
        <v>133110</v>
      </c>
      <c r="AJ249">
        <v>1176.43</v>
      </c>
      <c r="AK249">
        <v>3296.41</v>
      </c>
      <c r="AL249">
        <v>1619.95</v>
      </c>
      <c r="AN249" s="28">
        <f t="shared" si="79"/>
        <v>118.25665412697023</v>
      </c>
      <c r="AO249" s="28">
        <f t="shared" si="80"/>
        <v>0.7456797217874046</v>
      </c>
      <c r="AP249" s="28">
        <f t="shared" si="81"/>
        <v>2.6339096508304793</v>
      </c>
      <c r="AQ249" s="28">
        <f t="shared" si="82"/>
        <v>1.140715400486819</v>
      </c>
      <c r="AR249" s="28"/>
    </row>
    <row r="250" spans="1:44" ht="15.75" x14ac:dyDescent="0.25">
      <c r="A250" t="s">
        <v>215</v>
      </c>
      <c r="B250">
        <v>147.5</v>
      </c>
      <c r="C250">
        <v>2795.79</v>
      </c>
      <c r="D250">
        <v>59058.32</v>
      </c>
      <c r="F250">
        <v>413.01</v>
      </c>
      <c r="H250" s="41">
        <f t="shared" si="69"/>
        <v>1.9293572534085354E-2</v>
      </c>
      <c r="I250" s="41">
        <f t="shared" si="70"/>
        <v>0.36677866436067114</v>
      </c>
      <c r="J250" s="41"/>
      <c r="K250" s="41">
        <f t="shared" si="71"/>
        <v>4.5771968733649381E-3</v>
      </c>
      <c r="L250" s="41"/>
      <c r="M250">
        <v>5280.55</v>
      </c>
      <c r="N250">
        <v>64716.639999999999</v>
      </c>
      <c r="O250">
        <v>868</v>
      </c>
      <c r="P250">
        <v>532.47</v>
      </c>
      <c r="Q250">
        <v>441.63</v>
      </c>
      <c r="S250" s="42">
        <f t="shared" si="83"/>
        <v>0.44687937246685677</v>
      </c>
      <c r="T250" s="42">
        <f t="shared" si="72"/>
        <v>5.7743216520259146</v>
      </c>
      <c r="U250" s="42">
        <f t="shared" si="73"/>
        <v>5.1368741961580852E-2</v>
      </c>
      <c r="V250" s="42">
        <f t="shared" si="74"/>
        <v>2.1294140687162393E-2</v>
      </c>
      <c r="W250" s="42">
        <f t="shared" si="75"/>
        <v>1.3151867925358156E-2</v>
      </c>
      <c r="X250" s="42"/>
      <c r="Y250">
        <v>7097.51</v>
      </c>
      <c r="Z250">
        <v>2147135.12</v>
      </c>
      <c r="AA250">
        <v>95.97</v>
      </c>
      <c r="AC250" s="27">
        <f t="shared" si="76"/>
        <v>0.72175937367478371</v>
      </c>
      <c r="AD250" s="27">
        <f t="shared" si="77"/>
        <v>206.46959445942321</v>
      </c>
      <c r="AE250" s="27">
        <f t="shared" si="84"/>
        <v>4.8616205286135313E-2</v>
      </c>
      <c r="AF250" s="27"/>
      <c r="AH250" s="26"/>
      <c r="AI250">
        <v>43843.37</v>
      </c>
      <c r="AJ250">
        <v>2055.8000000000002</v>
      </c>
      <c r="AK250">
        <v>3606.03</v>
      </c>
      <c r="AL250">
        <v>209.38</v>
      </c>
      <c r="AN250" s="28">
        <f t="shared" si="79"/>
        <v>49.125081888835716</v>
      </c>
      <c r="AO250" s="28">
        <f t="shared" si="80"/>
        <v>1.9383590117611504</v>
      </c>
      <c r="AP250" s="28">
        <f t="shared" si="81"/>
        <v>3.6888861040454661</v>
      </c>
      <c r="AQ250" s="28"/>
      <c r="AR250" s="28"/>
    </row>
    <row r="251" spans="1:44" ht="15.75" x14ac:dyDescent="0.25">
      <c r="A251" t="s">
        <v>216</v>
      </c>
      <c r="B251">
        <v>222.5</v>
      </c>
      <c r="C251">
        <v>5266.94</v>
      </c>
      <c r="D251">
        <v>39253.78</v>
      </c>
      <c r="F251">
        <v>155.22</v>
      </c>
      <c r="H251" s="41">
        <f t="shared" si="69"/>
        <v>2.2907733390299514E-2</v>
      </c>
      <c r="I251" s="41">
        <f t="shared" si="70"/>
        <v>0.1620598162170116</v>
      </c>
      <c r="J251" s="41"/>
      <c r="K251" s="41">
        <f t="shared" si="71"/>
        <v>1.9788537172566352E-3</v>
      </c>
      <c r="L251" s="41"/>
      <c r="M251">
        <v>1765.28</v>
      </c>
      <c r="N251">
        <v>16858.759999999998</v>
      </c>
      <c r="O251">
        <v>586.75</v>
      </c>
      <c r="P251">
        <v>1051.93</v>
      </c>
      <c r="Q251">
        <v>191</v>
      </c>
      <c r="S251" s="42">
        <f t="shared" si="83"/>
        <v>8.7369552885503174E-2</v>
      </c>
      <c r="T251" s="42">
        <f t="shared" si="72"/>
        <v>0.98421975425268993</v>
      </c>
      <c r="U251" s="42">
        <f t="shared" si="73"/>
        <v>1.7341642303101309E-2</v>
      </c>
      <c r="V251" s="42">
        <f t="shared" si="74"/>
        <v>4.4982502904631773E-2</v>
      </c>
      <c r="W251" s="42"/>
      <c r="X251" s="42"/>
      <c r="Y251">
        <v>36452.43</v>
      </c>
      <c r="Z251">
        <v>2968910.8</v>
      </c>
      <c r="AA251">
        <v>82.26</v>
      </c>
      <c r="AC251" s="27">
        <f t="shared" si="76"/>
        <v>2.3493964039363999</v>
      </c>
      <c r="AD251" s="27">
        <f t="shared" si="77"/>
        <v>189.24871961643649</v>
      </c>
      <c r="AE251" s="27">
        <f t="shared" si="84"/>
        <v>3.1354917767382168E-2</v>
      </c>
      <c r="AF251" s="27"/>
      <c r="AH251" s="26"/>
      <c r="AI251">
        <v>33635.07</v>
      </c>
      <c r="AJ251">
        <v>1351.27</v>
      </c>
      <c r="AK251">
        <v>3270.8</v>
      </c>
      <c r="AL251">
        <v>1487.13</v>
      </c>
      <c r="AN251" s="28">
        <f t="shared" si="79"/>
        <v>24.924398161733194</v>
      </c>
      <c r="AO251" s="28">
        <f t="shared" si="80"/>
        <v>0.75758677106811123</v>
      </c>
      <c r="AP251" s="28">
        <f t="shared" si="81"/>
        <v>2.194496907691537</v>
      </c>
      <c r="AQ251" s="28">
        <f t="shared" si="82"/>
        <v>0.85928802666800241</v>
      </c>
      <c r="AR251" s="28"/>
    </row>
    <row r="252" spans="1:44" ht="15.75" x14ac:dyDescent="0.25">
      <c r="A252" t="s">
        <v>217</v>
      </c>
      <c r="B252">
        <v>126.9</v>
      </c>
      <c r="C252">
        <v>2270.5300000000002</v>
      </c>
      <c r="D252">
        <v>123141.61</v>
      </c>
      <c r="F252">
        <v>187.65</v>
      </c>
      <c r="H252" s="41">
        <f t="shared" si="69"/>
        <v>1.8654850172904427E-2</v>
      </c>
      <c r="I252" s="41">
        <f t="shared" si="70"/>
        <v>0.88635509516243549</v>
      </c>
      <c r="J252" s="41"/>
      <c r="K252" s="41">
        <f t="shared" si="71"/>
        <v>3.7024274239408684E-3</v>
      </c>
      <c r="L252" s="41"/>
      <c r="M252">
        <v>6863.32</v>
      </c>
      <c r="N252">
        <v>43655.31</v>
      </c>
      <c r="O252">
        <v>639.30999999999995</v>
      </c>
      <c r="P252">
        <v>875.74</v>
      </c>
      <c r="Q252">
        <v>2089.2399999999998</v>
      </c>
      <c r="S252" s="42">
        <f t="shared" si="83"/>
        <v>0.68432094774819452</v>
      </c>
      <c r="T252" s="42">
        <f t="shared" si="72"/>
        <v>4.5174390288608661</v>
      </c>
      <c r="U252" s="42">
        <f t="shared" si="73"/>
        <v>3.5881837278060116E-2</v>
      </c>
      <c r="V252" s="42">
        <f t="shared" si="74"/>
        <v>6.051394083966332E-2</v>
      </c>
      <c r="W252" s="42">
        <f t="shared" si="75"/>
        <v>0.18694061119454833</v>
      </c>
      <c r="X252" s="42"/>
      <c r="Y252">
        <v>2917.11</v>
      </c>
      <c r="Z252">
        <v>1586538.92</v>
      </c>
      <c r="AA252">
        <v>94.82</v>
      </c>
      <c r="AC252" s="27">
        <f t="shared" si="76"/>
        <v>0.3717682222980721</v>
      </c>
      <c r="AD252" s="27">
        <f t="shared" si="77"/>
        <v>177.34017492305804</v>
      </c>
      <c r="AE252" s="27">
        <f t="shared" si="84"/>
        <v>5.6379686099844402E-2</v>
      </c>
      <c r="AF252" s="27"/>
      <c r="AH252" s="26"/>
      <c r="AI252">
        <v>35917.21</v>
      </c>
      <c r="AJ252">
        <v>1654.48</v>
      </c>
      <c r="AK252">
        <v>3496.41</v>
      </c>
      <c r="AL252">
        <v>1833.21</v>
      </c>
      <c r="AN252" s="28">
        <f t="shared" si="79"/>
        <v>46.696505789171489</v>
      </c>
      <c r="AO252" s="28">
        <f t="shared" si="80"/>
        <v>1.7262806724611071</v>
      </c>
      <c r="AP252" s="28">
        <f t="shared" si="81"/>
        <v>4.1438348705422978</v>
      </c>
      <c r="AQ252" s="28">
        <f t="shared" si="82"/>
        <v>1.960865842268348</v>
      </c>
      <c r="AR252" s="28"/>
    </row>
    <row r="253" spans="1:44" ht="15.75" x14ac:dyDescent="0.25">
      <c r="A253" t="s">
        <v>218</v>
      </c>
      <c r="B253">
        <v>182.1</v>
      </c>
      <c r="C253">
        <v>4717.7299999999996</v>
      </c>
      <c r="D253">
        <v>73353.34</v>
      </c>
      <c r="H253" s="41">
        <f t="shared" si="69"/>
        <v>2.5242456022104127E-2</v>
      </c>
      <c r="I253" s="41">
        <f t="shared" si="70"/>
        <v>0.36860150041624551</v>
      </c>
      <c r="J253" s="41"/>
      <c r="K253" s="41"/>
      <c r="L253" s="41"/>
      <c r="M253">
        <v>9075.84</v>
      </c>
      <c r="N253">
        <v>29224.59</v>
      </c>
      <c r="O253">
        <v>636.71</v>
      </c>
      <c r="P253">
        <v>3330.86</v>
      </c>
      <c r="Q253">
        <v>2688.67</v>
      </c>
      <c r="S253" s="42">
        <f t="shared" si="83"/>
        <v>0.63751675836635813</v>
      </c>
      <c r="T253" s="42">
        <f t="shared" si="72"/>
        <v>2.1003630806432616</v>
      </c>
      <c r="U253" s="42">
        <f t="shared" si="73"/>
        <v>2.4816204549536251E-2</v>
      </c>
      <c r="V253" s="42">
        <f t="shared" si="74"/>
        <v>0.2204177887253447</v>
      </c>
      <c r="W253" s="42">
        <f t="shared" si="75"/>
        <v>0.17379329441661562</v>
      </c>
      <c r="X253" s="42"/>
      <c r="Y253">
        <v>6940.7</v>
      </c>
      <c r="Z253">
        <v>1458691.69</v>
      </c>
      <c r="AC253" s="27">
        <f t="shared" si="76"/>
        <v>0.57240960991584788</v>
      </c>
      <c r="AD253" s="27">
        <f t="shared" si="77"/>
        <v>113.62696689670922</v>
      </c>
      <c r="AE253" s="27"/>
      <c r="AF253" s="27"/>
      <c r="AH253" s="26"/>
      <c r="AI253">
        <v>12633.83</v>
      </c>
      <c r="AJ253">
        <v>1336.24</v>
      </c>
      <c r="AK253">
        <v>4916.92</v>
      </c>
      <c r="AL253">
        <v>1468.73</v>
      </c>
      <c r="AN253" s="28">
        <f t="shared" si="79"/>
        <v>11.245251625211237</v>
      </c>
      <c r="AO253" s="28">
        <f t="shared" si="80"/>
        <v>0.91191485065409628</v>
      </c>
      <c r="AP253" s="28">
        <f t="shared" si="81"/>
        <v>4.1869825705767756</v>
      </c>
      <c r="AQ253" s="28">
        <f t="shared" si="82"/>
        <v>1.0330967831955566</v>
      </c>
      <c r="AR253" s="28"/>
    </row>
    <row r="254" spans="1:44" ht="15.75" x14ac:dyDescent="0.25">
      <c r="A254" t="s">
        <v>219</v>
      </c>
      <c r="B254">
        <v>223</v>
      </c>
      <c r="C254">
        <v>2069.7399999999998</v>
      </c>
      <c r="D254">
        <v>21986.09</v>
      </c>
      <c r="F254">
        <v>972.35</v>
      </c>
      <c r="H254" s="41">
        <f t="shared" si="69"/>
        <v>9.7954474072876486E-3</v>
      </c>
      <c r="I254" s="41">
        <f t="shared" si="70"/>
        <v>9.1155988131495017E-2</v>
      </c>
      <c r="J254" s="41"/>
      <c r="K254" s="41">
        <f t="shared" si="71"/>
        <v>5.3124852287088483E-3</v>
      </c>
      <c r="L254" s="41"/>
      <c r="M254">
        <v>1321.7</v>
      </c>
      <c r="N254">
        <v>40131.57</v>
      </c>
      <c r="O254">
        <v>351.43</v>
      </c>
      <c r="P254">
        <v>993.75</v>
      </c>
      <c r="Q254">
        <v>3462.3</v>
      </c>
      <c r="S254" s="42">
        <f t="shared" si="83"/>
        <v>6.0875359454929695E-2</v>
      </c>
      <c r="T254" s="42">
        <f t="shared" si="72"/>
        <v>2.3617760087041426</v>
      </c>
      <c r="U254" s="42">
        <f t="shared" si="73"/>
        <v>3.3514648129988086E-3</v>
      </c>
      <c r="V254" s="42">
        <f t="shared" si="74"/>
        <v>4.1432357766924048E-2</v>
      </c>
      <c r="W254" s="42">
        <f t="shared" si="75"/>
        <v>0.18778400227653322</v>
      </c>
      <c r="X254" s="42"/>
      <c r="Y254">
        <v>1495.6</v>
      </c>
      <c r="Z254">
        <v>264685.63</v>
      </c>
      <c r="AC254" s="27">
        <f t="shared" si="76"/>
        <v>0.12116143072022334</v>
      </c>
      <c r="AD254" s="27">
        <f t="shared" si="77"/>
        <v>16.857885613840207</v>
      </c>
      <c r="AE254" s="27"/>
      <c r="AF254" s="27"/>
      <c r="AH254" s="26"/>
      <c r="AI254">
        <v>23604.63</v>
      </c>
      <c r="AJ254">
        <v>270.10000000000002</v>
      </c>
      <c r="AK254">
        <v>8166.56</v>
      </c>
      <c r="AL254">
        <v>2847.05</v>
      </c>
      <c r="AN254" s="28">
        <f t="shared" si="79"/>
        <v>17.376823122044609</v>
      </c>
      <c r="AO254" s="28"/>
      <c r="AP254" s="28">
        <f t="shared" si="81"/>
        <v>5.8461977411896395</v>
      </c>
      <c r="AQ254" s="28">
        <f t="shared" si="82"/>
        <v>1.873079532779403</v>
      </c>
      <c r="AR254" s="28"/>
    </row>
    <row r="255" spans="1:44" ht="15.75" x14ac:dyDescent="0.25">
      <c r="A255" t="s">
        <v>220</v>
      </c>
      <c r="B255">
        <v>208</v>
      </c>
      <c r="C255">
        <v>569.48</v>
      </c>
      <c r="D255">
        <v>59666.8</v>
      </c>
      <c r="H255" s="41">
        <f t="shared" si="69"/>
        <v>3.9311423620497516E-3</v>
      </c>
      <c r="I255" s="41">
        <f t="shared" si="70"/>
        <v>0.26276041455573729</v>
      </c>
      <c r="J255" s="41"/>
      <c r="K255" s="41"/>
      <c r="L255" s="41"/>
      <c r="M255">
        <v>1415.26</v>
      </c>
      <c r="N255">
        <v>17978.68</v>
      </c>
      <c r="P255">
        <v>1610.11</v>
      </c>
      <c r="Q255">
        <v>942.86</v>
      </c>
      <c r="S255" s="42">
        <f t="shared" si="83"/>
        <v>7.1212265380683648E-2</v>
      </c>
      <c r="T255" s="42">
        <f t="shared" si="72"/>
        <v>1.1240155256289279</v>
      </c>
      <c r="U255" s="42"/>
      <c r="V255" s="42">
        <f t="shared" si="74"/>
        <v>8.3597311177950787E-2</v>
      </c>
      <c r="W255" s="42">
        <f t="shared" si="75"/>
        <v>4.1185600589156851E-2</v>
      </c>
      <c r="X255" s="42"/>
      <c r="Y255">
        <v>4912.04</v>
      </c>
      <c r="Z255">
        <v>1493481.9</v>
      </c>
      <c r="AC255" s="27">
        <f t="shared" si="76"/>
        <v>0.36282416661517114</v>
      </c>
      <c r="AD255" s="27">
        <f t="shared" si="77"/>
        <v>101.85014201810019</v>
      </c>
      <c r="AE255" s="27"/>
      <c r="AF255" s="27"/>
      <c r="AG255">
        <v>2248.9</v>
      </c>
      <c r="AH255" s="26">
        <f t="shared" si="78"/>
        <v>2.5808501326259949</v>
      </c>
      <c r="AI255">
        <v>14938.72</v>
      </c>
      <c r="AJ255">
        <v>673.87</v>
      </c>
      <c r="AK255">
        <v>2484.9699999999998</v>
      </c>
      <c r="AL255">
        <v>1550.37</v>
      </c>
      <c r="AN255" s="28">
        <f t="shared" si="79"/>
        <v>11.690661068884062</v>
      </c>
      <c r="AO255" s="28">
        <f t="shared" si="80"/>
        <v>0.26796571798681745</v>
      </c>
      <c r="AP255" s="28">
        <f t="shared" si="81"/>
        <v>1.7182188612031848</v>
      </c>
      <c r="AQ255" s="28">
        <f t="shared" si="82"/>
        <v>0.96983026441117048</v>
      </c>
      <c r="AR255" s="28"/>
    </row>
    <row r="256" spans="1:44" ht="15.75" x14ac:dyDescent="0.25">
      <c r="A256" t="s">
        <v>221</v>
      </c>
      <c r="B256">
        <v>166.9</v>
      </c>
      <c r="C256">
        <v>600.67999999999995</v>
      </c>
      <c r="D256">
        <v>40519.42</v>
      </c>
      <c r="F256">
        <v>312.68</v>
      </c>
      <c r="H256" s="41">
        <f t="shared" si="69"/>
        <v>5.069503856585964E-3</v>
      </c>
      <c r="I256" s="41">
        <f t="shared" si="70"/>
        <v>0.22295555478366488</v>
      </c>
      <c r="J256" s="41"/>
      <c r="K256" s="41">
        <f t="shared" si="71"/>
        <v>3.4975308267007833E-3</v>
      </c>
      <c r="L256" s="41"/>
      <c r="M256">
        <v>4130.25</v>
      </c>
      <c r="N256">
        <v>10311.41</v>
      </c>
      <c r="P256">
        <v>576.08000000000004</v>
      </c>
      <c r="Q256">
        <v>648.32000000000005</v>
      </c>
      <c r="S256" s="42">
        <f t="shared" si="83"/>
        <v>0.30381499658439964</v>
      </c>
      <c r="T256" s="42">
        <f t="shared" si="72"/>
        <v>0.79345195391231704</v>
      </c>
      <c r="U256" s="42"/>
      <c r="V256" s="42">
        <f t="shared" si="74"/>
        <v>2.2273508477610001E-2</v>
      </c>
      <c r="W256" s="42">
        <f t="shared" si="75"/>
        <v>2.7995957629123429E-2</v>
      </c>
      <c r="X256" s="42"/>
      <c r="Y256">
        <v>5878.83</v>
      </c>
      <c r="Z256">
        <v>1206890.78</v>
      </c>
      <c r="AC256" s="27">
        <f t="shared" si="76"/>
        <v>0.53431662716671935</v>
      </c>
      <c r="AD256" s="27">
        <f t="shared" si="77"/>
        <v>102.58052684019337</v>
      </c>
      <c r="AE256" s="27"/>
      <c r="AF256" s="27"/>
      <c r="AG256">
        <v>2209.88</v>
      </c>
      <c r="AH256" s="26">
        <f t="shared" si="78"/>
        <v>3.1525023508959382</v>
      </c>
      <c r="AI256">
        <v>9232.9</v>
      </c>
      <c r="AJ256">
        <v>1126.18</v>
      </c>
      <c r="AK256">
        <v>2274.9</v>
      </c>
      <c r="AL256">
        <v>261.97000000000003</v>
      </c>
      <c r="AN256" s="28">
        <f t="shared" si="79"/>
        <v>8.8754298146042778</v>
      </c>
      <c r="AO256" s="28">
        <f t="shared" si="80"/>
        <v>0.78533603030052135</v>
      </c>
      <c r="AP256" s="28">
        <f t="shared" si="81"/>
        <v>1.9317001000976048</v>
      </c>
      <c r="AQ256" s="28"/>
      <c r="AR256" s="28"/>
    </row>
    <row r="257" spans="1:44" ht="15.75" x14ac:dyDescent="0.25">
      <c r="A257" t="s">
        <v>222</v>
      </c>
      <c r="B257">
        <v>194</v>
      </c>
      <c r="C257">
        <v>504.08</v>
      </c>
      <c r="D257">
        <v>11810.52</v>
      </c>
      <c r="F257">
        <v>171.45</v>
      </c>
      <c r="H257" s="41">
        <f t="shared" si="69"/>
        <v>3.9077294122645311E-3</v>
      </c>
      <c r="I257" s="41">
        <f t="shared" si="70"/>
        <v>5.7000219181309902E-2</v>
      </c>
      <c r="J257" s="41"/>
      <c r="K257" s="41">
        <f t="shared" si="71"/>
        <v>2.3457740247263166E-3</v>
      </c>
      <c r="L257" s="41"/>
      <c r="M257">
        <v>1521.06</v>
      </c>
      <c r="N257">
        <v>7678.28</v>
      </c>
      <c r="P257">
        <v>1581.18</v>
      </c>
      <c r="Q257">
        <v>2749.73</v>
      </c>
      <c r="S257" s="42">
        <f t="shared" si="83"/>
        <v>8.3561447822502369E-2</v>
      </c>
      <c r="T257" s="42">
        <f t="shared" si="72"/>
        <v>0.50316918071353467</v>
      </c>
      <c r="U257" s="42"/>
      <c r="V257" s="42">
        <f t="shared" si="74"/>
        <v>8.7658559327598681E-2</v>
      </c>
      <c r="W257" s="42">
        <f t="shared" si="75"/>
        <v>0.16729394936885361</v>
      </c>
      <c r="X257" s="42"/>
      <c r="Y257">
        <v>3367.96</v>
      </c>
      <c r="Z257">
        <v>417925.59</v>
      </c>
      <c r="AA257">
        <v>136.22999999999999</v>
      </c>
      <c r="AC257" s="27">
        <f t="shared" si="76"/>
        <v>0.27613854125179471</v>
      </c>
      <c r="AD257" s="27">
        <f t="shared" si="77"/>
        <v>30.579378963365286</v>
      </c>
      <c r="AE257" s="27">
        <f t="shared" si="84"/>
        <v>3.9906268384553474E-2</v>
      </c>
      <c r="AF257" s="27"/>
      <c r="AG257">
        <v>2219.98</v>
      </c>
      <c r="AH257" s="26">
        <f t="shared" si="78"/>
        <v>2.7263555532984611</v>
      </c>
      <c r="AI257">
        <v>5940.58</v>
      </c>
      <c r="AJ257">
        <v>930.83</v>
      </c>
      <c r="AK257">
        <v>777.38</v>
      </c>
      <c r="AL257">
        <v>862</v>
      </c>
      <c r="AN257" s="28">
        <f t="shared" si="79"/>
        <v>4.8090102224741251</v>
      </c>
      <c r="AO257" s="28">
        <f t="shared" si="80"/>
        <v>0.50791513610391992</v>
      </c>
      <c r="AP257" s="28">
        <f t="shared" si="81"/>
        <v>0.37617142813376014</v>
      </c>
      <c r="AQ257" s="28">
        <f t="shared" si="82"/>
        <v>0.44882149374754265</v>
      </c>
      <c r="AR257" s="2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Normal="100" workbookViewId="0">
      <pane ySplit="1" topLeftCell="A2" activePane="bottomLeft" state="frozen"/>
      <selection pane="bottomLeft" activeCell="A30" sqref="A30:XFD30"/>
    </sheetView>
  </sheetViews>
  <sheetFormatPr baseColWidth="10" defaultColWidth="8.7109375" defaultRowHeight="15" x14ac:dyDescent="0.25"/>
  <cols>
    <col min="2" max="2" width="8.7109375" customWidth="1"/>
    <col min="4" max="4" width="11" bestFit="1" customWidth="1"/>
    <col min="7" max="10" width="8.7109375" customWidth="1"/>
    <col min="15" max="18" width="8.7109375" customWidth="1"/>
    <col min="24" max="28" width="8.7109375" customWidth="1"/>
  </cols>
  <sheetData>
    <row r="1" spans="1:28" ht="15.75" x14ac:dyDescent="0.25">
      <c r="A1" s="1"/>
      <c r="B1" s="1" t="s">
        <v>0</v>
      </c>
      <c r="C1" s="2" t="s">
        <v>1</v>
      </c>
      <c r="D1" s="2" t="s">
        <v>286</v>
      </c>
      <c r="E1" s="2" t="s">
        <v>287</v>
      </c>
      <c r="F1" s="29" t="s">
        <v>3</v>
      </c>
      <c r="G1" s="31" t="s">
        <v>1</v>
      </c>
      <c r="H1" s="32" t="s">
        <v>286</v>
      </c>
      <c r="I1" s="32" t="s">
        <v>287</v>
      </c>
      <c r="J1" s="29" t="s">
        <v>3</v>
      </c>
      <c r="K1" s="30" t="s">
        <v>288</v>
      </c>
      <c r="L1" s="3" t="s">
        <v>289</v>
      </c>
      <c r="M1" s="3" t="s">
        <v>290</v>
      </c>
      <c r="N1" s="34" t="s">
        <v>4</v>
      </c>
      <c r="O1" s="30" t="s">
        <v>288</v>
      </c>
      <c r="P1" s="3" t="s">
        <v>289</v>
      </c>
      <c r="Q1" s="3" t="s">
        <v>290</v>
      </c>
      <c r="R1" s="34" t="s">
        <v>4</v>
      </c>
      <c r="S1" s="35" t="s">
        <v>5</v>
      </c>
      <c r="T1" s="13" t="s">
        <v>7</v>
      </c>
      <c r="U1" s="4" t="s">
        <v>8</v>
      </c>
      <c r="V1" s="4" t="s">
        <v>6</v>
      </c>
      <c r="W1" s="5" t="s">
        <v>9</v>
      </c>
      <c r="X1" s="36" t="s">
        <v>5</v>
      </c>
      <c r="Y1" s="37" t="s">
        <v>7</v>
      </c>
      <c r="Z1" s="38" t="s">
        <v>8</v>
      </c>
      <c r="AA1" s="38" t="s">
        <v>6</v>
      </c>
      <c r="AB1" s="5" t="s">
        <v>9</v>
      </c>
    </row>
    <row r="2" spans="1:28" ht="15.75" x14ac:dyDescent="0.25">
      <c r="A2" t="s">
        <v>10</v>
      </c>
      <c r="B2">
        <v>108.4</v>
      </c>
      <c r="C2">
        <v>316.08</v>
      </c>
      <c r="D2">
        <v>773537.35</v>
      </c>
      <c r="E2">
        <v>4574.67</v>
      </c>
      <c r="G2" s="33">
        <f>(C2+149.43)/300794*2*288.25/1000*1000/B2</f>
        <v>8.2305692864005891E-3</v>
      </c>
      <c r="H2" s="33">
        <f>(D2+149.43)/300794*2*288.25/1000*1000/B2</f>
        <v>13.679368109733778</v>
      </c>
      <c r="I2" s="33">
        <f>(E2+149.43)/300794*2*288.25/1000*1000/B2</f>
        <v>8.3525665111136252E-2</v>
      </c>
      <c r="J2" s="33"/>
      <c r="K2">
        <v>1668.6</v>
      </c>
      <c r="L2">
        <v>287618.57</v>
      </c>
      <c r="M2">
        <v>929.8</v>
      </c>
      <c r="O2" s="40"/>
      <c r="P2" s="40">
        <f>(L2-4195.6)/220309*2*302.28/1000*1000/B2</f>
        <v>7.174851760255752</v>
      </c>
      <c r="Q2" s="40"/>
      <c r="R2" s="40"/>
      <c r="S2">
        <v>5034.25</v>
      </c>
      <c r="T2">
        <v>18750.89</v>
      </c>
      <c r="U2">
        <v>1731.12</v>
      </c>
      <c r="V2">
        <v>2602.9899999999998</v>
      </c>
      <c r="X2" s="39">
        <f>(S2-63.701)/2108.2*2*272.2/1000*1000/B2</f>
        <v>11.8408092473914</v>
      </c>
      <c r="Y2" s="39">
        <f>(T2-63.701)/2108.2*2*272.2/1000*1000/B2</f>
        <v>44.51649914706622</v>
      </c>
      <c r="Z2" s="39">
        <f>(U2-63.701)/2108.2*2*272.2/1000*1000/B2</f>
        <v>3.9721146123850954</v>
      </c>
      <c r="AA2" s="39">
        <f>(V2-63.701)/2108.2*2*272.2/1000*1000/B2</f>
        <v>6.0490776115473883</v>
      </c>
      <c r="AB2" s="39"/>
    </row>
    <row r="3" spans="1:28" ht="15.75" x14ac:dyDescent="0.25">
      <c r="A3" t="s">
        <v>11</v>
      </c>
      <c r="B3">
        <v>132.6</v>
      </c>
      <c r="D3">
        <v>113096.52</v>
      </c>
      <c r="E3">
        <v>7741.42</v>
      </c>
      <c r="G3" s="33"/>
      <c r="H3" s="33">
        <f t="shared" ref="H3:H56" si="0">(D3+149.43)/300794*2*288.25/1000*1000/B3</f>
        <v>1.6368515646086255</v>
      </c>
      <c r="I3" s="33">
        <f t="shared" ref="I3:I56" si="1">(E3+149.43)/300794*2*288.25/1000*1000/B3</f>
        <v>0.11405396986463509</v>
      </c>
      <c r="J3" s="33"/>
      <c r="K3">
        <v>114.54</v>
      </c>
      <c r="L3">
        <v>22602.2</v>
      </c>
      <c r="O3" s="40"/>
      <c r="P3" s="40">
        <f t="shared" ref="P3:P56" si="2">(L3-4195.6)/220309*2*302.28/1000*1000/B3</f>
        <v>0.38092302155041835</v>
      </c>
      <c r="Q3" s="40"/>
      <c r="R3" s="40"/>
      <c r="S3">
        <v>4467.18</v>
      </c>
      <c r="T3">
        <v>24224.92</v>
      </c>
      <c r="U3">
        <v>1504.81</v>
      </c>
      <c r="X3" s="39">
        <f t="shared" ref="X3:X56" si="3">(S3-63.701)/2108.2*2*272.2/1000*1000/B3</f>
        <v>8.5754854226468726</v>
      </c>
      <c r="Y3" s="39">
        <f t="shared" ref="Y3:Y56" si="4">(T3-63.701)/2108.2*2*272.2/1000*1000/B3</f>
        <v>47.052383201527377</v>
      </c>
      <c r="Z3" s="39">
        <f t="shared" ref="Z3:Z56" si="5">(U3-63.701)/2108.2*2*272.2/1000*1000/B3</f>
        <v>2.8064648933139478</v>
      </c>
      <c r="AA3" s="39"/>
      <c r="AB3" s="39"/>
    </row>
    <row r="4" spans="1:28" ht="15.75" x14ac:dyDescent="0.25">
      <c r="A4" t="s">
        <v>12</v>
      </c>
      <c r="B4">
        <v>66.5</v>
      </c>
      <c r="C4">
        <v>290.95</v>
      </c>
      <c r="D4">
        <v>940023.6</v>
      </c>
      <c r="E4">
        <v>1938.66</v>
      </c>
      <c r="G4" s="33">
        <f t="shared" ref="G4:G56" si="6">(C4+149.43)/300794*2*288.25/1000*1000/B4</f>
        <v>1.2692175960756696E-2</v>
      </c>
      <c r="H4" s="33">
        <f t="shared" si="0"/>
        <v>27.096692697937655</v>
      </c>
      <c r="I4" s="33">
        <f t="shared" si="1"/>
        <v>6.0180765933730986E-2</v>
      </c>
      <c r="J4" s="33"/>
      <c r="K4">
        <v>162.47999999999999</v>
      </c>
      <c r="L4">
        <v>11848.15</v>
      </c>
      <c r="O4" s="40"/>
      <c r="P4" s="40">
        <f t="shared" si="2"/>
        <v>0.31578514811237268</v>
      </c>
      <c r="Q4" s="40"/>
      <c r="R4" s="40"/>
      <c r="S4">
        <v>416.17</v>
      </c>
      <c r="T4">
        <v>7861.44</v>
      </c>
      <c r="U4">
        <v>800.04</v>
      </c>
      <c r="V4">
        <v>1601.73</v>
      </c>
      <c r="X4" s="39">
        <f t="shared" si="3"/>
        <v>1.3686915581335464</v>
      </c>
      <c r="Y4" s="39">
        <f t="shared" si="4"/>
        <v>30.279824727362474</v>
      </c>
      <c r="Z4" s="39">
        <f t="shared" si="5"/>
        <v>2.8593180484652478</v>
      </c>
      <c r="AA4" s="39">
        <f t="shared" ref="AA4:AA56" si="7">(V4-63.701)/2108.2*2*272.2/1000*1000/B4</f>
        <v>5.9724041219641455</v>
      </c>
      <c r="AB4" s="39"/>
    </row>
    <row r="5" spans="1:28" ht="15.75" x14ac:dyDescent="0.25">
      <c r="A5" t="s">
        <v>13</v>
      </c>
      <c r="B5">
        <v>197.4</v>
      </c>
      <c r="C5">
        <v>341.69</v>
      </c>
      <c r="D5">
        <v>154463.16</v>
      </c>
      <c r="E5">
        <v>2270.21</v>
      </c>
      <c r="G5" s="33">
        <f t="shared" si="6"/>
        <v>4.7683773305988207E-3</v>
      </c>
      <c r="H5" s="33">
        <f t="shared" si="0"/>
        <v>1.5011629931201538</v>
      </c>
      <c r="I5" s="33">
        <f t="shared" si="1"/>
        <v>2.34927441851485E-2</v>
      </c>
      <c r="J5" s="33"/>
      <c r="K5">
        <v>231.86</v>
      </c>
      <c r="L5">
        <v>54213.599999999999</v>
      </c>
      <c r="M5">
        <v>231.32</v>
      </c>
      <c r="O5" s="40"/>
      <c r="P5" s="40">
        <f t="shared" si="2"/>
        <v>0.69532259753263637</v>
      </c>
      <c r="Q5" s="40"/>
      <c r="R5" s="40"/>
      <c r="S5">
        <v>166.95</v>
      </c>
      <c r="T5">
        <v>40280.800000000003</v>
      </c>
      <c r="U5">
        <v>206.74</v>
      </c>
      <c r="V5">
        <v>3390.97</v>
      </c>
      <c r="X5" s="39">
        <f t="shared" si="3"/>
        <v>0.13506568119641285</v>
      </c>
      <c r="Y5" s="39">
        <f t="shared" si="4"/>
        <v>52.610193533870302</v>
      </c>
      <c r="Z5" s="39">
        <f t="shared" si="5"/>
        <v>0.18711716309749929</v>
      </c>
      <c r="AA5" s="39">
        <f t="shared" si="7"/>
        <v>4.3525831146907707</v>
      </c>
      <c r="AB5" s="39"/>
    </row>
    <row r="6" spans="1:28" ht="15.75" x14ac:dyDescent="0.25">
      <c r="A6" t="s">
        <v>14</v>
      </c>
      <c r="B6">
        <v>114.6</v>
      </c>
      <c r="C6">
        <v>253.81</v>
      </c>
      <c r="D6">
        <v>894501.9</v>
      </c>
      <c r="E6">
        <v>2752.95</v>
      </c>
      <c r="G6" s="33">
        <f t="shared" si="6"/>
        <v>6.7438690857069732E-3</v>
      </c>
      <c r="H6" s="33">
        <f t="shared" si="0"/>
        <v>14.962333714099859</v>
      </c>
      <c r="I6" s="33">
        <f t="shared" si="1"/>
        <v>4.8540002869195027E-2</v>
      </c>
      <c r="J6" s="33"/>
      <c r="L6">
        <v>3943.39</v>
      </c>
      <c r="M6">
        <v>230.67</v>
      </c>
      <c r="O6" s="40"/>
      <c r="P6" s="40"/>
      <c r="Q6" s="40"/>
      <c r="R6" s="40"/>
      <c r="S6">
        <v>105.27</v>
      </c>
      <c r="T6">
        <v>10304.26</v>
      </c>
      <c r="U6">
        <v>1680.66</v>
      </c>
      <c r="V6">
        <v>7655.58</v>
      </c>
      <c r="X6" s="39">
        <f t="shared" si="3"/>
        <v>9.3668004250998305E-2</v>
      </c>
      <c r="Y6" s="39">
        <f t="shared" si="4"/>
        <v>23.075193628535668</v>
      </c>
      <c r="Z6" s="39">
        <f t="shared" si="5"/>
        <v>3.6435161414922175</v>
      </c>
      <c r="AA6" s="39">
        <f t="shared" si="7"/>
        <v>17.106886248046976</v>
      </c>
      <c r="AB6" s="39"/>
    </row>
    <row r="7" spans="1:28" ht="15.75" x14ac:dyDescent="0.25">
      <c r="A7" t="s">
        <v>16</v>
      </c>
      <c r="B7">
        <v>152.69999999999999</v>
      </c>
      <c r="D7">
        <v>202092.29</v>
      </c>
      <c r="E7">
        <v>2749.77</v>
      </c>
      <c r="G7" s="33"/>
      <c r="H7" s="33">
        <f t="shared" si="0"/>
        <v>2.5384105008713047</v>
      </c>
      <c r="I7" s="33">
        <f t="shared" si="1"/>
        <v>3.6388929663602972E-2</v>
      </c>
      <c r="J7" s="33"/>
      <c r="L7">
        <v>1096.1300000000001</v>
      </c>
      <c r="M7">
        <v>115.32</v>
      </c>
      <c r="O7" s="40"/>
      <c r="P7" s="40"/>
      <c r="Q7" s="40"/>
      <c r="R7" s="40"/>
      <c r="T7">
        <v>1572.6</v>
      </c>
      <c r="U7">
        <v>346.05</v>
      </c>
      <c r="V7">
        <v>3341.72</v>
      </c>
      <c r="X7" s="39"/>
      <c r="Y7" s="39">
        <f t="shared" si="4"/>
        <v>2.5516872359260532</v>
      </c>
      <c r="Z7" s="39">
        <f t="shared" si="5"/>
        <v>0.47747817407028925</v>
      </c>
      <c r="AA7" s="39">
        <f t="shared" si="7"/>
        <v>5.5434321590928786</v>
      </c>
      <c r="AB7" s="39"/>
    </row>
    <row r="8" spans="1:28" ht="15.75" x14ac:dyDescent="0.25">
      <c r="A8" t="s">
        <v>17</v>
      </c>
      <c r="B8">
        <v>115.7</v>
      </c>
      <c r="C8">
        <v>911.43</v>
      </c>
      <c r="D8">
        <v>478398.59</v>
      </c>
      <c r="G8" s="33">
        <f t="shared" si="6"/>
        <v>1.7573362115544965E-2</v>
      </c>
      <c r="H8" s="33">
        <f t="shared" si="0"/>
        <v>7.9272454849245468</v>
      </c>
      <c r="I8" s="33"/>
      <c r="J8" s="33"/>
      <c r="K8">
        <v>309.91000000000003</v>
      </c>
      <c r="L8">
        <v>19650.080000000002</v>
      </c>
      <c r="M8">
        <v>228.12</v>
      </c>
      <c r="O8" s="40"/>
      <c r="P8" s="40">
        <f t="shared" si="2"/>
        <v>0.36654576652538778</v>
      </c>
      <c r="Q8" s="40"/>
      <c r="R8" s="40"/>
      <c r="S8">
        <v>898.08</v>
      </c>
      <c r="T8">
        <v>9019.27</v>
      </c>
      <c r="U8">
        <v>429.06</v>
      </c>
      <c r="V8">
        <v>990.09</v>
      </c>
      <c r="X8" s="39">
        <f t="shared" si="3"/>
        <v>1.8622428420218964</v>
      </c>
      <c r="Y8" s="39">
        <f t="shared" si="4"/>
        <v>19.987852362635198</v>
      </c>
      <c r="Z8" s="39">
        <f t="shared" si="5"/>
        <v>0.81544140314926183</v>
      </c>
      <c r="AA8" s="39">
        <f t="shared" si="7"/>
        <v>2.0675991176405715</v>
      </c>
      <c r="AB8" s="39"/>
    </row>
    <row r="9" spans="1:28" ht="15.75" x14ac:dyDescent="0.25">
      <c r="A9" t="s">
        <v>18</v>
      </c>
      <c r="B9">
        <v>135.19999999999999</v>
      </c>
      <c r="C9">
        <v>334.79</v>
      </c>
      <c r="D9">
        <v>5651186.9900000002</v>
      </c>
      <c r="E9">
        <v>2670.86</v>
      </c>
      <c r="G9" s="33">
        <f t="shared" si="6"/>
        <v>6.8642987122878307E-3</v>
      </c>
      <c r="H9" s="33">
        <f t="shared" si="0"/>
        <v>80.113298315871546</v>
      </c>
      <c r="I9" s="33">
        <f t="shared" si="1"/>
        <v>3.9980407697489249E-2</v>
      </c>
      <c r="J9" s="33"/>
      <c r="K9">
        <v>155.5</v>
      </c>
      <c r="L9">
        <v>4196.8900000000003</v>
      </c>
      <c r="M9">
        <v>935.41</v>
      </c>
      <c r="O9" s="40"/>
      <c r="P9" s="40">
        <f t="shared" si="2"/>
        <v>2.6183047205268052E-5</v>
      </c>
      <c r="Q9" s="40"/>
      <c r="R9" s="40"/>
      <c r="S9">
        <v>1146.8800000000001</v>
      </c>
      <c r="T9">
        <v>6039.59</v>
      </c>
      <c r="U9">
        <v>689.35</v>
      </c>
      <c r="V9">
        <v>2547.79</v>
      </c>
      <c r="X9" s="39">
        <f t="shared" si="3"/>
        <v>2.068854019722369</v>
      </c>
      <c r="Y9" s="39">
        <f t="shared" si="4"/>
        <v>11.413849399835753</v>
      </c>
      <c r="Z9" s="39">
        <f t="shared" si="5"/>
        <v>1.1949792680482918</v>
      </c>
      <c r="AA9" s="39">
        <f t="shared" si="7"/>
        <v>4.7445690075214904</v>
      </c>
      <c r="AB9" s="39"/>
    </row>
    <row r="10" spans="1:28" ht="15.75" x14ac:dyDescent="0.25">
      <c r="A10" t="s">
        <v>19</v>
      </c>
      <c r="B10">
        <v>174.8</v>
      </c>
      <c r="C10">
        <v>350.33</v>
      </c>
      <c r="D10">
        <v>1075331.6000000001</v>
      </c>
      <c r="E10">
        <v>1726.45</v>
      </c>
      <c r="G10" s="33">
        <f t="shared" si="6"/>
        <v>5.4796170361558257E-3</v>
      </c>
      <c r="H10" s="33">
        <f t="shared" si="0"/>
        <v>11.792108560209728</v>
      </c>
      <c r="I10" s="33">
        <f t="shared" si="1"/>
        <v>2.0568080690299324E-2</v>
      </c>
      <c r="J10" s="33"/>
      <c r="K10">
        <v>337.03</v>
      </c>
      <c r="L10">
        <v>40500.949999999997</v>
      </c>
      <c r="M10">
        <v>83.14</v>
      </c>
      <c r="O10" s="40"/>
      <c r="P10" s="40">
        <f t="shared" si="2"/>
        <v>0.56994949033151709</v>
      </c>
      <c r="Q10" s="40"/>
      <c r="R10" s="40"/>
      <c r="S10">
        <v>1311.92</v>
      </c>
      <c r="T10">
        <v>2262.54</v>
      </c>
      <c r="U10">
        <v>754.51</v>
      </c>
      <c r="V10">
        <v>1390.49</v>
      </c>
      <c r="X10" s="39">
        <f t="shared" si="3"/>
        <v>1.8439777152177059</v>
      </c>
      <c r="Y10" s="39">
        <f t="shared" si="4"/>
        <v>3.2483162933360137</v>
      </c>
      <c r="Z10" s="39">
        <f t="shared" si="5"/>
        <v>1.0205231625795059</v>
      </c>
      <c r="AA10" s="39">
        <f t="shared" si="7"/>
        <v>1.9600481556489566</v>
      </c>
      <c r="AB10" s="39"/>
    </row>
    <row r="11" spans="1:28" ht="15.75" x14ac:dyDescent="0.25">
      <c r="A11" t="s">
        <v>20</v>
      </c>
      <c r="B11">
        <v>65.099999999999994</v>
      </c>
      <c r="C11">
        <v>147.44999999999999</v>
      </c>
      <c r="D11">
        <v>512339.12</v>
      </c>
      <c r="E11">
        <v>1429.75</v>
      </c>
      <c r="G11" s="33">
        <f t="shared" si="6"/>
        <v>8.7403755878182818E-3</v>
      </c>
      <c r="H11" s="33">
        <f t="shared" si="0"/>
        <v>15.088057166048197</v>
      </c>
      <c r="I11" s="33">
        <f t="shared" si="1"/>
        <v>4.6492274052717851E-2</v>
      </c>
      <c r="J11" s="33"/>
      <c r="K11">
        <v>171.38</v>
      </c>
      <c r="L11">
        <v>10086.780000000001</v>
      </c>
      <c r="M11">
        <v>241.7</v>
      </c>
      <c r="O11" s="40"/>
      <c r="P11" s="40">
        <f t="shared" si="2"/>
        <v>0.24832959136803515</v>
      </c>
      <c r="Q11" s="40"/>
      <c r="R11" s="40"/>
      <c r="S11">
        <v>802.49</v>
      </c>
      <c r="T11">
        <v>18973.45</v>
      </c>
      <c r="U11">
        <v>1017.71</v>
      </c>
      <c r="V11">
        <v>4788.45</v>
      </c>
      <c r="X11" s="39">
        <f t="shared" si="3"/>
        <v>2.9305270838424637</v>
      </c>
      <c r="Y11" s="39">
        <f t="shared" si="4"/>
        <v>75.008604071207003</v>
      </c>
      <c r="Z11" s="39">
        <f t="shared" si="5"/>
        <v>3.7842323217176559</v>
      </c>
      <c r="AA11" s="39">
        <f t="shared" si="7"/>
        <v>18.741487635654561</v>
      </c>
      <c r="AB11" s="39"/>
    </row>
    <row r="12" spans="1:28" ht="15.75" x14ac:dyDescent="0.25">
      <c r="A12" t="s">
        <v>21</v>
      </c>
      <c r="B12">
        <v>104.4</v>
      </c>
      <c r="C12">
        <v>434.87</v>
      </c>
      <c r="D12">
        <v>1625914.34</v>
      </c>
      <c r="G12" s="33">
        <f t="shared" si="6"/>
        <v>1.072668507210431E-2</v>
      </c>
      <c r="H12" s="33">
        <f t="shared" si="0"/>
        <v>29.851572767326129</v>
      </c>
      <c r="I12" s="33"/>
      <c r="J12" s="33"/>
      <c r="L12">
        <v>22483.58</v>
      </c>
      <c r="M12">
        <v>173.91</v>
      </c>
      <c r="O12" s="40"/>
      <c r="P12" s="40">
        <f t="shared" si="2"/>
        <v>0.48069810432922244</v>
      </c>
      <c r="Q12" s="40"/>
      <c r="R12" s="40"/>
      <c r="S12">
        <v>844.69</v>
      </c>
      <c r="T12">
        <v>5766.48</v>
      </c>
      <c r="V12">
        <v>1201.53</v>
      </c>
      <c r="X12" s="39">
        <f t="shared" si="3"/>
        <v>1.9317491324697833</v>
      </c>
      <c r="Y12" s="39">
        <f t="shared" si="4"/>
        <v>14.105625541354485</v>
      </c>
      <c r="Z12" s="39"/>
      <c r="AA12" s="39">
        <f t="shared" si="7"/>
        <v>2.8143804632958478</v>
      </c>
      <c r="AB12" s="39"/>
    </row>
    <row r="13" spans="1:28" ht="15.75" x14ac:dyDescent="0.25">
      <c r="A13" t="s">
        <v>22</v>
      </c>
      <c r="B13">
        <v>102.4</v>
      </c>
      <c r="C13">
        <v>240.44</v>
      </c>
      <c r="D13">
        <v>97075.43</v>
      </c>
      <c r="E13">
        <v>1218.6099999999999</v>
      </c>
      <c r="G13" s="33">
        <f t="shared" si="6"/>
        <v>7.2970950621002251E-3</v>
      </c>
      <c r="H13" s="33">
        <f t="shared" si="0"/>
        <v>1.8197323359565638</v>
      </c>
      <c r="I13" s="33">
        <f t="shared" si="1"/>
        <v>2.5605247720408321E-2</v>
      </c>
      <c r="J13" s="33"/>
      <c r="K13">
        <v>183.31</v>
      </c>
      <c r="L13">
        <v>11146.4</v>
      </c>
      <c r="O13" s="40"/>
      <c r="P13" s="40">
        <f t="shared" si="2"/>
        <v>0.18626961024061656</v>
      </c>
      <c r="Q13" s="40"/>
      <c r="R13" s="40"/>
      <c r="T13">
        <v>4206.3500000000004</v>
      </c>
      <c r="U13">
        <v>1095.18</v>
      </c>
      <c r="V13">
        <v>5139.58</v>
      </c>
      <c r="X13" s="39"/>
      <c r="Y13" s="39">
        <f t="shared" si="4"/>
        <v>10.446829065153331</v>
      </c>
      <c r="Z13" s="39">
        <f t="shared" si="5"/>
        <v>2.601158050632649</v>
      </c>
      <c r="AA13" s="39">
        <f t="shared" si="7"/>
        <v>12.800225234723341</v>
      </c>
      <c r="AB13" s="39"/>
    </row>
    <row r="14" spans="1:28" ht="15.75" x14ac:dyDescent="0.25">
      <c r="A14" t="s">
        <v>23</v>
      </c>
      <c r="B14">
        <v>35</v>
      </c>
      <c r="C14">
        <v>373.37</v>
      </c>
      <c r="D14">
        <v>37352.379999999997</v>
      </c>
      <c r="E14">
        <v>1505.45</v>
      </c>
      <c r="G14" s="33">
        <f t="shared" si="6"/>
        <v>2.8628439587035835E-2</v>
      </c>
      <c r="H14" s="33">
        <f t="shared" si="0"/>
        <v>2.05359277350707</v>
      </c>
      <c r="I14" s="33">
        <f t="shared" si="1"/>
        <v>9.0620948936101509E-2</v>
      </c>
      <c r="J14" s="33"/>
      <c r="K14">
        <v>42.14</v>
      </c>
      <c r="L14">
        <v>12696.94</v>
      </c>
      <c r="M14">
        <v>179.39</v>
      </c>
      <c r="O14" s="40"/>
      <c r="P14" s="40">
        <f t="shared" si="2"/>
        <v>0.66654045135306705</v>
      </c>
      <c r="Q14" s="40"/>
      <c r="R14" s="40"/>
      <c r="S14">
        <v>795.61</v>
      </c>
      <c r="T14">
        <v>3172.02</v>
      </c>
      <c r="U14">
        <v>1086.51</v>
      </c>
      <c r="V14">
        <v>5080.26</v>
      </c>
      <c r="X14" s="39">
        <f t="shared" si="3"/>
        <v>5.4000197812622828</v>
      </c>
      <c r="Y14" s="39">
        <f t="shared" si="4"/>
        <v>22.933157108975838</v>
      </c>
      <c r="Z14" s="39">
        <f t="shared" si="5"/>
        <v>7.546278065241844</v>
      </c>
      <c r="AA14" s="39">
        <f t="shared" si="7"/>
        <v>37.012139260303307</v>
      </c>
      <c r="AB14" s="39"/>
    </row>
    <row r="15" spans="1:28" ht="15.75" x14ac:dyDescent="0.25">
      <c r="A15" t="s">
        <v>24</v>
      </c>
      <c r="B15">
        <v>135.80000000000001</v>
      </c>
      <c r="C15">
        <v>357.61</v>
      </c>
      <c r="D15">
        <v>17208.27</v>
      </c>
      <c r="E15">
        <v>4995.54</v>
      </c>
      <c r="G15" s="33">
        <f t="shared" si="6"/>
        <v>7.1560372815148059E-3</v>
      </c>
      <c r="H15" s="33">
        <f t="shared" si="0"/>
        <v>0.24497544241351676</v>
      </c>
      <c r="I15" s="33">
        <f t="shared" si="1"/>
        <v>7.2612805956680404E-2</v>
      </c>
      <c r="J15" s="33"/>
      <c r="K15">
        <v>227.14</v>
      </c>
      <c r="L15">
        <v>5314.28</v>
      </c>
      <c r="O15" s="40"/>
      <c r="P15" s="40">
        <f t="shared" si="2"/>
        <v>2.2605456089519343E-2</v>
      </c>
      <c r="Q15" s="40"/>
      <c r="R15" s="40"/>
      <c r="S15">
        <v>143.37</v>
      </c>
      <c r="T15">
        <v>9064.1299999999992</v>
      </c>
      <c r="U15">
        <v>663.15</v>
      </c>
      <c r="V15">
        <v>4133.72</v>
      </c>
      <c r="X15" s="39">
        <f t="shared" si="3"/>
        <v>0.1514941642417664</v>
      </c>
      <c r="Y15" s="39">
        <f t="shared" si="4"/>
        <v>17.114718010422585</v>
      </c>
      <c r="Z15" s="39">
        <f t="shared" si="5"/>
        <v>1.1398790653900839</v>
      </c>
      <c r="AA15" s="39">
        <f t="shared" si="7"/>
        <v>7.7393230347200266</v>
      </c>
      <c r="AB15" s="39"/>
    </row>
    <row r="16" spans="1:28" ht="15.75" x14ac:dyDescent="0.25">
      <c r="A16" t="s">
        <v>26</v>
      </c>
      <c r="B16">
        <v>242.5</v>
      </c>
      <c r="C16">
        <v>78.260000000000005</v>
      </c>
      <c r="D16">
        <v>32903.65</v>
      </c>
      <c r="E16">
        <v>2691.13</v>
      </c>
      <c r="G16" s="33">
        <f t="shared" si="6"/>
        <v>1.7995435311449581E-3</v>
      </c>
      <c r="H16" s="33">
        <f t="shared" si="0"/>
        <v>0.26123438138880406</v>
      </c>
      <c r="I16" s="33">
        <f t="shared" si="1"/>
        <v>2.2450311268958325E-2</v>
      </c>
      <c r="J16" s="33"/>
      <c r="K16">
        <v>105.43</v>
      </c>
      <c r="L16">
        <v>9444.7800000000007</v>
      </c>
      <c r="M16">
        <v>725.56</v>
      </c>
      <c r="O16" s="40"/>
      <c r="P16" s="40">
        <f t="shared" si="2"/>
        <v>5.9400061212992634E-2</v>
      </c>
      <c r="Q16" s="40"/>
      <c r="R16" s="40"/>
      <c r="S16">
        <v>389.41</v>
      </c>
      <c r="T16">
        <v>16016.37</v>
      </c>
      <c r="U16">
        <v>1001.63</v>
      </c>
      <c r="V16">
        <v>3978.63</v>
      </c>
      <c r="X16" s="39">
        <f t="shared" si="3"/>
        <v>0.34683612364874711</v>
      </c>
      <c r="Y16" s="39">
        <f t="shared" si="4"/>
        <v>16.9874393333053</v>
      </c>
      <c r="Z16" s="39">
        <f t="shared" si="5"/>
        <v>0.99876779154934536</v>
      </c>
      <c r="AA16" s="39">
        <f t="shared" si="7"/>
        <v>4.1688709821345622</v>
      </c>
      <c r="AB16" s="39"/>
    </row>
    <row r="17" spans="1:28" ht="15.75" x14ac:dyDescent="0.25">
      <c r="A17" t="s">
        <v>27</v>
      </c>
      <c r="B17">
        <v>142.5</v>
      </c>
      <c r="C17">
        <v>661.15</v>
      </c>
      <c r="D17">
        <v>429548.07</v>
      </c>
      <c r="E17">
        <v>4413.42</v>
      </c>
      <c r="G17" s="33">
        <f t="shared" si="6"/>
        <v>1.0902125124043045E-2</v>
      </c>
      <c r="H17" s="33">
        <f t="shared" si="0"/>
        <v>5.7793381411933256</v>
      </c>
      <c r="I17" s="33">
        <f t="shared" si="1"/>
        <v>6.1369342473586573E-2</v>
      </c>
      <c r="J17" s="33"/>
      <c r="K17">
        <v>275.45</v>
      </c>
      <c r="L17">
        <v>54757.97</v>
      </c>
      <c r="M17">
        <v>262.26</v>
      </c>
      <c r="O17" s="40"/>
      <c r="P17" s="40">
        <f t="shared" si="2"/>
        <v>0.97368779901721769</v>
      </c>
      <c r="Q17" s="40"/>
      <c r="R17" s="40"/>
      <c r="S17">
        <v>187.21</v>
      </c>
      <c r="T17">
        <v>15470.1</v>
      </c>
      <c r="U17">
        <v>793.7</v>
      </c>
      <c r="V17">
        <v>6082.17</v>
      </c>
      <c r="X17" s="39">
        <f t="shared" si="3"/>
        <v>0.22381544279064042</v>
      </c>
      <c r="Y17" s="39">
        <f t="shared" si="4"/>
        <v>27.918532366016077</v>
      </c>
      <c r="Z17" s="39">
        <f t="shared" si="5"/>
        <v>1.3228594630490469</v>
      </c>
      <c r="AA17" s="39">
        <f t="shared" si="7"/>
        <v>10.90630078906592</v>
      </c>
      <c r="AB17" s="39"/>
    </row>
    <row r="18" spans="1:28" ht="15.75" x14ac:dyDescent="0.25">
      <c r="A18" t="s">
        <v>28</v>
      </c>
      <c r="B18">
        <v>167.2</v>
      </c>
      <c r="C18">
        <v>242.07</v>
      </c>
      <c r="D18">
        <v>495423.64</v>
      </c>
      <c r="E18">
        <v>3671.07</v>
      </c>
      <c r="G18" s="33">
        <f t="shared" si="6"/>
        <v>4.4877187961189675E-3</v>
      </c>
      <c r="H18" s="33">
        <f t="shared" si="0"/>
        <v>5.6806962479933096</v>
      </c>
      <c r="I18" s="33">
        <f t="shared" si="1"/>
        <v>4.3793945493160957E-2</v>
      </c>
      <c r="J18" s="33"/>
      <c r="K18">
        <v>277.5</v>
      </c>
      <c r="L18">
        <v>19820.560000000001</v>
      </c>
      <c r="M18">
        <v>2075.71</v>
      </c>
      <c r="O18" s="40"/>
      <c r="P18" s="40">
        <f t="shared" si="2"/>
        <v>0.25644238725942581</v>
      </c>
      <c r="Q18" s="40"/>
      <c r="R18" s="40"/>
      <c r="S18">
        <v>218.75</v>
      </c>
      <c r="T18">
        <v>9429.58</v>
      </c>
      <c r="U18">
        <v>215.81</v>
      </c>
      <c r="V18">
        <v>3565.02</v>
      </c>
      <c r="X18" s="39">
        <f t="shared" si="3"/>
        <v>0.23946332252870886</v>
      </c>
      <c r="Y18" s="39">
        <f t="shared" si="4"/>
        <v>14.465004635578826</v>
      </c>
      <c r="Z18" s="39">
        <f t="shared" si="5"/>
        <v>0.2349226794530721</v>
      </c>
      <c r="AA18" s="39">
        <f t="shared" si="7"/>
        <v>5.4075645826344987</v>
      </c>
      <c r="AB18" s="39"/>
    </row>
    <row r="19" spans="1:28" ht="15.75" x14ac:dyDescent="0.25">
      <c r="A19" t="s">
        <v>29</v>
      </c>
      <c r="B19">
        <v>49.6</v>
      </c>
      <c r="C19">
        <v>354.11</v>
      </c>
      <c r="E19">
        <v>2012.91</v>
      </c>
      <c r="G19" s="33">
        <f t="shared" si="6"/>
        <v>1.945729402310916E-2</v>
      </c>
      <c r="H19" s="33"/>
      <c r="I19" s="33">
        <f t="shared" si="1"/>
        <v>8.3555000909421029E-2</v>
      </c>
      <c r="J19" s="33"/>
      <c r="K19">
        <v>59.68</v>
      </c>
      <c r="L19">
        <v>4688.3500000000004</v>
      </c>
      <c r="M19">
        <v>117.7</v>
      </c>
      <c r="O19" s="40"/>
      <c r="P19" s="40">
        <f t="shared" si="2"/>
        <v>2.7261649290534595E-2</v>
      </c>
      <c r="Q19" s="40"/>
      <c r="R19" s="40"/>
      <c r="S19">
        <v>188.58</v>
      </c>
      <c r="T19">
        <v>24628.26</v>
      </c>
      <c r="U19">
        <v>222.95</v>
      </c>
      <c r="V19">
        <v>7322.96</v>
      </c>
      <c r="X19" s="39">
        <f t="shared" si="3"/>
        <v>0.65015071334359542</v>
      </c>
      <c r="Y19" s="39">
        <f t="shared" si="4"/>
        <v>127.88912112381452</v>
      </c>
      <c r="Z19" s="39">
        <f t="shared" si="5"/>
        <v>0.82908936610041883</v>
      </c>
      <c r="AA19" s="39">
        <f t="shared" si="7"/>
        <v>37.7934834295271</v>
      </c>
      <c r="AB19" s="39"/>
    </row>
    <row r="20" spans="1:28" ht="15.75" x14ac:dyDescent="0.25">
      <c r="A20" t="s">
        <v>30</v>
      </c>
      <c r="B20">
        <v>133.80000000000001</v>
      </c>
      <c r="C20">
        <v>146.47</v>
      </c>
      <c r="D20">
        <v>520827.87</v>
      </c>
      <c r="E20">
        <v>4971.2299999999996</v>
      </c>
      <c r="G20" s="33">
        <f t="shared" si="6"/>
        <v>4.2385664317458223E-3</v>
      </c>
      <c r="H20" s="33">
        <f t="shared" si="0"/>
        <v>7.4626458110225515</v>
      </c>
      <c r="I20" s="33">
        <f t="shared" si="1"/>
        <v>7.3349974938775139E-2</v>
      </c>
      <c r="J20" s="33"/>
      <c r="K20">
        <v>258.31</v>
      </c>
      <c r="L20">
        <v>10415.370000000001</v>
      </c>
      <c r="M20">
        <v>69.87</v>
      </c>
      <c r="O20" s="40"/>
      <c r="P20" s="40">
        <f t="shared" si="2"/>
        <v>0.12756319313189687</v>
      </c>
      <c r="Q20" s="40"/>
      <c r="R20" s="40"/>
      <c r="S20">
        <v>523</v>
      </c>
      <c r="T20">
        <v>37964.800000000003</v>
      </c>
      <c r="U20">
        <v>459.82</v>
      </c>
      <c r="V20">
        <v>4643.01</v>
      </c>
      <c r="X20" s="39">
        <f t="shared" si="3"/>
        <v>0.88643254774686464</v>
      </c>
      <c r="Y20" s="39">
        <f t="shared" si="4"/>
        <v>73.147922701717505</v>
      </c>
      <c r="Z20" s="39">
        <f t="shared" si="5"/>
        <v>0.76449714539099867</v>
      </c>
      <c r="AA20" s="39">
        <f t="shared" si="7"/>
        <v>8.8379215800385964</v>
      </c>
      <c r="AB20" s="39"/>
    </row>
    <row r="21" spans="1:28" ht="15.75" x14ac:dyDescent="0.25">
      <c r="A21" t="s">
        <v>31</v>
      </c>
      <c r="B21">
        <v>176</v>
      </c>
      <c r="C21">
        <v>282.70999999999998</v>
      </c>
      <c r="E21">
        <v>1129.2</v>
      </c>
      <c r="G21" s="33">
        <f t="shared" si="6"/>
        <v>4.7058918531982319E-3</v>
      </c>
      <c r="H21" s="33"/>
      <c r="I21" s="33">
        <f t="shared" si="1"/>
        <v>1.3923947101066451E-2</v>
      </c>
      <c r="J21" s="33"/>
      <c r="K21">
        <v>384</v>
      </c>
      <c r="L21">
        <v>5207.4799999999996</v>
      </c>
      <c r="M21">
        <v>837.53</v>
      </c>
      <c r="O21" s="40"/>
      <c r="P21" s="40">
        <f t="shared" si="2"/>
        <v>1.5776966896495364E-2</v>
      </c>
      <c r="Q21" s="40"/>
      <c r="R21" s="40"/>
      <c r="S21">
        <v>701.2</v>
      </c>
      <c r="T21">
        <v>10662.24</v>
      </c>
      <c r="U21">
        <v>713.18</v>
      </c>
      <c r="V21">
        <v>2679.84</v>
      </c>
      <c r="X21" s="39">
        <f t="shared" si="3"/>
        <v>0.93534783982026892</v>
      </c>
      <c r="Y21" s="39">
        <f t="shared" si="4"/>
        <v>15.550331151736513</v>
      </c>
      <c r="Z21" s="39">
        <f t="shared" si="5"/>
        <v>0.95292507071952803</v>
      </c>
      <c r="AA21" s="39">
        <f t="shared" si="7"/>
        <v>3.8384373345206173</v>
      </c>
      <c r="AB21" s="39"/>
    </row>
    <row r="22" spans="1:28" ht="15.75" x14ac:dyDescent="0.25">
      <c r="A22" t="s">
        <v>32</v>
      </c>
      <c r="B22">
        <v>194.8</v>
      </c>
      <c r="C22">
        <v>130.75</v>
      </c>
      <c r="D22">
        <v>265903.17</v>
      </c>
      <c r="E22">
        <v>5392.84</v>
      </c>
      <c r="G22" s="33">
        <f t="shared" si="6"/>
        <v>2.7566290021267324E-3</v>
      </c>
      <c r="H22" s="33">
        <f t="shared" si="0"/>
        <v>2.6176326406282482</v>
      </c>
      <c r="I22" s="33">
        <f t="shared" si="1"/>
        <v>5.4529167747936771E-2</v>
      </c>
      <c r="J22" s="33"/>
      <c r="K22">
        <v>450.3</v>
      </c>
      <c r="L22">
        <v>25890.3</v>
      </c>
      <c r="M22">
        <v>201.87</v>
      </c>
      <c r="O22" s="40"/>
      <c r="P22" s="40">
        <f t="shared" si="2"/>
        <v>0.30561302981551486</v>
      </c>
      <c r="Q22" s="40"/>
      <c r="R22" s="40"/>
      <c r="S22">
        <v>241.98</v>
      </c>
      <c r="T22">
        <v>12772.87</v>
      </c>
      <c r="U22">
        <v>54.82</v>
      </c>
      <c r="V22">
        <v>3256.65</v>
      </c>
      <c r="X22" s="39">
        <f t="shared" si="3"/>
        <v>0.23632928681532384</v>
      </c>
      <c r="Y22" s="39">
        <f t="shared" si="4"/>
        <v>16.847462941711715</v>
      </c>
      <c r="Z22" s="39"/>
      <c r="AA22" s="39">
        <f t="shared" si="7"/>
        <v>4.2326205554647576</v>
      </c>
      <c r="AB22" s="39"/>
    </row>
    <row r="23" spans="1:28" ht="15.75" x14ac:dyDescent="0.25">
      <c r="A23" t="s">
        <v>33</v>
      </c>
      <c r="B23">
        <v>194.6</v>
      </c>
      <c r="C23">
        <v>346.94</v>
      </c>
      <c r="D23">
        <v>35150.1</v>
      </c>
      <c r="E23">
        <v>701.69</v>
      </c>
      <c r="G23" s="33">
        <f t="shared" si="6"/>
        <v>4.888693751209928E-3</v>
      </c>
      <c r="H23" s="33">
        <f t="shared" si="0"/>
        <v>0.34766120380290377</v>
      </c>
      <c r="I23" s="33">
        <f t="shared" si="1"/>
        <v>8.382587637306432E-3</v>
      </c>
      <c r="J23" s="33"/>
      <c r="K23">
        <v>233.62</v>
      </c>
      <c r="L23">
        <v>4720.1400000000003</v>
      </c>
      <c r="O23" s="40"/>
      <c r="P23" s="40">
        <f t="shared" si="2"/>
        <v>7.3967841589513313E-3</v>
      </c>
      <c r="Q23" s="40"/>
      <c r="R23" s="40"/>
      <c r="S23">
        <v>715.35</v>
      </c>
      <c r="T23">
        <v>11441.92</v>
      </c>
      <c r="U23">
        <v>158.04</v>
      </c>
      <c r="V23">
        <v>1760.18</v>
      </c>
      <c r="X23" s="39">
        <f t="shared" si="3"/>
        <v>0.86472338667209814</v>
      </c>
      <c r="Y23" s="39">
        <f t="shared" si="4"/>
        <v>15.0986375609827</v>
      </c>
      <c r="Z23" s="39">
        <f t="shared" si="5"/>
        <v>0.12518570514994892</v>
      </c>
      <c r="AA23" s="39">
        <f t="shared" si="7"/>
        <v>2.2511890086505071</v>
      </c>
      <c r="AB23" s="39"/>
    </row>
    <row r="24" spans="1:28" ht="15.75" x14ac:dyDescent="0.25">
      <c r="A24" t="s">
        <v>34</v>
      </c>
      <c r="B24">
        <v>133.30000000000001</v>
      </c>
      <c r="C24">
        <v>321.69</v>
      </c>
      <c r="D24">
        <v>212029.18</v>
      </c>
      <c r="E24">
        <v>2449.11</v>
      </c>
      <c r="G24" s="33">
        <f t="shared" si="6"/>
        <v>6.7737869725448471E-3</v>
      </c>
      <c r="H24" s="33">
        <f t="shared" si="0"/>
        <v>3.0507146889766381</v>
      </c>
      <c r="I24" s="33">
        <f t="shared" si="1"/>
        <v>3.7361938358882428E-2</v>
      </c>
      <c r="J24" s="33"/>
      <c r="K24">
        <v>336.09</v>
      </c>
      <c r="L24">
        <v>7809.88</v>
      </c>
      <c r="M24">
        <v>121.01</v>
      </c>
      <c r="O24" s="40"/>
      <c r="P24" s="40">
        <f t="shared" si="2"/>
        <v>7.4404433625461938E-2</v>
      </c>
      <c r="Q24" s="40"/>
      <c r="R24" s="40"/>
      <c r="S24">
        <v>189.38</v>
      </c>
      <c r="T24">
        <v>6779.73</v>
      </c>
      <c r="U24">
        <v>528.1</v>
      </c>
      <c r="V24">
        <v>4951.83</v>
      </c>
      <c r="X24" s="39">
        <f t="shared" si="3"/>
        <v>0.24346631055828657</v>
      </c>
      <c r="Y24" s="39">
        <f t="shared" si="4"/>
        <v>13.010342238818408</v>
      </c>
      <c r="Z24" s="39">
        <f t="shared" si="5"/>
        <v>0.89963725966118224</v>
      </c>
      <c r="AA24" s="39">
        <f t="shared" si="7"/>
        <v>9.4693205162594118</v>
      </c>
      <c r="AB24" s="39"/>
    </row>
    <row r="25" spans="1:28" ht="15.75" x14ac:dyDescent="0.25">
      <c r="A25" t="s">
        <v>35</v>
      </c>
      <c r="B25">
        <v>289.89999999999998</v>
      </c>
      <c r="C25">
        <v>555.51</v>
      </c>
      <c r="D25">
        <v>2287266.19</v>
      </c>
      <c r="E25">
        <v>1829.03</v>
      </c>
      <c r="G25" s="33">
        <f t="shared" si="6"/>
        <v>4.6605168384249883E-3</v>
      </c>
      <c r="H25" s="33">
        <f t="shared" si="0"/>
        <v>15.122618965424484</v>
      </c>
      <c r="I25" s="33">
        <f t="shared" si="1"/>
        <v>1.3080043896147619E-2</v>
      </c>
      <c r="J25" s="33"/>
      <c r="K25">
        <v>239.8</v>
      </c>
      <c r="L25">
        <v>11771.2</v>
      </c>
      <c r="M25">
        <v>359.9</v>
      </c>
      <c r="O25" s="40"/>
      <c r="P25" s="40">
        <f t="shared" si="2"/>
        <v>7.1709383705135618E-2</v>
      </c>
      <c r="Q25" s="40"/>
      <c r="R25" s="40"/>
      <c r="S25">
        <v>2534.29</v>
      </c>
      <c r="T25">
        <v>24714.39</v>
      </c>
      <c r="U25">
        <v>657.73</v>
      </c>
      <c r="V25">
        <v>2812.51</v>
      </c>
      <c r="X25" s="39">
        <f t="shared" si="3"/>
        <v>2.2006886096206935</v>
      </c>
      <c r="Y25" s="39">
        <f t="shared" si="4"/>
        <v>21.957715549450807</v>
      </c>
      <c r="Z25" s="39">
        <f t="shared" si="5"/>
        <v>0.52913408668312334</v>
      </c>
      <c r="AA25" s="39">
        <f t="shared" si="7"/>
        <v>2.4485143649238501</v>
      </c>
      <c r="AB25" s="39"/>
    </row>
    <row r="26" spans="1:28" ht="15.75" x14ac:dyDescent="0.25">
      <c r="A26" t="s">
        <v>36</v>
      </c>
      <c r="B26">
        <v>146.9</v>
      </c>
      <c r="C26">
        <v>341.35</v>
      </c>
      <c r="D26">
        <v>1519197.43</v>
      </c>
      <c r="E26">
        <v>4124.63</v>
      </c>
      <c r="G26" s="33">
        <f t="shared" si="6"/>
        <v>6.4031725192148928E-3</v>
      </c>
      <c r="H26" s="33">
        <f t="shared" si="0"/>
        <v>19.82281279006364</v>
      </c>
      <c r="I26" s="33">
        <f t="shared" si="1"/>
        <v>5.5763363497851597E-2</v>
      </c>
      <c r="J26" s="33"/>
      <c r="K26">
        <v>122.54</v>
      </c>
      <c r="L26">
        <v>10152.280000000001</v>
      </c>
      <c r="M26">
        <v>151.16</v>
      </c>
      <c r="O26" s="40"/>
      <c r="P26" s="40">
        <f t="shared" si="2"/>
        <v>0.11127296080932134</v>
      </c>
      <c r="Q26" s="40"/>
      <c r="R26" s="40"/>
      <c r="S26">
        <v>285.45999999999998</v>
      </c>
      <c r="T26">
        <v>24909.29</v>
      </c>
      <c r="U26">
        <v>101.61</v>
      </c>
      <c r="V26">
        <v>2961.17</v>
      </c>
      <c r="X26" s="39">
        <f t="shared" si="3"/>
        <v>0.38982148024676438</v>
      </c>
      <c r="Y26" s="39">
        <f t="shared" si="4"/>
        <v>43.675089992211035</v>
      </c>
      <c r="Z26" s="39">
        <f t="shared" si="5"/>
        <v>6.6638749699784866E-2</v>
      </c>
      <c r="AA26" s="39">
        <f t="shared" si="7"/>
        <v>5.0933475283939416</v>
      </c>
      <c r="AB26" s="39"/>
    </row>
    <row r="27" spans="1:28" ht="15.75" x14ac:dyDescent="0.25">
      <c r="A27" t="s">
        <v>37</v>
      </c>
      <c r="B27">
        <v>242.8</v>
      </c>
      <c r="C27">
        <v>104</v>
      </c>
      <c r="D27">
        <v>18529.88</v>
      </c>
      <c r="E27">
        <v>1077.9100000000001</v>
      </c>
      <c r="G27" s="33">
        <f t="shared" si="6"/>
        <v>2.0005042749076003E-3</v>
      </c>
      <c r="H27" s="33">
        <f t="shared" si="0"/>
        <v>0.14744915561426938</v>
      </c>
      <c r="I27" s="33">
        <f t="shared" si="1"/>
        <v>9.6882725674351695E-3</v>
      </c>
      <c r="J27" s="33"/>
      <c r="K27">
        <v>116.65</v>
      </c>
      <c r="L27">
        <v>7087.39</v>
      </c>
      <c r="M27">
        <v>543.47</v>
      </c>
      <c r="O27" s="40"/>
      <c r="P27" s="40">
        <f t="shared" si="2"/>
        <v>3.2683250243631522E-2</v>
      </c>
      <c r="Q27" s="40"/>
      <c r="R27" s="40"/>
      <c r="S27">
        <v>4577.58</v>
      </c>
      <c r="T27">
        <v>30670.68</v>
      </c>
      <c r="U27">
        <v>1441.81</v>
      </c>
      <c r="V27">
        <v>2998.91</v>
      </c>
      <c r="X27" s="39">
        <f t="shared" si="3"/>
        <v>4.8007328401673739</v>
      </c>
      <c r="Y27" s="39">
        <f t="shared" si="4"/>
        <v>32.552031018911485</v>
      </c>
      <c r="Z27" s="39">
        <f t="shared" si="5"/>
        <v>1.4656868590474441</v>
      </c>
      <c r="AA27" s="39">
        <f t="shared" si="7"/>
        <v>3.121739470432157</v>
      </c>
      <c r="AB27" s="39"/>
    </row>
    <row r="28" spans="1:28" ht="15.75" x14ac:dyDescent="0.25">
      <c r="A28" t="s">
        <v>38</v>
      </c>
      <c r="B28">
        <v>105.6</v>
      </c>
      <c r="D28">
        <v>6533.24</v>
      </c>
      <c r="E28">
        <v>1535.42</v>
      </c>
      <c r="G28" s="33"/>
      <c r="H28" s="33">
        <f t="shared" si="0"/>
        <v>0.12128755461429257</v>
      </c>
      <c r="I28" s="33">
        <f t="shared" si="1"/>
        <v>3.0579294861468671E-2</v>
      </c>
      <c r="J28" s="33"/>
      <c r="K28">
        <v>70.38</v>
      </c>
      <c r="L28">
        <v>2716.35</v>
      </c>
      <c r="M28">
        <v>780.1</v>
      </c>
      <c r="O28" s="40"/>
      <c r="P28" s="40"/>
      <c r="Q28" s="40"/>
      <c r="R28" s="40"/>
      <c r="T28">
        <v>2532.96</v>
      </c>
      <c r="U28">
        <v>869.72</v>
      </c>
      <c r="V28">
        <v>813.78</v>
      </c>
      <c r="X28" s="39"/>
      <c r="Y28" s="39">
        <f t="shared" si="4"/>
        <v>6.0382214236329723</v>
      </c>
      <c r="Z28" s="39">
        <f t="shared" si="5"/>
        <v>1.9710047401488562</v>
      </c>
      <c r="AA28" s="39">
        <f t="shared" si="7"/>
        <v>1.8342114323435477</v>
      </c>
      <c r="AB28" s="39"/>
    </row>
    <row r="29" spans="1:28" ht="17.25" customHeight="1" x14ac:dyDescent="0.25">
      <c r="A29" t="s">
        <v>39</v>
      </c>
      <c r="B29">
        <v>163.19999999999999</v>
      </c>
      <c r="D29">
        <v>148709.07</v>
      </c>
      <c r="G29" s="33"/>
      <c r="H29" s="33">
        <f t="shared" si="0"/>
        <v>1.7481698529802887</v>
      </c>
      <c r="I29" s="33"/>
      <c r="J29" s="33"/>
      <c r="K29">
        <v>398.65</v>
      </c>
      <c r="L29">
        <v>16803.3</v>
      </c>
      <c r="M29">
        <v>548.70000000000005</v>
      </c>
      <c r="O29" s="40"/>
      <c r="P29" s="40">
        <f t="shared" si="2"/>
        <v>0.21199366437994976</v>
      </c>
      <c r="Q29" s="40"/>
      <c r="R29" s="40"/>
      <c r="S29">
        <v>1536.74</v>
      </c>
      <c r="T29">
        <v>11600.14</v>
      </c>
      <c r="U29">
        <v>278.95999999999998</v>
      </c>
      <c r="V29">
        <v>3092.87</v>
      </c>
      <c r="X29" s="39">
        <f t="shared" si="3"/>
        <v>2.3307752536314785</v>
      </c>
      <c r="Y29" s="39">
        <f t="shared" si="4"/>
        <v>18.25399499689355</v>
      </c>
      <c r="Z29" s="39">
        <f t="shared" si="5"/>
        <v>0.34060221781056604</v>
      </c>
      <c r="AA29" s="39">
        <f t="shared" si="7"/>
        <v>4.7930245867676353</v>
      </c>
      <c r="AB29" s="39"/>
    </row>
    <row r="30" spans="1:28" ht="15.75" x14ac:dyDescent="0.25">
      <c r="A30" t="s">
        <v>41</v>
      </c>
      <c r="B30">
        <v>105.5</v>
      </c>
      <c r="C30">
        <v>165.14</v>
      </c>
      <c r="D30">
        <v>1013207.42</v>
      </c>
      <c r="E30">
        <v>16270.68</v>
      </c>
      <c r="G30" s="33">
        <f t="shared" si="6"/>
        <v>5.7147203797141381E-3</v>
      </c>
      <c r="H30" s="33">
        <f t="shared" si="0"/>
        <v>18.409419342651631</v>
      </c>
      <c r="I30" s="33">
        <f t="shared" si="1"/>
        <v>0.29830033777584619</v>
      </c>
      <c r="J30" s="33"/>
      <c r="K30">
        <v>190.68</v>
      </c>
      <c r="L30">
        <v>18812.939999999999</v>
      </c>
      <c r="O30" s="40"/>
      <c r="P30" s="40">
        <f t="shared" si="2"/>
        <v>0.38020958328692961</v>
      </c>
      <c r="Q30" s="40"/>
      <c r="R30" s="40"/>
      <c r="S30">
        <v>800.18</v>
      </c>
      <c r="T30">
        <v>10039.540000000001</v>
      </c>
      <c r="U30">
        <v>749.44</v>
      </c>
      <c r="V30">
        <v>4773.03</v>
      </c>
      <c r="X30" s="39">
        <f t="shared" si="3"/>
        <v>1.8026616340347394</v>
      </c>
      <c r="Y30" s="39">
        <f t="shared" si="4"/>
        <v>24.417617111428143</v>
      </c>
      <c r="Z30" s="39">
        <f t="shared" si="5"/>
        <v>1.6784665771343763</v>
      </c>
      <c r="AA30" s="39">
        <f t="shared" si="7"/>
        <v>11.526909403183508</v>
      </c>
      <c r="AB30" s="39"/>
    </row>
    <row r="31" spans="1:28" ht="15.75" x14ac:dyDescent="0.25">
      <c r="A31" t="s">
        <v>42</v>
      </c>
      <c r="B31">
        <v>183.7</v>
      </c>
      <c r="C31">
        <v>206.1</v>
      </c>
      <c r="D31">
        <v>981575.06</v>
      </c>
      <c r="E31">
        <v>13971.29</v>
      </c>
      <c r="G31" s="33">
        <f t="shared" si="6"/>
        <v>3.7093450931821384E-3</v>
      </c>
      <c r="H31" s="33">
        <f t="shared" si="0"/>
        <v>10.24260939959564</v>
      </c>
      <c r="I31" s="33">
        <f t="shared" si="1"/>
        <v>0.1473254674547827</v>
      </c>
      <c r="J31" s="33"/>
      <c r="K31">
        <v>243</v>
      </c>
      <c r="L31">
        <v>19677.71</v>
      </c>
      <c r="M31">
        <v>418.65</v>
      </c>
      <c r="O31" s="40"/>
      <c r="P31" s="40">
        <f t="shared" si="2"/>
        <v>0.23127471928852897</v>
      </c>
      <c r="Q31" s="40"/>
      <c r="R31" s="40"/>
      <c r="S31">
        <v>377.64</v>
      </c>
      <c r="T31">
        <v>23283.81</v>
      </c>
      <c r="U31">
        <v>265.25</v>
      </c>
      <c r="V31">
        <v>3053.7</v>
      </c>
      <c r="X31" s="39">
        <f t="shared" si="3"/>
        <v>0.44130863145422211</v>
      </c>
      <c r="Y31" s="39">
        <f t="shared" si="4"/>
        <v>32.640845912766061</v>
      </c>
      <c r="Z31" s="39">
        <f t="shared" si="5"/>
        <v>0.28332036911937353</v>
      </c>
      <c r="AA31" s="39">
        <f t="shared" si="7"/>
        <v>4.203085206806076</v>
      </c>
      <c r="AB31" s="39"/>
    </row>
    <row r="32" spans="1:28" ht="15.75" x14ac:dyDescent="0.25">
      <c r="A32" t="s">
        <v>43</v>
      </c>
      <c r="B32">
        <v>104.8</v>
      </c>
      <c r="C32">
        <v>312.70999999999998</v>
      </c>
      <c r="D32">
        <v>37547.800000000003</v>
      </c>
      <c r="E32">
        <v>1472.9</v>
      </c>
      <c r="G32" s="33">
        <f t="shared" si="6"/>
        <v>8.4516678300845197E-3</v>
      </c>
      <c r="H32" s="33">
        <f t="shared" si="0"/>
        <v>0.68941114397000269</v>
      </c>
      <c r="I32" s="33">
        <f t="shared" si="1"/>
        <v>2.9669351864761804E-2</v>
      </c>
      <c r="J32" s="33"/>
      <c r="K32">
        <v>340.59</v>
      </c>
      <c r="L32">
        <v>7470.47</v>
      </c>
      <c r="M32">
        <v>86.99</v>
      </c>
      <c r="O32" s="40"/>
      <c r="P32" s="40">
        <f t="shared" si="2"/>
        <v>8.5751149833653131E-2</v>
      </c>
      <c r="Q32" s="40"/>
      <c r="R32" s="40"/>
      <c r="S32">
        <v>531.98</v>
      </c>
      <c r="T32">
        <v>13690.81</v>
      </c>
      <c r="U32">
        <v>825.89</v>
      </c>
      <c r="V32">
        <v>3132.95</v>
      </c>
      <c r="X32" s="39">
        <f t="shared" si="3"/>
        <v>1.1538509371983336</v>
      </c>
      <c r="Y32" s="39">
        <f t="shared" si="4"/>
        <v>33.577530683532352</v>
      </c>
      <c r="Z32" s="39">
        <f t="shared" si="5"/>
        <v>1.8780523832421712</v>
      </c>
      <c r="AA32" s="39">
        <f t="shared" si="7"/>
        <v>7.5627047874131623</v>
      </c>
      <c r="AB32" s="39"/>
    </row>
    <row r="33" spans="1:28" ht="15.75" x14ac:dyDescent="0.25">
      <c r="A33" t="s">
        <v>44</v>
      </c>
      <c r="B33">
        <v>150.4</v>
      </c>
      <c r="C33">
        <v>557.88</v>
      </c>
      <c r="D33">
        <v>99134.48</v>
      </c>
      <c r="E33">
        <v>3469.17</v>
      </c>
      <c r="G33" s="33">
        <f t="shared" si="6"/>
        <v>9.0134718047298629E-3</v>
      </c>
      <c r="H33" s="33">
        <f t="shared" si="0"/>
        <v>1.2652058127954324</v>
      </c>
      <c r="I33" s="33">
        <f t="shared" si="1"/>
        <v>4.6112947749353865E-2</v>
      </c>
      <c r="J33" s="33"/>
      <c r="K33">
        <v>774.63</v>
      </c>
      <c r="L33">
        <v>22422.34</v>
      </c>
      <c r="O33" s="40"/>
      <c r="P33" s="40">
        <f t="shared" si="2"/>
        <v>0.33255871414839672</v>
      </c>
      <c r="Q33" s="40"/>
      <c r="R33" s="40"/>
      <c r="S33">
        <v>7276.4</v>
      </c>
      <c r="T33">
        <v>43775.85</v>
      </c>
      <c r="U33">
        <v>885.41</v>
      </c>
      <c r="V33">
        <v>5481.38</v>
      </c>
      <c r="X33" s="39">
        <f t="shared" si="3"/>
        <v>12.383867021528904</v>
      </c>
      <c r="Y33" s="39">
        <f t="shared" si="4"/>
        <v>75.051716485223849</v>
      </c>
      <c r="Z33" s="39">
        <f t="shared" si="5"/>
        <v>1.4108359417734599</v>
      </c>
      <c r="AA33" s="39">
        <f t="shared" si="7"/>
        <v>9.3019015906985292</v>
      </c>
      <c r="AB33" s="39"/>
    </row>
    <row r="34" spans="1:28" ht="15.75" x14ac:dyDescent="0.25">
      <c r="A34" t="s">
        <v>45</v>
      </c>
      <c r="B34">
        <v>135</v>
      </c>
      <c r="C34">
        <v>1709.59</v>
      </c>
      <c r="D34">
        <v>49159.85</v>
      </c>
      <c r="E34">
        <v>3074.53</v>
      </c>
      <c r="G34" s="33">
        <f t="shared" si="6"/>
        <v>2.6392494284879105E-2</v>
      </c>
      <c r="H34" s="33">
        <f t="shared" si="0"/>
        <v>0.70004351249126084</v>
      </c>
      <c r="I34" s="33">
        <f t="shared" si="1"/>
        <v>4.5770538173165884E-2</v>
      </c>
      <c r="J34" s="33"/>
      <c r="K34">
        <v>3992.96</v>
      </c>
      <c r="L34">
        <v>289299.81</v>
      </c>
      <c r="M34">
        <v>4385.13</v>
      </c>
      <c r="O34" s="40"/>
      <c r="P34" s="40">
        <f t="shared" si="2"/>
        <v>5.7953148027139667</v>
      </c>
      <c r="Q34" s="40"/>
      <c r="R34" s="40"/>
      <c r="S34">
        <v>2388.02</v>
      </c>
      <c r="T34">
        <v>17976.95</v>
      </c>
      <c r="U34">
        <v>189.53</v>
      </c>
      <c r="V34">
        <v>2754.4</v>
      </c>
      <c r="X34" s="39">
        <f t="shared" si="3"/>
        <v>4.4459878485068884</v>
      </c>
      <c r="Y34" s="39">
        <f t="shared" si="4"/>
        <v>34.264697479682518</v>
      </c>
      <c r="Z34" s="39">
        <f t="shared" si="5"/>
        <v>0.240687360465484</v>
      </c>
      <c r="AA34" s="39">
        <f t="shared" si="7"/>
        <v>5.1468043147217042</v>
      </c>
      <c r="AB34" s="39"/>
    </row>
    <row r="35" spans="1:28" ht="15.75" x14ac:dyDescent="0.25">
      <c r="A35" t="s">
        <v>46</v>
      </c>
      <c r="B35">
        <v>241.5</v>
      </c>
      <c r="C35">
        <v>252.78</v>
      </c>
      <c r="D35">
        <v>1092816.32</v>
      </c>
      <c r="E35">
        <v>24289.38</v>
      </c>
      <c r="G35" s="33">
        <f t="shared" si="6"/>
        <v>3.1920219681929201E-3</v>
      </c>
      <c r="H35" s="33">
        <f t="shared" si="0"/>
        <v>8.674002845484825</v>
      </c>
      <c r="I35" s="33">
        <f t="shared" si="1"/>
        <v>0.19395146415179337</v>
      </c>
      <c r="J35" s="33"/>
      <c r="K35">
        <v>118.63</v>
      </c>
      <c r="L35">
        <v>8391.67</v>
      </c>
      <c r="M35">
        <v>284.7</v>
      </c>
      <c r="O35" s="40"/>
      <c r="P35" s="40">
        <f t="shared" si="2"/>
        <v>4.7679617152069496E-2</v>
      </c>
      <c r="Q35" s="40"/>
      <c r="R35" s="40"/>
      <c r="S35">
        <v>185.48</v>
      </c>
      <c r="T35">
        <v>18070.939999999999</v>
      </c>
      <c r="U35">
        <v>226.51</v>
      </c>
      <c r="V35">
        <v>4396.37</v>
      </c>
      <c r="X35" s="39">
        <f t="shared" si="3"/>
        <v>0.13021516810136816</v>
      </c>
      <c r="Y35" s="39">
        <f t="shared" si="4"/>
        <v>19.254679816934878</v>
      </c>
      <c r="Z35" s="39">
        <f t="shared" si="5"/>
        <v>0.17408749705134421</v>
      </c>
      <c r="AA35" s="39">
        <f t="shared" si="7"/>
        <v>4.6328120789511056</v>
      </c>
      <c r="AB35" s="39"/>
    </row>
    <row r="36" spans="1:28" ht="15.75" x14ac:dyDescent="0.25">
      <c r="A36" t="s">
        <v>47</v>
      </c>
      <c r="B36">
        <v>74.099999999999994</v>
      </c>
      <c r="C36">
        <v>297.58999999999997</v>
      </c>
      <c r="D36">
        <v>283227.90999999997</v>
      </c>
      <c r="E36">
        <v>1474.34</v>
      </c>
      <c r="G36" s="33">
        <f t="shared" si="6"/>
        <v>1.1562157706992624E-2</v>
      </c>
      <c r="H36" s="33">
        <f t="shared" si="0"/>
        <v>7.3295456482217096</v>
      </c>
      <c r="I36" s="33">
        <f t="shared" si="1"/>
        <v>4.1998758041884951E-2</v>
      </c>
      <c r="J36" s="33"/>
      <c r="K36">
        <v>126.62</v>
      </c>
      <c r="L36">
        <v>7633.37</v>
      </c>
      <c r="M36">
        <v>272.83999999999997</v>
      </c>
      <c r="O36" s="40"/>
      <c r="P36" s="40">
        <f t="shared" si="2"/>
        <v>0.12731095601589984</v>
      </c>
      <c r="Q36" s="40"/>
      <c r="R36" s="40"/>
      <c r="S36">
        <v>279.67</v>
      </c>
      <c r="T36">
        <v>7008.23</v>
      </c>
      <c r="U36">
        <v>548.4</v>
      </c>
      <c r="V36">
        <v>3124.78</v>
      </c>
      <c r="X36" s="39">
        <f t="shared" si="3"/>
        <v>0.75262651933885583</v>
      </c>
      <c r="Y36" s="39">
        <f t="shared" si="4"/>
        <v>24.200865354369117</v>
      </c>
      <c r="Z36" s="39">
        <f t="shared" si="5"/>
        <v>1.6891189073294037</v>
      </c>
      <c r="AA36" s="39">
        <f t="shared" si="7"/>
        <v>10.667499655928699</v>
      </c>
      <c r="AB36" s="39"/>
    </row>
    <row r="37" spans="1:28" ht="15.75" x14ac:dyDescent="0.25">
      <c r="A37" t="s">
        <v>48</v>
      </c>
      <c r="B37">
        <v>152.5</v>
      </c>
      <c r="C37">
        <v>205.46</v>
      </c>
      <c r="D37">
        <v>77070.03</v>
      </c>
      <c r="E37">
        <v>2251.9699999999998</v>
      </c>
      <c r="G37" s="33">
        <f t="shared" si="6"/>
        <v>4.4601972026604561E-3</v>
      </c>
      <c r="H37" s="33">
        <f t="shared" si="0"/>
        <v>0.97048104900941379</v>
      </c>
      <c r="I37" s="33">
        <f t="shared" si="1"/>
        <v>3.018038705646487E-2</v>
      </c>
      <c r="J37" s="33"/>
      <c r="K37">
        <v>147.11000000000001</v>
      </c>
      <c r="L37">
        <v>13306.61</v>
      </c>
      <c r="M37">
        <v>237.66</v>
      </c>
      <c r="O37" s="40"/>
      <c r="P37" s="40">
        <f t="shared" si="2"/>
        <v>0.1639471417708466</v>
      </c>
      <c r="Q37" s="40"/>
      <c r="R37" s="40"/>
      <c r="S37">
        <v>85.96</v>
      </c>
      <c r="T37">
        <v>13613.27</v>
      </c>
      <c r="U37">
        <v>454.22</v>
      </c>
      <c r="V37">
        <v>2796.96</v>
      </c>
      <c r="X37" s="39">
        <f t="shared" si="3"/>
        <v>3.7691386483069224E-2</v>
      </c>
      <c r="Y37" s="39">
        <f t="shared" si="4"/>
        <v>22.943620192192551</v>
      </c>
      <c r="Z37" s="39">
        <f t="shared" si="5"/>
        <v>0.66126971373294907</v>
      </c>
      <c r="AA37" s="39">
        <f t="shared" si="7"/>
        <v>4.6282546982042021</v>
      </c>
      <c r="AB37" s="39"/>
    </row>
    <row r="38" spans="1:28" ht="15.75" x14ac:dyDescent="0.25">
      <c r="A38" t="s">
        <v>49</v>
      </c>
      <c r="B38">
        <v>72.5</v>
      </c>
      <c r="C38">
        <v>255.68</v>
      </c>
      <c r="D38">
        <v>597714.01</v>
      </c>
      <c r="E38">
        <v>605.03</v>
      </c>
      <c r="G38" s="33">
        <f t="shared" si="6"/>
        <v>1.0709399009013616E-2</v>
      </c>
      <c r="H38" s="33">
        <f t="shared" si="0"/>
        <v>15.804986625512754</v>
      </c>
      <c r="I38" s="33">
        <f t="shared" si="1"/>
        <v>1.9944738901385827E-2</v>
      </c>
      <c r="J38" s="33"/>
      <c r="K38">
        <v>284.26</v>
      </c>
      <c r="L38">
        <v>8313.3799999999992</v>
      </c>
      <c r="M38">
        <v>82.59</v>
      </c>
      <c r="O38" s="40"/>
      <c r="P38" s="40">
        <f t="shared" si="2"/>
        <v>0.15585914998072453</v>
      </c>
      <c r="Q38" s="40"/>
      <c r="R38" s="40"/>
      <c r="S38">
        <v>84.48</v>
      </c>
      <c r="T38">
        <v>10236.280000000001</v>
      </c>
      <c r="U38">
        <v>1151.8699999999999</v>
      </c>
      <c r="V38">
        <v>655.62</v>
      </c>
      <c r="X38" s="39">
        <f t="shared" si="3"/>
        <v>7.4010432825518752E-2</v>
      </c>
      <c r="Y38" s="39">
        <f t="shared" si="4"/>
        <v>36.232589380710465</v>
      </c>
      <c r="Z38" s="39">
        <f t="shared" si="5"/>
        <v>3.8758293795327927</v>
      </c>
      <c r="AA38" s="39">
        <f t="shared" si="7"/>
        <v>2.1082911298738258</v>
      </c>
      <c r="AB38" s="39"/>
    </row>
    <row r="39" spans="1:28" ht="15.75" x14ac:dyDescent="0.25">
      <c r="A39" t="s">
        <v>50</v>
      </c>
      <c r="B39">
        <v>98.8</v>
      </c>
      <c r="C39">
        <v>202.34</v>
      </c>
      <c r="D39">
        <v>303718.23</v>
      </c>
      <c r="E39">
        <v>3868.54</v>
      </c>
      <c r="G39" s="33">
        <f t="shared" si="6"/>
        <v>6.823889674827964E-3</v>
      </c>
      <c r="H39" s="33">
        <f t="shared" si="0"/>
        <v>5.8946453295850532</v>
      </c>
      <c r="I39" s="33">
        <f t="shared" si="1"/>
        <v>7.7943497162260886E-2</v>
      </c>
      <c r="J39" s="33"/>
      <c r="K39">
        <v>88.42</v>
      </c>
      <c r="L39">
        <v>4959.58</v>
      </c>
      <c r="M39">
        <v>232.74</v>
      </c>
      <c r="O39" s="40"/>
      <c r="P39" s="40">
        <f t="shared" si="2"/>
        <v>2.1219356772783037E-2</v>
      </c>
      <c r="Q39" s="40"/>
      <c r="R39" s="40"/>
      <c r="S39">
        <v>899.52</v>
      </c>
      <c r="T39">
        <v>4634.83</v>
      </c>
      <c r="U39">
        <v>295.27999999999997</v>
      </c>
      <c r="V39">
        <v>17293.490000000002</v>
      </c>
      <c r="X39" s="39">
        <f t="shared" si="3"/>
        <v>2.1845480535422319</v>
      </c>
      <c r="Y39" s="39">
        <f t="shared" si="4"/>
        <v>11.947384492863225</v>
      </c>
      <c r="Z39" s="39">
        <f t="shared" si="5"/>
        <v>0.6052691476159987</v>
      </c>
      <c r="AA39" s="39">
        <f t="shared" si="7"/>
        <v>45.03283847686324</v>
      </c>
      <c r="AB39" s="39"/>
    </row>
    <row r="40" spans="1:28" ht="15.75" x14ac:dyDescent="0.25">
      <c r="A40" t="s">
        <v>51</v>
      </c>
      <c r="B40">
        <v>107.2</v>
      </c>
      <c r="C40">
        <v>425.59</v>
      </c>
      <c r="D40">
        <v>233460.12</v>
      </c>
      <c r="E40">
        <v>3406.75</v>
      </c>
      <c r="G40" s="33">
        <f t="shared" si="6"/>
        <v>1.0280596347537497E-2</v>
      </c>
      <c r="H40" s="33">
        <f t="shared" si="0"/>
        <v>4.1766294850263961</v>
      </c>
      <c r="I40" s="33">
        <f t="shared" si="1"/>
        <v>6.3579790475437201E-2</v>
      </c>
      <c r="J40" s="33"/>
      <c r="K40">
        <v>413.08</v>
      </c>
      <c r="L40">
        <v>12887.14</v>
      </c>
      <c r="M40">
        <v>100.14</v>
      </c>
      <c r="O40" s="40"/>
      <c r="P40" s="40">
        <f t="shared" si="2"/>
        <v>0.22248929397197403</v>
      </c>
      <c r="Q40" s="40"/>
      <c r="R40" s="40"/>
      <c r="S40">
        <v>1029.94</v>
      </c>
      <c r="T40">
        <v>34597.64</v>
      </c>
      <c r="U40">
        <v>267.60000000000002</v>
      </c>
      <c r="V40">
        <v>2520.91</v>
      </c>
      <c r="X40" s="39">
        <f t="shared" si="3"/>
        <v>2.3275342744818741</v>
      </c>
      <c r="Y40" s="39">
        <f t="shared" si="4"/>
        <v>83.187417042125489</v>
      </c>
      <c r="Z40" s="39">
        <f t="shared" si="5"/>
        <v>0.49116410228999213</v>
      </c>
      <c r="AA40" s="39">
        <f t="shared" si="7"/>
        <v>5.9190719553498985</v>
      </c>
      <c r="AB40" s="39"/>
    </row>
    <row r="41" spans="1:28" ht="15.75" x14ac:dyDescent="0.25">
      <c r="A41" t="s">
        <v>52</v>
      </c>
      <c r="B41">
        <v>125.5</v>
      </c>
      <c r="C41">
        <v>645.80999999999995</v>
      </c>
      <c r="D41">
        <v>506765.36</v>
      </c>
      <c r="E41">
        <v>1873.55</v>
      </c>
      <c r="G41" s="33">
        <f t="shared" si="6"/>
        <v>1.214463965716024E-2</v>
      </c>
      <c r="H41" s="33">
        <f t="shared" si="0"/>
        <v>7.7414333552575991</v>
      </c>
      <c r="I41" s="33">
        <f t="shared" si="1"/>
        <v>3.089427485242445E-2</v>
      </c>
      <c r="J41" s="33"/>
      <c r="K41">
        <v>23.21</v>
      </c>
      <c r="L41">
        <v>18158.400000000001</v>
      </c>
      <c r="M41">
        <v>980.3</v>
      </c>
      <c r="O41" s="40"/>
      <c r="P41" s="40">
        <f t="shared" si="2"/>
        <v>0.30530643741435315</v>
      </c>
      <c r="Q41" s="40"/>
      <c r="R41" s="40"/>
      <c r="S41">
        <v>372.59</v>
      </c>
      <c r="T41">
        <v>29330.11</v>
      </c>
      <c r="U41">
        <v>192.42</v>
      </c>
      <c r="V41">
        <v>6453.66</v>
      </c>
      <c r="X41" s="39">
        <f t="shared" si="3"/>
        <v>0.63557239252835906</v>
      </c>
      <c r="Y41" s="39">
        <f t="shared" si="4"/>
        <v>60.218789237698672</v>
      </c>
      <c r="Z41" s="39">
        <f t="shared" si="5"/>
        <v>0.26485320873795398</v>
      </c>
      <c r="AA41" s="39">
        <f t="shared" si="7"/>
        <v>13.148029000023056</v>
      </c>
      <c r="AB41" s="39"/>
    </row>
    <row r="42" spans="1:28" ht="15.75" x14ac:dyDescent="0.25">
      <c r="A42" t="s">
        <v>53</v>
      </c>
      <c r="B42">
        <v>88.1</v>
      </c>
      <c r="C42">
        <v>311.31</v>
      </c>
      <c r="D42">
        <v>99796.95</v>
      </c>
      <c r="E42">
        <v>1806.77</v>
      </c>
      <c r="G42" s="33">
        <f t="shared" si="6"/>
        <v>1.0023286684216334E-2</v>
      </c>
      <c r="H42" s="33">
        <f t="shared" si="0"/>
        <v>2.1743091977896984</v>
      </c>
      <c r="I42" s="33">
        <f t="shared" si="1"/>
        <v>4.2556655405790671E-2</v>
      </c>
      <c r="J42" s="33"/>
      <c r="K42">
        <v>319.48</v>
      </c>
      <c r="L42">
        <v>7485.46</v>
      </c>
      <c r="M42">
        <v>89.89</v>
      </c>
      <c r="O42" s="40"/>
      <c r="P42" s="40">
        <f t="shared" si="2"/>
        <v>0.10247281778602274</v>
      </c>
      <c r="Q42" s="40"/>
      <c r="R42" s="40"/>
      <c r="S42">
        <v>231.24</v>
      </c>
      <c r="T42">
        <v>4728.38</v>
      </c>
      <c r="U42">
        <v>293.62</v>
      </c>
      <c r="V42">
        <v>4904.75</v>
      </c>
      <c r="X42" s="39">
        <f t="shared" si="3"/>
        <v>0.49107329565834562</v>
      </c>
      <c r="Y42" s="39">
        <f t="shared" si="4"/>
        <v>13.67263317626508</v>
      </c>
      <c r="Z42" s="39">
        <f t="shared" si="5"/>
        <v>0.67391521415593481</v>
      </c>
      <c r="AA42" s="39">
        <f t="shared" si="7"/>
        <v>14.189591001937089</v>
      </c>
      <c r="AB42" s="39"/>
    </row>
    <row r="43" spans="1:28" ht="15.75" x14ac:dyDescent="0.25">
      <c r="A43" t="s">
        <v>56</v>
      </c>
      <c r="B43">
        <v>65</v>
      </c>
      <c r="C43">
        <v>182.97</v>
      </c>
      <c r="D43">
        <v>472633.79</v>
      </c>
      <c r="E43">
        <v>3300.51</v>
      </c>
      <c r="G43" s="33">
        <f t="shared" si="6"/>
        <v>9.8011672696008151E-3</v>
      </c>
      <c r="H43" s="33">
        <f t="shared" si="0"/>
        <v>13.940515708425036</v>
      </c>
      <c r="I43" s="33">
        <f t="shared" si="1"/>
        <v>0.1017251474431006</v>
      </c>
      <c r="J43" s="33"/>
      <c r="K43">
        <v>207.49</v>
      </c>
      <c r="L43">
        <v>10140</v>
      </c>
      <c r="M43">
        <v>1685.62</v>
      </c>
      <c r="O43" s="40"/>
      <c r="P43" s="40">
        <f t="shared" si="2"/>
        <v>0.25095845897562757</v>
      </c>
      <c r="Q43" s="40"/>
      <c r="R43" s="40"/>
      <c r="S43">
        <v>460.94</v>
      </c>
      <c r="T43">
        <v>13083.93</v>
      </c>
      <c r="U43">
        <v>496.68</v>
      </c>
      <c r="V43">
        <v>1550.67</v>
      </c>
      <c r="X43" s="39">
        <f t="shared" si="3"/>
        <v>1.578137467617289</v>
      </c>
      <c r="Y43" s="39">
        <f t="shared" si="4"/>
        <v>51.726318971342678</v>
      </c>
      <c r="Z43" s="39">
        <f t="shared" si="5"/>
        <v>1.7201241131698204</v>
      </c>
      <c r="AA43" s="39">
        <f t="shared" si="7"/>
        <v>5.9073794166368687</v>
      </c>
      <c r="AB43" s="39"/>
    </row>
    <row r="44" spans="1:28" ht="15.75" x14ac:dyDescent="0.25">
      <c r="A44" t="s">
        <v>57</v>
      </c>
      <c r="B44">
        <v>158.19999999999999</v>
      </c>
      <c r="D44">
        <v>9817.7900000000009</v>
      </c>
      <c r="E44">
        <v>10804.28</v>
      </c>
      <c r="G44" s="33"/>
      <c r="H44" s="33">
        <f t="shared" si="0"/>
        <v>0.12075293840717079</v>
      </c>
      <c r="I44" s="33">
        <f t="shared" si="1"/>
        <v>0.13270427149797143</v>
      </c>
      <c r="J44" s="33"/>
      <c r="K44">
        <v>97.42</v>
      </c>
      <c r="L44">
        <v>34784.769999999997</v>
      </c>
      <c r="M44">
        <v>151.69999999999999</v>
      </c>
      <c r="O44" s="40"/>
      <c r="P44" s="40">
        <f t="shared" si="2"/>
        <v>0.53060139072910795</v>
      </c>
      <c r="Q44" s="40"/>
      <c r="R44" s="40"/>
      <c r="S44">
        <v>143.69</v>
      </c>
      <c r="T44">
        <v>31565.119999999999</v>
      </c>
      <c r="U44">
        <v>442.32</v>
      </c>
      <c r="V44">
        <v>8410.41</v>
      </c>
      <c r="X44" s="39">
        <f t="shared" si="3"/>
        <v>0.13056599892707199</v>
      </c>
      <c r="Y44" s="39">
        <f t="shared" si="4"/>
        <v>51.41974820731906</v>
      </c>
      <c r="Z44" s="39">
        <f t="shared" si="5"/>
        <v>0.61801957703895616</v>
      </c>
      <c r="AA44" s="39">
        <f t="shared" si="7"/>
        <v>13.624328324376878</v>
      </c>
      <c r="AB44" s="39"/>
    </row>
    <row r="45" spans="1:28" ht="15.75" x14ac:dyDescent="0.25">
      <c r="A45" t="s">
        <v>58</v>
      </c>
      <c r="B45">
        <v>84.9</v>
      </c>
      <c r="C45">
        <v>161.35</v>
      </c>
      <c r="D45">
        <v>3485733.73</v>
      </c>
      <c r="E45">
        <v>1337.09</v>
      </c>
      <c r="G45" s="33">
        <f t="shared" si="6"/>
        <v>7.0157727737674381E-3</v>
      </c>
      <c r="H45" s="33">
        <f t="shared" si="0"/>
        <v>78.692850783391478</v>
      </c>
      <c r="I45" s="33">
        <f t="shared" si="1"/>
        <v>3.3557778955083252E-2</v>
      </c>
      <c r="J45" s="33"/>
      <c r="K45">
        <v>419.94</v>
      </c>
      <c r="L45">
        <v>763496.14</v>
      </c>
      <c r="M45">
        <v>649.09</v>
      </c>
      <c r="O45" s="40"/>
      <c r="P45" s="40">
        <f t="shared" si="2"/>
        <v>24.542182909398036</v>
      </c>
      <c r="Q45" s="40"/>
      <c r="R45" s="40"/>
      <c r="S45">
        <v>222</v>
      </c>
      <c r="T45">
        <v>80701.259999999995</v>
      </c>
      <c r="U45">
        <v>1137.99</v>
      </c>
      <c r="V45">
        <v>8385.73</v>
      </c>
      <c r="X45" s="39">
        <f t="shared" si="3"/>
        <v>0.4814783778278301</v>
      </c>
      <c r="Y45" s="39">
        <f t="shared" si="4"/>
        <v>245.2652328777562</v>
      </c>
      <c r="Z45" s="39">
        <f t="shared" si="5"/>
        <v>3.2675312228016713</v>
      </c>
      <c r="AA45" s="39">
        <f t="shared" si="7"/>
        <v>25.312080450010164</v>
      </c>
      <c r="AB45" s="39"/>
    </row>
    <row r="46" spans="1:28" ht="15.75" x14ac:dyDescent="0.25">
      <c r="A46" t="s">
        <v>59</v>
      </c>
      <c r="B46">
        <v>126</v>
      </c>
      <c r="C46">
        <v>322.33999999999997</v>
      </c>
      <c r="D46">
        <v>396462.71</v>
      </c>
      <c r="E46">
        <v>2220.38</v>
      </c>
      <c r="G46" s="33">
        <f t="shared" si="6"/>
        <v>7.1761237269275992E-3</v>
      </c>
      <c r="H46" s="33">
        <f t="shared" si="0"/>
        <v>6.0328926982248356</v>
      </c>
      <c r="I46" s="33">
        <f t="shared" si="1"/>
        <v>3.6047331897556628E-2</v>
      </c>
      <c r="J46" s="33"/>
      <c r="K46">
        <v>162.18</v>
      </c>
      <c r="L46">
        <v>40196.93</v>
      </c>
      <c r="M46">
        <v>230.22</v>
      </c>
      <c r="O46" s="40"/>
      <c r="P46" s="40">
        <f t="shared" si="2"/>
        <v>0.78407060101083126</v>
      </c>
      <c r="Q46" s="40"/>
      <c r="R46" s="40"/>
      <c r="S46">
        <v>689.5</v>
      </c>
      <c r="T46">
        <v>12234.07</v>
      </c>
      <c r="U46">
        <v>105.19</v>
      </c>
      <c r="V46">
        <v>2310.9499999999998</v>
      </c>
      <c r="X46" s="39">
        <f t="shared" si="3"/>
        <v>1.2825391389329346</v>
      </c>
      <c r="Y46" s="39">
        <f t="shared" si="4"/>
        <v>24.942472867096438</v>
      </c>
      <c r="Z46" s="39">
        <f t="shared" si="5"/>
        <v>8.5029324647672044E-2</v>
      </c>
      <c r="AA46" s="39">
        <f t="shared" si="7"/>
        <v>4.6056078667877358</v>
      </c>
      <c r="AB46" s="39"/>
    </row>
    <row r="47" spans="1:28" ht="15.75" x14ac:dyDescent="0.25">
      <c r="A47" t="s">
        <v>60</v>
      </c>
      <c r="B47">
        <v>88</v>
      </c>
      <c r="C47">
        <v>191.86</v>
      </c>
      <c r="D47">
        <v>250463.28</v>
      </c>
      <c r="E47">
        <v>5368.01</v>
      </c>
      <c r="G47" s="33">
        <f t="shared" si="6"/>
        <v>7.4331181125469742E-3</v>
      </c>
      <c r="H47" s="33">
        <f t="shared" si="0"/>
        <v>5.4582140523762268</v>
      </c>
      <c r="I47" s="33">
        <f t="shared" si="1"/>
        <v>0.12016696416212365</v>
      </c>
      <c r="J47" s="33"/>
      <c r="K47">
        <v>457.19</v>
      </c>
      <c r="L47">
        <v>237801.73</v>
      </c>
      <c r="M47">
        <v>1055.3699999999999</v>
      </c>
      <c r="O47" s="40"/>
      <c r="P47" s="40">
        <f t="shared" si="2"/>
        <v>7.2846507092311246</v>
      </c>
      <c r="Q47" s="40"/>
      <c r="R47" s="40"/>
      <c r="S47">
        <v>335.86</v>
      </c>
      <c r="U47">
        <v>1730.09</v>
      </c>
      <c r="V47">
        <v>5350.8</v>
      </c>
      <c r="X47" s="39">
        <f t="shared" si="3"/>
        <v>0.79863131624565564</v>
      </c>
      <c r="Y47" s="39"/>
      <c r="Z47" s="39">
        <f t="shared" si="5"/>
        <v>4.8899005377271436</v>
      </c>
      <c r="AA47" s="39">
        <f t="shared" si="7"/>
        <v>15.514617681175668</v>
      </c>
      <c r="AB47" s="39"/>
    </row>
    <row r="48" spans="1:28" ht="15.75" x14ac:dyDescent="0.25">
      <c r="A48" t="s">
        <v>61</v>
      </c>
      <c r="B48">
        <v>216.1</v>
      </c>
      <c r="C48">
        <v>489.97</v>
      </c>
      <c r="D48">
        <v>172101.55</v>
      </c>
      <c r="E48">
        <v>3919.38</v>
      </c>
      <c r="G48" s="33">
        <f t="shared" si="6"/>
        <v>5.670848011988582E-3</v>
      </c>
      <c r="H48" s="33">
        <f t="shared" si="0"/>
        <v>1.5276964771599701</v>
      </c>
      <c r="I48" s="33">
        <f t="shared" si="1"/>
        <v>3.6086335783014171E-2</v>
      </c>
      <c r="J48" s="33"/>
      <c r="K48">
        <v>93.29</v>
      </c>
      <c r="L48">
        <v>19703.55</v>
      </c>
      <c r="M48">
        <v>147.49</v>
      </c>
      <c r="O48" s="40"/>
      <c r="P48" s="40">
        <f t="shared" si="2"/>
        <v>0.19692769393232168</v>
      </c>
      <c r="Q48" s="40"/>
      <c r="R48" s="40"/>
      <c r="S48">
        <v>233.87</v>
      </c>
      <c r="T48">
        <v>27791.38</v>
      </c>
      <c r="U48">
        <v>329.41</v>
      </c>
      <c r="V48">
        <v>4811.33</v>
      </c>
      <c r="X48" s="39">
        <f t="shared" si="3"/>
        <v>0.20334429264789686</v>
      </c>
      <c r="Y48" s="39">
        <f t="shared" si="4"/>
        <v>33.133327885942478</v>
      </c>
      <c r="Z48" s="39">
        <f t="shared" si="5"/>
        <v>0.3175102906826745</v>
      </c>
      <c r="AA48" s="39">
        <f t="shared" si="7"/>
        <v>5.6732028792532248</v>
      </c>
      <c r="AB48" s="39"/>
    </row>
    <row r="49" spans="1:28" ht="15.75" x14ac:dyDescent="0.25">
      <c r="A49" t="s">
        <v>62</v>
      </c>
      <c r="B49">
        <v>72.2</v>
      </c>
      <c r="C49">
        <v>259.29000000000002</v>
      </c>
      <c r="D49">
        <v>502539.37</v>
      </c>
      <c r="E49">
        <v>6431.53</v>
      </c>
      <c r="G49" s="33">
        <f t="shared" si="6"/>
        <v>1.0849727600912651E-2</v>
      </c>
      <c r="H49" s="33">
        <f t="shared" si="0"/>
        <v>13.344188070144988</v>
      </c>
      <c r="I49" s="33">
        <f t="shared" si="1"/>
        <v>0.17469569228934748</v>
      </c>
      <c r="J49" s="33"/>
      <c r="K49">
        <v>397.16</v>
      </c>
      <c r="L49">
        <v>328230.3</v>
      </c>
      <c r="M49">
        <v>1098.83</v>
      </c>
      <c r="O49" s="40"/>
      <c r="P49" s="40">
        <f t="shared" si="2"/>
        <v>12.315767811337359</v>
      </c>
      <c r="Q49" s="40"/>
      <c r="R49" s="40"/>
      <c r="S49">
        <v>263.81</v>
      </c>
      <c r="T49">
        <v>106753.21</v>
      </c>
      <c r="U49">
        <v>204.18</v>
      </c>
      <c r="V49">
        <v>3239.28</v>
      </c>
      <c r="X49" s="39">
        <f t="shared" si="3"/>
        <v>0.71570776924085644</v>
      </c>
      <c r="Y49" s="39">
        <f t="shared" si="4"/>
        <v>381.58458883804468</v>
      </c>
      <c r="Z49" s="39">
        <f t="shared" si="5"/>
        <v>0.50243573110248052</v>
      </c>
      <c r="AA49" s="39">
        <f t="shared" si="7"/>
        <v>11.35774284084229</v>
      </c>
      <c r="AB49" s="39"/>
    </row>
    <row r="50" spans="1:28" ht="15.75" x14ac:dyDescent="0.25">
      <c r="A50" t="s">
        <v>63</v>
      </c>
      <c r="B50">
        <v>162</v>
      </c>
      <c r="C50">
        <v>117.38</v>
      </c>
      <c r="D50">
        <v>1131962.67</v>
      </c>
      <c r="E50">
        <v>7139.67</v>
      </c>
      <c r="G50" s="33">
        <f t="shared" si="6"/>
        <v>3.1565831280946388E-3</v>
      </c>
      <c r="H50" s="33">
        <f t="shared" si="0"/>
        <v>13.393823147452457</v>
      </c>
      <c r="I50" s="33">
        <f t="shared" si="1"/>
        <v>8.6236085900058587E-2</v>
      </c>
      <c r="J50" s="33"/>
      <c r="K50">
        <v>923.93</v>
      </c>
      <c r="L50">
        <v>283128.14</v>
      </c>
      <c r="O50" s="40"/>
      <c r="P50" s="40">
        <f t="shared" si="2"/>
        <v>4.7248860279913245</v>
      </c>
      <c r="Q50" s="40"/>
      <c r="R50" s="40"/>
      <c r="S50">
        <v>4267.3</v>
      </c>
      <c r="T50">
        <v>102216.18</v>
      </c>
      <c r="V50">
        <v>8444.08</v>
      </c>
      <c r="X50" s="39">
        <f t="shared" si="3"/>
        <v>6.7005827204999662</v>
      </c>
      <c r="Y50" s="39">
        <f t="shared" si="4"/>
        <v>162.83216730321695</v>
      </c>
      <c r="Z50" s="39"/>
      <c r="AA50" s="39">
        <f t="shared" si="7"/>
        <v>13.358415662065003</v>
      </c>
      <c r="AB50" s="39"/>
    </row>
    <row r="51" spans="1:28" ht="15.75" x14ac:dyDescent="0.25">
      <c r="A51" t="s">
        <v>64</v>
      </c>
      <c r="B51">
        <v>161.30000000000001</v>
      </c>
      <c r="C51">
        <v>717.04</v>
      </c>
      <c r="D51">
        <v>93267.53</v>
      </c>
      <c r="E51">
        <v>17430.88</v>
      </c>
      <c r="G51" s="33">
        <f t="shared" si="6"/>
        <v>1.0295544162201893E-2</v>
      </c>
      <c r="H51" s="33">
        <f t="shared" si="0"/>
        <v>1.1099962343516194</v>
      </c>
      <c r="I51" s="33">
        <f t="shared" si="1"/>
        <v>0.20889223861206921</v>
      </c>
      <c r="J51" s="33"/>
      <c r="K51">
        <v>2934.9</v>
      </c>
      <c r="L51">
        <v>723715.43</v>
      </c>
      <c r="M51">
        <v>1078.8599999999999</v>
      </c>
      <c r="O51" s="40"/>
      <c r="P51" s="40">
        <f t="shared" si="2"/>
        <v>12.240962577925936</v>
      </c>
      <c r="Q51" s="40"/>
      <c r="R51" s="40"/>
      <c r="S51">
        <v>2791.2</v>
      </c>
      <c r="T51">
        <v>87916.94</v>
      </c>
      <c r="U51">
        <v>1556.84</v>
      </c>
      <c r="V51">
        <v>2659.83</v>
      </c>
      <c r="X51" s="39">
        <f t="shared" si="3"/>
        <v>4.3665309237692771</v>
      </c>
      <c r="Y51" s="39">
        <f t="shared" si="4"/>
        <v>140.64675545134685</v>
      </c>
      <c r="Z51" s="39">
        <f t="shared" si="5"/>
        <v>2.3904088019779053</v>
      </c>
      <c r="AA51" s="39">
        <f t="shared" si="7"/>
        <v>4.1562169447520265</v>
      </c>
      <c r="AB51" s="39"/>
    </row>
    <row r="52" spans="1:28" ht="15.75" x14ac:dyDescent="0.25">
      <c r="A52" t="s">
        <v>65</v>
      </c>
      <c r="B52">
        <v>865</v>
      </c>
      <c r="C52">
        <v>232.63</v>
      </c>
      <c r="D52">
        <v>171534.22</v>
      </c>
      <c r="E52">
        <v>5249.28</v>
      </c>
      <c r="G52" s="33">
        <f t="shared" si="6"/>
        <v>8.4653634056238282E-4</v>
      </c>
      <c r="H52" s="33">
        <f t="shared" si="0"/>
        <v>0.38040215883733691</v>
      </c>
      <c r="I52" s="33">
        <f t="shared" si="1"/>
        <v>1.1962006509861125E-2</v>
      </c>
      <c r="J52" s="33"/>
      <c r="K52">
        <v>380.16</v>
      </c>
      <c r="L52">
        <v>303205.09999999998</v>
      </c>
      <c r="M52">
        <v>1056.53</v>
      </c>
      <c r="O52" s="40"/>
      <c r="P52" s="40">
        <f t="shared" si="2"/>
        <v>0.94858455542356068</v>
      </c>
      <c r="Q52" s="40"/>
      <c r="R52" s="40"/>
      <c r="S52">
        <v>661.25</v>
      </c>
      <c r="T52">
        <v>12598.08</v>
      </c>
      <c r="U52">
        <v>813.58</v>
      </c>
      <c r="V52">
        <v>9204.26</v>
      </c>
      <c r="X52" s="39">
        <f t="shared" si="3"/>
        <v>0.17838721447165021</v>
      </c>
      <c r="Y52" s="39">
        <f t="shared" si="4"/>
        <v>3.7419072828202351</v>
      </c>
      <c r="Z52" s="39">
        <f t="shared" si="5"/>
        <v>0.22386252173593563</v>
      </c>
      <c r="AA52" s="39">
        <f t="shared" si="7"/>
        <v>2.7287450212849036</v>
      </c>
      <c r="AB52" s="39"/>
    </row>
    <row r="53" spans="1:28" ht="15.75" x14ac:dyDescent="0.25">
      <c r="A53" t="s">
        <v>66</v>
      </c>
      <c r="B53">
        <v>155.30000000000001</v>
      </c>
      <c r="C53">
        <v>656.94</v>
      </c>
      <c r="D53">
        <v>630165.31999999995</v>
      </c>
      <c r="E53">
        <v>4178.59</v>
      </c>
      <c r="G53" s="33">
        <f t="shared" si="6"/>
        <v>9.9516031493569121E-3</v>
      </c>
      <c r="H53" s="33">
        <f t="shared" si="0"/>
        <v>7.7788636124683626</v>
      </c>
      <c r="I53" s="33">
        <f t="shared" si="1"/>
        <v>5.3413119861204783E-2</v>
      </c>
      <c r="J53" s="33"/>
      <c r="K53">
        <v>628.47</v>
      </c>
      <c r="L53">
        <v>974858.07</v>
      </c>
      <c r="O53" s="40"/>
      <c r="P53" s="40">
        <f t="shared" si="2"/>
        <v>17.151572859868651</v>
      </c>
      <c r="Q53" s="40"/>
      <c r="R53" s="40"/>
      <c r="S53">
        <v>1189.2</v>
      </c>
      <c r="T53">
        <v>40326.26</v>
      </c>
      <c r="V53">
        <v>1722.78</v>
      </c>
      <c r="X53" s="39">
        <f t="shared" si="3"/>
        <v>1.8714574842917053</v>
      </c>
      <c r="Y53" s="39">
        <f t="shared" si="4"/>
        <v>66.947787050265134</v>
      </c>
      <c r="Z53" s="39"/>
      <c r="AA53" s="39">
        <f t="shared" si="7"/>
        <v>2.7586837585650437</v>
      </c>
      <c r="AB53" s="39"/>
    </row>
    <row r="54" spans="1:28" ht="15.75" x14ac:dyDescent="0.25">
      <c r="A54" t="s">
        <v>67</v>
      </c>
      <c r="B54">
        <v>102.7</v>
      </c>
      <c r="C54">
        <v>287.82</v>
      </c>
      <c r="D54">
        <v>21428.240000000002</v>
      </c>
      <c r="E54">
        <v>6194.5</v>
      </c>
      <c r="G54" s="33">
        <f t="shared" si="6"/>
        <v>8.1599879446620609E-3</v>
      </c>
      <c r="H54" s="33">
        <f t="shared" si="0"/>
        <v>0.4026838812439022</v>
      </c>
      <c r="I54" s="33">
        <f t="shared" si="1"/>
        <v>0.11839083435512861</v>
      </c>
      <c r="J54" s="33"/>
      <c r="K54">
        <v>154.58000000000001</v>
      </c>
      <c r="L54">
        <v>20079.55</v>
      </c>
      <c r="M54">
        <v>1101.51</v>
      </c>
      <c r="O54" s="40"/>
      <c r="P54" s="40">
        <f t="shared" si="2"/>
        <v>0.42441941042328951</v>
      </c>
      <c r="Q54" s="40"/>
      <c r="R54" s="40"/>
      <c r="S54">
        <v>2247.7199999999998</v>
      </c>
      <c r="T54">
        <v>7857.02</v>
      </c>
      <c r="U54">
        <v>518.76</v>
      </c>
      <c r="V54">
        <v>3949.52</v>
      </c>
      <c r="X54" s="39">
        <f t="shared" si="3"/>
        <v>5.4915162891097005</v>
      </c>
      <c r="Y54" s="39">
        <f t="shared" si="4"/>
        <v>19.595588790540795</v>
      </c>
      <c r="Z54" s="39">
        <f t="shared" si="5"/>
        <v>1.1442042908078964</v>
      </c>
      <c r="AA54" s="39">
        <f t="shared" si="7"/>
        <v>9.7705369481822135</v>
      </c>
      <c r="AB54" s="39"/>
    </row>
    <row r="55" spans="1:28" ht="15.75" x14ac:dyDescent="0.25">
      <c r="A55" t="s">
        <v>68</v>
      </c>
      <c r="B55">
        <v>84.4</v>
      </c>
      <c r="C55">
        <v>207.02</v>
      </c>
      <c r="D55">
        <v>81883.240000000005</v>
      </c>
      <c r="E55">
        <v>11541.81</v>
      </c>
      <c r="G55" s="33">
        <f t="shared" si="6"/>
        <v>8.094430807726042E-3</v>
      </c>
      <c r="H55" s="33">
        <f t="shared" si="0"/>
        <v>1.862835660788396</v>
      </c>
      <c r="I55" s="33">
        <f t="shared" si="1"/>
        <v>0.26549006378599804</v>
      </c>
      <c r="J55" s="33"/>
      <c r="K55">
        <v>203.66</v>
      </c>
      <c r="L55">
        <v>417881.43</v>
      </c>
      <c r="M55">
        <v>1937.52</v>
      </c>
      <c r="O55" s="40"/>
      <c r="P55" s="40">
        <f t="shared" si="2"/>
        <v>13.450405223864911</v>
      </c>
      <c r="Q55" s="40"/>
      <c r="R55" s="40"/>
      <c r="S55">
        <v>1327.2</v>
      </c>
      <c r="T55">
        <v>9446.0300000000007</v>
      </c>
      <c r="U55">
        <v>1560.81</v>
      </c>
      <c r="V55">
        <v>7011.74</v>
      </c>
      <c r="X55" s="39">
        <f t="shared" si="3"/>
        <v>3.8657944964168345</v>
      </c>
      <c r="Y55" s="39">
        <f t="shared" si="4"/>
        <v>28.706121502092266</v>
      </c>
      <c r="Z55" s="39">
        <f t="shared" si="5"/>
        <v>4.5805463500454771</v>
      </c>
      <c r="AA55" s="39">
        <f t="shared" si="7"/>
        <v>21.258181389213231</v>
      </c>
      <c r="AB55" s="39"/>
    </row>
    <row r="56" spans="1:28" ht="15.75" x14ac:dyDescent="0.25">
      <c r="A56" t="s">
        <v>69</v>
      </c>
      <c r="B56">
        <v>107.6</v>
      </c>
      <c r="C56">
        <v>456.33</v>
      </c>
      <c r="D56">
        <v>139886.25</v>
      </c>
      <c r="E56">
        <v>2221.66</v>
      </c>
      <c r="G56" s="33">
        <f t="shared" si="6"/>
        <v>1.0789925934069961E-2</v>
      </c>
      <c r="H56" s="33">
        <f t="shared" si="0"/>
        <v>2.4943453105637912</v>
      </c>
      <c r="I56" s="33">
        <f t="shared" si="1"/>
        <v>4.2234359289180429E-2</v>
      </c>
      <c r="J56" s="33"/>
      <c r="K56">
        <v>96.3</v>
      </c>
      <c r="L56">
        <v>298949.58</v>
      </c>
      <c r="O56" s="40"/>
      <c r="P56" s="40">
        <f t="shared" si="2"/>
        <v>7.517173544943744</v>
      </c>
      <c r="Q56" s="40"/>
      <c r="R56" s="40"/>
      <c r="S56">
        <v>883.24</v>
      </c>
      <c r="T56">
        <v>11072.83</v>
      </c>
      <c r="U56">
        <v>159.46</v>
      </c>
      <c r="V56">
        <v>7747.65</v>
      </c>
      <c r="X56" s="39">
        <f t="shared" si="3"/>
        <v>1.9668156788380584</v>
      </c>
      <c r="Y56" s="39">
        <f t="shared" si="4"/>
        <v>26.420862860157669</v>
      </c>
      <c r="Z56" s="39">
        <f t="shared" si="5"/>
        <v>0.22981249530510892</v>
      </c>
      <c r="AA56" s="39">
        <f t="shared" si="7"/>
        <v>18.440747015812569</v>
      </c>
      <c r="AB56" s="39"/>
    </row>
    <row r="57" spans="1:28" ht="15.75" x14ac:dyDescent="0.25">
      <c r="A57" t="s">
        <v>70</v>
      </c>
      <c r="B57">
        <v>278</v>
      </c>
      <c r="C57">
        <v>308.88</v>
      </c>
      <c r="D57">
        <v>615866.14</v>
      </c>
      <c r="E57">
        <v>9047.85</v>
      </c>
      <c r="G57" s="33">
        <f t="shared" ref="G57:G110" si="8">(C57+149.43)/300794*2*288.25/1000*1000/B57</f>
        <v>3.1596914865562285E-3</v>
      </c>
      <c r="H57" s="33">
        <f t="shared" ref="H57:H110" si="9">(D57+149.43)/300794*2*288.25/1000*1000/B57</f>
        <v>4.2469489038316484</v>
      </c>
      <c r="I57" s="33">
        <f t="shared" ref="I57:I110" si="10">(E57+149.43)/300794*2*288.25/1000*1000/B57</f>
        <v>6.3408102191690935E-2</v>
      </c>
      <c r="J57" s="33"/>
      <c r="K57">
        <v>270.14999999999998</v>
      </c>
      <c r="L57">
        <v>75661.38</v>
      </c>
      <c r="M57">
        <v>175.95</v>
      </c>
      <c r="O57" s="40"/>
      <c r="P57" s="40">
        <f t="shared" ref="P57:P110" si="11">(L57-4195.6)/220309*2*302.28/1000*1000/B57</f>
        <v>0.70544069963734057</v>
      </c>
      <c r="Q57" s="40"/>
      <c r="R57" s="40"/>
      <c r="S57">
        <v>1119.72</v>
      </c>
      <c r="T57">
        <v>24408.3</v>
      </c>
      <c r="V57">
        <v>3078.85</v>
      </c>
      <c r="X57" s="39">
        <f t="shared" ref="X57:X110" si="12">(S57-63.701)/2108.2*2*272.2/1000*1000/B57</f>
        <v>0.98091921916408642</v>
      </c>
      <c r="Y57" s="39">
        <f t="shared" ref="Y57:Y110" si="13">(T57-63.701)/2108.2*2*272.2/1000*1000/B57</f>
        <v>22.61331002751162</v>
      </c>
      <c r="Z57" s="39"/>
      <c r="AA57" s="39">
        <f t="shared" ref="AA57:AA110" si="14">(V57-63.701)/2108.2*2*272.2/1000*1000/B57</f>
        <v>2.8007238532103829</v>
      </c>
      <c r="AB57" s="39"/>
    </row>
    <row r="58" spans="1:28" ht="15.75" x14ac:dyDescent="0.25">
      <c r="A58" t="s">
        <v>71</v>
      </c>
      <c r="B58">
        <v>168.2</v>
      </c>
      <c r="C58">
        <v>653.02</v>
      </c>
      <c r="D58">
        <v>517912.2</v>
      </c>
      <c r="G58" s="33">
        <f t="shared" si="8"/>
        <v>9.1437034500452593E-3</v>
      </c>
      <c r="H58" s="33">
        <f t="shared" si="9"/>
        <v>5.9031739218232531</v>
      </c>
      <c r="I58" s="33"/>
      <c r="J58" s="33"/>
      <c r="K58">
        <v>714.17</v>
      </c>
      <c r="L58">
        <v>1450056.52</v>
      </c>
      <c r="M58">
        <v>308.43</v>
      </c>
      <c r="O58" s="40"/>
      <c r="P58" s="40">
        <f t="shared" si="11"/>
        <v>23.58890047021784</v>
      </c>
      <c r="Q58" s="40"/>
      <c r="R58" s="40"/>
      <c r="S58">
        <v>1573.38</v>
      </c>
      <c r="T58">
        <v>10348.719999999999</v>
      </c>
      <c r="U58">
        <v>2682.45</v>
      </c>
      <c r="V58">
        <v>5643.98</v>
      </c>
      <c r="X58" s="39">
        <f t="shared" si="12"/>
        <v>2.3177411423668031</v>
      </c>
      <c r="Y58" s="39">
        <f t="shared" si="13"/>
        <v>15.790119413679513</v>
      </c>
      <c r="Z58" s="39">
        <f t="shared" ref="Z58:Z110" si="15">(U58-63.701)/2108.2*2*272.2/1000*1000/B58</f>
        <v>4.0204456038879268</v>
      </c>
      <c r="AA58" s="39">
        <f t="shared" si="14"/>
        <v>8.5671472042636072</v>
      </c>
      <c r="AB58" s="39"/>
    </row>
    <row r="59" spans="1:28" ht="15.75" x14ac:dyDescent="0.25">
      <c r="A59" t="s">
        <v>72</v>
      </c>
      <c r="B59">
        <v>102.1</v>
      </c>
      <c r="C59">
        <v>292.75</v>
      </c>
      <c r="D59">
        <v>1168238.8700000001</v>
      </c>
      <c r="E59">
        <v>6387.92</v>
      </c>
      <c r="G59" s="33">
        <f t="shared" si="8"/>
        <v>8.3004855116172224E-3</v>
      </c>
      <c r="H59" s="33">
        <f t="shared" si="9"/>
        <v>21.932674829465551</v>
      </c>
      <c r="I59" s="33">
        <f t="shared" si="10"/>
        <v>0.12271739780037734</v>
      </c>
      <c r="J59" s="33"/>
      <c r="K59">
        <v>327.07</v>
      </c>
      <c r="L59">
        <v>123600.1</v>
      </c>
      <c r="M59">
        <v>257.31</v>
      </c>
      <c r="O59" s="40"/>
      <c r="P59" s="40">
        <f t="shared" si="11"/>
        <v>3.209239450872067</v>
      </c>
      <c r="Q59" s="40"/>
      <c r="R59" s="40"/>
      <c r="S59">
        <v>918.04</v>
      </c>
      <c r="T59">
        <v>38743.54</v>
      </c>
      <c r="U59">
        <v>646.29999999999995</v>
      </c>
      <c r="V59">
        <v>15065.8</v>
      </c>
      <c r="X59" s="39">
        <f t="shared" si="12"/>
        <v>2.1607812244915405</v>
      </c>
      <c r="Y59" s="39">
        <f t="shared" si="13"/>
        <v>97.82846139243982</v>
      </c>
      <c r="Z59" s="39">
        <f t="shared" si="15"/>
        <v>1.4735005432358197</v>
      </c>
      <c r="AA59" s="39">
        <f t="shared" si="14"/>
        <v>37.943080963368544</v>
      </c>
      <c r="AB59" s="39"/>
    </row>
    <row r="60" spans="1:28" ht="15.75" x14ac:dyDescent="0.25">
      <c r="A60" t="s">
        <v>73</v>
      </c>
      <c r="B60">
        <v>124.5</v>
      </c>
      <c r="C60">
        <v>1841.5</v>
      </c>
      <c r="D60">
        <v>180750.03</v>
      </c>
      <c r="G60" s="33">
        <f t="shared" si="8"/>
        <v>3.0649033362917681E-2</v>
      </c>
      <c r="H60" s="33">
        <f t="shared" si="9"/>
        <v>2.7848259782482523</v>
      </c>
      <c r="I60" s="33"/>
      <c r="J60" s="33"/>
      <c r="K60">
        <v>400.4</v>
      </c>
      <c r="L60">
        <v>646529.18999999994</v>
      </c>
      <c r="M60">
        <v>200.38</v>
      </c>
      <c r="O60" s="40"/>
      <c r="P60" s="40">
        <f t="shared" si="11"/>
        <v>14.157887337188559</v>
      </c>
      <c r="Q60" s="40"/>
      <c r="R60" s="40"/>
      <c r="S60">
        <v>2266.81</v>
      </c>
      <c r="T60">
        <v>198747.57</v>
      </c>
      <c r="U60">
        <v>2535.91</v>
      </c>
      <c r="V60">
        <v>10942.58</v>
      </c>
      <c r="X60" s="39">
        <f t="shared" si="12"/>
        <v>4.5695448127773401</v>
      </c>
      <c r="Y60" s="39">
        <f t="shared" si="13"/>
        <v>412.09710594050625</v>
      </c>
      <c r="Z60" s="39">
        <f t="shared" si="15"/>
        <v>5.1276944590809874</v>
      </c>
      <c r="AA60" s="39">
        <f t="shared" si="14"/>
        <v>22.564260371721211</v>
      </c>
      <c r="AB60" s="39"/>
    </row>
    <row r="61" spans="1:28" ht="15.75" x14ac:dyDescent="0.25">
      <c r="A61" t="s">
        <v>74</v>
      </c>
      <c r="B61">
        <v>147.6</v>
      </c>
      <c r="C61">
        <v>126.27</v>
      </c>
      <c r="D61">
        <v>283268.40999999997</v>
      </c>
      <c r="E61">
        <v>3244.01</v>
      </c>
      <c r="G61" s="33">
        <f t="shared" si="8"/>
        <v>3.5799795943862612E-3</v>
      </c>
      <c r="H61" s="33">
        <f t="shared" si="9"/>
        <v>3.6801961693327176</v>
      </c>
      <c r="I61" s="33">
        <f t="shared" si="10"/>
        <v>4.4064004188516928E-2</v>
      </c>
      <c r="J61" s="33"/>
      <c r="K61">
        <v>132.87</v>
      </c>
      <c r="L61">
        <v>15404.65</v>
      </c>
      <c r="O61" s="40"/>
      <c r="P61" s="40">
        <f t="shared" si="11"/>
        <v>0.20839611525674193</v>
      </c>
      <c r="Q61" s="40"/>
      <c r="R61" s="40"/>
      <c r="S61">
        <v>2756.16</v>
      </c>
      <c r="T61">
        <v>144238.84</v>
      </c>
      <c r="U61">
        <v>2607.56</v>
      </c>
      <c r="V61">
        <v>5334.09</v>
      </c>
      <c r="X61" s="39">
        <f t="shared" si="12"/>
        <v>4.7105221333448508</v>
      </c>
      <c r="Y61" s="39">
        <f t="shared" si="13"/>
        <v>252.23789232726313</v>
      </c>
      <c r="Z61" s="39">
        <f t="shared" si="15"/>
        <v>4.4505428396898532</v>
      </c>
      <c r="AA61" s="39">
        <f t="shared" si="14"/>
        <v>9.2206730114877296</v>
      </c>
      <c r="AB61" s="39"/>
    </row>
    <row r="62" spans="1:28" ht="15.75" x14ac:dyDescent="0.25">
      <c r="A62" t="s">
        <v>75</v>
      </c>
      <c r="B62">
        <v>129.9</v>
      </c>
      <c r="C62">
        <v>361.14</v>
      </c>
      <c r="D62">
        <v>73822.31</v>
      </c>
      <c r="E62">
        <v>3665.48</v>
      </c>
      <c r="G62" s="33">
        <f t="shared" si="8"/>
        <v>7.533144264323611E-3</v>
      </c>
      <c r="H62" s="33">
        <f t="shared" si="9"/>
        <v>1.0914072289853247</v>
      </c>
      <c r="I62" s="33">
        <f t="shared" si="10"/>
        <v>5.6286635300567565E-2</v>
      </c>
      <c r="J62" s="33"/>
      <c r="K62">
        <v>570.61</v>
      </c>
      <c r="L62">
        <v>41245</v>
      </c>
      <c r="M62">
        <v>189.77</v>
      </c>
      <c r="O62" s="40"/>
      <c r="P62" s="40">
        <f t="shared" si="11"/>
        <v>0.78267092020668805</v>
      </c>
      <c r="Q62" s="40"/>
      <c r="R62" s="40"/>
      <c r="S62">
        <v>394.55</v>
      </c>
      <c r="T62">
        <v>4906.43</v>
      </c>
      <c r="U62">
        <v>1035.6300000000001</v>
      </c>
      <c r="V62">
        <v>3970.61</v>
      </c>
      <c r="X62" s="39">
        <f t="shared" si="12"/>
        <v>0.65769869899849986</v>
      </c>
      <c r="Y62" s="39">
        <f t="shared" si="13"/>
        <v>9.6269191168850643</v>
      </c>
      <c r="Z62" s="39">
        <f t="shared" si="15"/>
        <v>1.9321093272729037</v>
      </c>
      <c r="AA62" s="39">
        <f t="shared" si="14"/>
        <v>7.7665913042068446</v>
      </c>
      <c r="AB62" s="39"/>
    </row>
    <row r="63" spans="1:28" ht="15.75" x14ac:dyDescent="0.25">
      <c r="A63" t="s">
        <v>76</v>
      </c>
      <c r="B63">
        <v>41.7</v>
      </c>
      <c r="C63">
        <v>258.14999999999998</v>
      </c>
      <c r="D63">
        <v>496999.36</v>
      </c>
      <c r="E63">
        <v>9966.94</v>
      </c>
      <c r="G63" s="33">
        <f t="shared" si="8"/>
        <v>1.8732983585936558E-2</v>
      </c>
      <c r="H63" s="33">
        <f t="shared" si="9"/>
        <v>22.849698520138919</v>
      </c>
      <c r="I63" s="33">
        <f t="shared" si="10"/>
        <v>0.46496342597590912</v>
      </c>
      <c r="J63" s="33"/>
      <c r="K63">
        <v>83.5</v>
      </c>
      <c r="L63">
        <v>93805.79</v>
      </c>
      <c r="M63">
        <v>648.02</v>
      </c>
      <c r="O63" s="40"/>
      <c r="P63" s="40">
        <f t="shared" si="11"/>
        <v>5.896964498555346</v>
      </c>
      <c r="Q63" s="40"/>
      <c r="R63" s="40"/>
      <c r="S63">
        <v>194.46</v>
      </c>
      <c r="T63">
        <v>44987.040000000001</v>
      </c>
      <c r="U63">
        <v>217.52</v>
      </c>
      <c r="V63">
        <v>4355.4799999999996</v>
      </c>
      <c r="X63" s="39">
        <f t="shared" si="12"/>
        <v>0.80973300782578572</v>
      </c>
      <c r="Y63" s="39">
        <f t="shared" si="13"/>
        <v>278.19049097995105</v>
      </c>
      <c r="Z63" s="39">
        <f t="shared" si="15"/>
        <v>0.95253345108753151</v>
      </c>
      <c r="AA63" s="39">
        <f t="shared" si="14"/>
        <v>26.577100762422027</v>
      </c>
      <c r="AB63" s="39"/>
    </row>
    <row r="64" spans="1:28" ht="15.75" x14ac:dyDescent="0.25">
      <c r="A64" t="s">
        <v>77</v>
      </c>
      <c r="B64">
        <v>207.6</v>
      </c>
      <c r="C64">
        <v>1048.45</v>
      </c>
      <c r="D64">
        <v>196014.8</v>
      </c>
      <c r="E64">
        <v>9407.5400000000009</v>
      </c>
      <c r="G64" s="33">
        <f t="shared" si="8"/>
        <v>1.1059006347529045E-2</v>
      </c>
      <c r="H64" s="33">
        <f t="shared" si="9"/>
        <v>1.8110173512606831</v>
      </c>
      <c r="I64" s="33">
        <f t="shared" si="10"/>
        <v>8.8231368662257184E-2</v>
      </c>
      <c r="J64" s="33"/>
      <c r="K64">
        <v>438.21</v>
      </c>
      <c r="L64">
        <v>793536.86</v>
      </c>
      <c r="M64">
        <v>2252.34</v>
      </c>
      <c r="O64" s="40"/>
      <c r="P64" s="40">
        <f t="shared" si="11"/>
        <v>10.433850878129475</v>
      </c>
      <c r="Q64" s="40"/>
      <c r="R64" s="40"/>
      <c r="S64">
        <v>1459.5</v>
      </c>
      <c r="T64">
        <v>114626.4</v>
      </c>
      <c r="U64">
        <v>2262.1999999999998</v>
      </c>
      <c r="V64">
        <v>4253.6400000000003</v>
      </c>
      <c r="X64" s="39">
        <f t="shared" si="12"/>
        <v>1.7362083525947587</v>
      </c>
      <c r="Y64" s="39">
        <f t="shared" si="13"/>
        <v>142.50240536037006</v>
      </c>
      <c r="Z64" s="39">
        <f t="shared" si="15"/>
        <v>2.7346719169244453</v>
      </c>
      <c r="AA64" s="39">
        <f t="shared" si="14"/>
        <v>5.2117870041908114</v>
      </c>
      <c r="AB64" s="39"/>
    </row>
    <row r="65" spans="1:28" ht="15.75" x14ac:dyDescent="0.25">
      <c r="A65" t="s">
        <v>78</v>
      </c>
      <c r="B65">
        <v>200.2</v>
      </c>
      <c r="C65">
        <v>157.58000000000001</v>
      </c>
      <c r="D65">
        <v>45564.3</v>
      </c>
      <c r="E65">
        <v>7052.28</v>
      </c>
      <c r="G65" s="33">
        <f t="shared" si="8"/>
        <v>2.9391286154220259E-3</v>
      </c>
      <c r="H65" s="33">
        <f t="shared" si="9"/>
        <v>0.43763568600591618</v>
      </c>
      <c r="I65" s="33">
        <f t="shared" si="10"/>
        <v>6.8944828966388566E-2</v>
      </c>
      <c r="J65" s="33"/>
      <c r="K65">
        <v>433.8</v>
      </c>
      <c r="L65">
        <v>92863.28</v>
      </c>
      <c r="M65">
        <v>241.6</v>
      </c>
      <c r="O65" s="40"/>
      <c r="P65" s="40">
        <f t="shared" si="11"/>
        <v>1.2153698042195378</v>
      </c>
      <c r="Q65" s="40"/>
      <c r="R65" s="40"/>
      <c r="S65">
        <v>236.31</v>
      </c>
      <c r="T65">
        <v>20597.52</v>
      </c>
      <c r="V65">
        <v>14073.48</v>
      </c>
      <c r="X65" s="39">
        <f t="shared" si="12"/>
        <v>0.22264127012348245</v>
      </c>
      <c r="Y65" s="39">
        <f t="shared" si="13"/>
        <v>26.48573100270378</v>
      </c>
      <c r="Z65" s="39"/>
      <c r="AA65" s="39">
        <f t="shared" si="14"/>
        <v>18.070639368221194</v>
      </c>
      <c r="AB65" s="39"/>
    </row>
    <row r="66" spans="1:28" ht="15.75" x14ac:dyDescent="0.25">
      <c r="A66" t="s">
        <v>79</v>
      </c>
      <c r="B66">
        <v>211.6</v>
      </c>
      <c r="C66">
        <v>525.79999999999995</v>
      </c>
      <c r="D66">
        <v>1179937.9099999999</v>
      </c>
      <c r="E66">
        <v>7306.31</v>
      </c>
      <c r="G66" s="33">
        <f t="shared" si="8"/>
        <v>6.1159821423106111E-3</v>
      </c>
      <c r="H66" s="33">
        <f t="shared" si="9"/>
        <v>10.688792112031201</v>
      </c>
      <c r="I66" s="33">
        <f t="shared" si="10"/>
        <v>6.7531319250789978E-2</v>
      </c>
      <c r="J66" s="33"/>
      <c r="K66">
        <v>3434.41</v>
      </c>
      <c r="L66">
        <v>1220732.52</v>
      </c>
      <c r="M66">
        <v>1644.9</v>
      </c>
      <c r="O66" s="40"/>
      <c r="P66" s="40">
        <f t="shared" si="11"/>
        <v>15.77672299339042</v>
      </c>
      <c r="Q66" s="40"/>
      <c r="R66" s="40"/>
      <c r="S66">
        <v>3393.63</v>
      </c>
      <c r="T66">
        <v>141315.54999999999</v>
      </c>
      <c r="U66">
        <v>1075.9100000000001</v>
      </c>
      <c r="V66">
        <v>3184.45</v>
      </c>
      <c r="X66" s="39">
        <f t="shared" si="12"/>
        <v>4.0637372307502497</v>
      </c>
      <c r="Y66" s="39">
        <f t="shared" si="13"/>
        <v>172.37917015456253</v>
      </c>
      <c r="Z66" s="39">
        <f t="shared" si="15"/>
        <v>1.2352669977649611</v>
      </c>
      <c r="AA66" s="39">
        <f t="shared" si="14"/>
        <v>3.8084607507026753</v>
      </c>
      <c r="AB66" s="39"/>
    </row>
    <row r="67" spans="1:28" ht="15.75" x14ac:dyDescent="0.25">
      <c r="A67" t="s">
        <v>80</v>
      </c>
      <c r="B67">
        <v>126.1</v>
      </c>
      <c r="C67">
        <v>169.7</v>
      </c>
      <c r="D67">
        <v>876261.63</v>
      </c>
      <c r="E67">
        <v>21542.14</v>
      </c>
      <c r="G67" s="33">
        <f t="shared" si="8"/>
        <v>4.8504573280665894E-3</v>
      </c>
      <c r="H67" s="33">
        <f t="shared" si="9"/>
        <v>13.3205729589058</v>
      </c>
      <c r="I67" s="33">
        <f t="shared" si="10"/>
        <v>0.32969020356522222</v>
      </c>
      <c r="J67" s="33"/>
      <c r="K67">
        <v>195.05</v>
      </c>
      <c r="L67">
        <v>122552.38</v>
      </c>
      <c r="M67">
        <v>358.58</v>
      </c>
      <c r="O67" s="40"/>
      <c r="P67" s="40">
        <f t="shared" si="11"/>
        <v>2.5756403773002137</v>
      </c>
      <c r="Q67" s="40"/>
      <c r="R67" s="40"/>
      <c r="S67">
        <v>162.41</v>
      </c>
      <c r="T67">
        <v>20768.16</v>
      </c>
      <c r="U67">
        <v>347.64</v>
      </c>
      <c r="V67">
        <v>7419.91</v>
      </c>
      <c r="X67" s="39">
        <f t="shared" si="12"/>
        <v>0.20213800408224342</v>
      </c>
      <c r="Y67" s="39">
        <f t="shared" si="13"/>
        <v>42.398950631276193</v>
      </c>
      <c r="Z67" s="39">
        <f t="shared" si="15"/>
        <v>0.58145521422674851</v>
      </c>
      <c r="AA67" s="39">
        <f t="shared" si="14"/>
        <v>15.06417251589861</v>
      </c>
      <c r="AB67" s="39"/>
    </row>
    <row r="68" spans="1:28" ht="15.75" x14ac:dyDescent="0.25">
      <c r="A68" t="s">
        <v>81</v>
      </c>
      <c r="B68">
        <v>248.1</v>
      </c>
      <c r="C68">
        <v>235.4</v>
      </c>
      <c r="D68">
        <v>275849.68</v>
      </c>
      <c r="E68">
        <v>3840.06</v>
      </c>
      <c r="G68" s="33">
        <f t="shared" si="8"/>
        <v>2.97284522446928E-3</v>
      </c>
      <c r="H68" s="33">
        <f t="shared" si="9"/>
        <v>2.1321171325553396</v>
      </c>
      <c r="I68" s="33">
        <f t="shared" si="10"/>
        <v>3.0819157276116584E-2</v>
      </c>
      <c r="J68" s="33"/>
      <c r="K68">
        <v>833.5</v>
      </c>
      <c r="L68">
        <v>288540.3</v>
      </c>
      <c r="M68">
        <v>571.79999999999995</v>
      </c>
      <c r="O68" s="40"/>
      <c r="P68" s="40">
        <f t="shared" si="11"/>
        <v>3.1450354383257335</v>
      </c>
      <c r="Q68" s="40"/>
      <c r="R68" s="40"/>
      <c r="S68">
        <v>1891.69</v>
      </c>
      <c r="T68">
        <v>56785.67</v>
      </c>
      <c r="U68">
        <v>217.96</v>
      </c>
      <c r="V68">
        <v>2428.6999999999998</v>
      </c>
      <c r="X68" s="39">
        <f t="shared" si="12"/>
        <v>1.9026246596799565</v>
      </c>
      <c r="Y68" s="39">
        <f t="shared" si="13"/>
        <v>59.037891893770706</v>
      </c>
      <c r="Z68" s="39">
        <f t="shared" si="15"/>
        <v>0.16055729951196118</v>
      </c>
      <c r="AA68" s="39">
        <f t="shared" si="14"/>
        <v>2.4615604456692224</v>
      </c>
      <c r="AB68" s="39"/>
    </row>
    <row r="69" spans="1:28" ht="15.75" x14ac:dyDescent="0.25">
      <c r="A69" t="s">
        <v>82</v>
      </c>
      <c r="B69">
        <v>126.3</v>
      </c>
      <c r="C69">
        <v>162.18</v>
      </c>
      <c r="D69">
        <v>218559.11</v>
      </c>
      <c r="E69">
        <v>7264.67</v>
      </c>
      <c r="G69" s="33">
        <f t="shared" si="8"/>
        <v>4.7286609784646452E-3</v>
      </c>
      <c r="H69" s="33">
        <f t="shared" si="9"/>
        <v>3.3188875156605175</v>
      </c>
      <c r="I69" s="33">
        <f t="shared" si="10"/>
        <v>0.11250847328530769</v>
      </c>
      <c r="J69" s="33"/>
      <c r="K69">
        <v>49.74</v>
      </c>
      <c r="L69">
        <v>18452.64</v>
      </c>
      <c r="M69">
        <v>208.35</v>
      </c>
      <c r="O69" s="40"/>
      <c r="P69" s="40">
        <f t="shared" si="11"/>
        <v>0.30976560041899259</v>
      </c>
      <c r="Q69" s="40"/>
      <c r="R69" s="40"/>
      <c r="S69">
        <v>100.64</v>
      </c>
      <c r="T69">
        <v>25418.81</v>
      </c>
      <c r="U69">
        <v>89.82</v>
      </c>
      <c r="V69">
        <v>3868.12</v>
      </c>
      <c r="X69" s="39">
        <f t="shared" si="12"/>
        <v>7.5524540415763702E-2</v>
      </c>
      <c r="Y69" s="39">
        <f t="shared" si="13"/>
        <v>51.840411338059894</v>
      </c>
      <c r="Z69" s="39">
        <f t="shared" si="15"/>
        <v>5.3402243458657031E-2</v>
      </c>
      <c r="AA69" s="39">
        <f t="shared" si="14"/>
        <v>7.778418379598782</v>
      </c>
      <c r="AB69" s="39"/>
    </row>
    <row r="70" spans="1:28" ht="15.75" x14ac:dyDescent="0.25">
      <c r="A70" t="s">
        <v>83</v>
      </c>
      <c r="B70">
        <v>84.9</v>
      </c>
      <c r="C70">
        <v>168.27</v>
      </c>
      <c r="D70">
        <v>379002.52</v>
      </c>
      <c r="E70">
        <v>2769.49</v>
      </c>
      <c r="G70" s="33">
        <f t="shared" si="8"/>
        <v>7.1719898649395576E-3</v>
      </c>
      <c r="H70" s="33">
        <f t="shared" si="9"/>
        <v>8.5592506851497312</v>
      </c>
      <c r="I70" s="33">
        <f t="shared" si="10"/>
        <v>6.5893813838745235E-2</v>
      </c>
      <c r="J70" s="33"/>
      <c r="K70">
        <v>106.07</v>
      </c>
      <c r="L70">
        <v>334138.71000000002</v>
      </c>
      <c r="M70">
        <v>598.20000000000005</v>
      </c>
      <c r="O70" s="40"/>
      <c r="P70" s="40">
        <f t="shared" si="11"/>
        <v>10.66445199066451</v>
      </c>
      <c r="Q70" s="40"/>
      <c r="R70" s="40"/>
      <c r="S70">
        <v>1002.18</v>
      </c>
      <c r="T70">
        <v>58906.39</v>
      </c>
      <c r="U70">
        <v>546.79999999999995</v>
      </c>
      <c r="V70">
        <v>453.01</v>
      </c>
      <c r="X70" s="39">
        <f t="shared" si="12"/>
        <v>2.8544548389154958</v>
      </c>
      <c r="Y70" s="39">
        <f t="shared" si="13"/>
        <v>178.97448781576318</v>
      </c>
      <c r="Z70" s="39">
        <f t="shared" si="15"/>
        <v>1.4693821366543494</v>
      </c>
      <c r="AA70" s="39">
        <f t="shared" si="14"/>
        <v>1.1841127599907433</v>
      </c>
      <c r="AB70" s="39"/>
    </row>
    <row r="71" spans="1:28" ht="15.75" x14ac:dyDescent="0.25">
      <c r="A71" t="s">
        <v>84</v>
      </c>
      <c r="B71">
        <v>62.5</v>
      </c>
      <c r="C71">
        <v>393.73</v>
      </c>
      <c r="D71">
        <v>11008.9</v>
      </c>
      <c r="E71">
        <v>3490.95</v>
      </c>
      <c r="G71" s="33">
        <f t="shared" si="8"/>
        <v>1.6656275856566288E-2</v>
      </c>
      <c r="H71" s="33">
        <f t="shared" si="9"/>
        <v>0.34217582770932931</v>
      </c>
      <c r="I71" s="33">
        <f t="shared" si="10"/>
        <v>0.11163409216939166</v>
      </c>
      <c r="J71" s="33"/>
      <c r="K71">
        <v>324.72000000000003</v>
      </c>
      <c r="L71">
        <v>11294.26</v>
      </c>
      <c r="O71" s="40"/>
      <c r="P71" s="40">
        <f t="shared" si="11"/>
        <v>0.3116761196029213</v>
      </c>
      <c r="Q71" s="40"/>
      <c r="R71" s="40"/>
      <c r="T71">
        <v>19407.39</v>
      </c>
      <c r="U71">
        <v>342.6</v>
      </c>
      <c r="V71">
        <v>8403.18</v>
      </c>
      <c r="X71" s="39"/>
      <c r="Y71" s="39">
        <f t="shared" si="13"/>
        <v>79.921861619201209</v>
      </c>
      <c r="Z71" s="39">
        <f t="shared" si="15"/>
        <v>1.152320391613699</v>
      </c>
      <c r="AA71" s="39">
        <f t="shared" si="14"/>
        <v>34.456027834930282</v>
      </c>
      <c r="AB71" s="39"/>
    </row>
    <row r="72" spans="1:28" ht="15.75" x14ac:dyDescent="0.25">
      <c r="A72" t="s">
        <v>85</v>
      </c>
      <c r="B72">
        <v>152.5</v>
      </c>
      <c r="C72">
        <v>235.31</v>
      </c>
      <c r="D72">
        <v>172721.05</v>
      </c>
      <c r="E72">
        <v>11767.38</v>
      </c>
      <c r="G72" s="33">
        <f t="shared" si="8"/>
        <v>4.8353469293346777E-3</v>
      </c>
      <c r="H72" s="33">
        <f t="shared" si="9"/>
        <v>2.1726068114586781</v>
      </c>
      <c r="I72" s="33">
        <f t="shared" si="10"/>
        <v>0.1497684426910765</v>
      </c>
      <c r="J72" s="33"/>
      <c r="K72">
        <v>174.16</v>
      </c>
      <c r="L72">
        <v>11288.82</v>
      </c>
      <c r="M72">
        <v>728.59</v>
      </c>
      <c r="O72" s="40"/>
      <c r="P72" s="40">
        <f t="shared" si="11"/>
        <v>0.12763822506525668</v>
      </c>
      <c r="Q72" s="40"/>
      <c r="R72" s="40"/>
      <c r="S72">
        <v>874.25</v>
      </c>
      <c r="T72">
        <v>19337.46</v>
      </c>
      <c r="U72">
        <v>378.18</v>
      </c>
      <c r="V72">
        <v>3414.74</v>
      </c>
      <c r="X72" s="39">
        <f t="shared" si="12"/>
        <v>1.3725106978060686</v>
      </c>
      <c r="Y72" s="39">
        <f t="shared" si="13"/>
        <v>32.636448153579849</v>
      </c>
      <c r="Z72" s="39">
        <f t="shared" si="15"/>
        <v>0.53251042408954263</v>
      </c>
      <c r="AA72" s="39">
        <f t="shared" si="14"/>
        <v>5.6743477276085104</v>
      </c>
      <c r="AB72" s="39"/>
    </row>
    <row r="73" spans="1:28" ht="15.75" x14ac:dyDescent="0.25">
      <c r="A73" t="s">
        <v>86</v>
      </c>
      <c r="B73">
        <v>275.39999999999998</v>
      </c>
      <c r="C73">
        <v>205.55</v>
      </c>
      <c r="D73">
        <v>41778.07</v>
      </c>
      <c r="E73">
        <v>8632.83</v>
      </c>
      <c r="G73" s="33">
        <f t="shared" si="8"/>
        <v>2.4704160017175363E-3</v>
      </c>
      <c r="H73" s="33">
        <f t="shared" si="9"/>
        <v>0.29178648631475579</v>
      </c>
      <c r="I73" s="33">
        <f t="shared" si="10"/>
        <v>6.1118473252701137E-2</v>
      </c>
      <c r="J73" s="33"/>
      <c r="L73">
        <v>12849.52</v>
      </c>
      <c r="M73">
        <v>904.17</v>
      </c>
      <c r="O73" s="40"/>
      <c r="P73" s="40">
        <f t="shared" si="11"/>
        <v>8.622954811805178E-2</v>
      </c>
      <c r="Q73" s="40"/>
      <c r="R73" s="40"/>
      <c r="S73">
        <v>445</v>
      </c>
      <c r="T73">
        <v>26718.06</v>
      </c>
      <c r="U73">
        <v>414.37</v>
      </c>
      <c r="V73">
        <v>6097.54</v>
      </c>
      <c r="X73" s="39">
        <f t="shared" si="12"/>
        <v>0.35752633576523857</v>
      </c>
      <c r="Y73" s="39">
        <f t="shared" si="13"/>
        <v>24.992552578006265</v>
      </c>
      <c r="Z73" s="39">
        <f t="shared" si="15"/>
        <v>0.3288060095527669</v>
      </c>
      <c r="AA73" s="39">
        <f t="shared" si="14"/>
        <v>5.6576501597627891</v>
      </c>
      <c r="AB73" s="39"/>
    </row>
    <row r="74" spans="1:28" ht="15.75" x14ac:dyDescent="0.25">
      <c r="A74" t="s">
        <v>87</v>
      </c>
      <c r="B74">
        <v>225.7</v>
      </c>
      <c r="C74">
        <v>298.87</v>
      </c>
      <c r="D74">
        <v>1758613.76</v>
      </c>
      <c r="E74">
        <v>7148.15</v>
      </c>
      <c r="G74" s="33">
        <f t="shared" si="8"/>
        <v>3.8068636531317325E-3</v>
      </c>
      <c r="H74" s="33">
        <f t="shared" si="9"/>
        <v>14.935024899569529</v>
      </c>
      <c r="I74" s="33">
        <f t="shared" si="10"/>
        <v>6.1969422390856725E-2</v>
      </c>
      <c r="J74" s="33"/>
      <c r="K74">
        <v>356.41</v>
      </c>
      <c r="L74">
        <v>199371.31</v>
      </c>
      <c r="M74">
        <v>550.04</v>
      </c>
      <c r="O74" s="40"/>
      <c r="P74" s="40">
        <f t="shared" si="11"/>
        <v>2.3730198925638768</v>
      </c>
      <c r="Q74" s="40"/>
      <c r="R74" s="40"/>
      <c r="S74">
        <v>1902.69</v>
      </c>
      <c r="T74">
        <v>145451.17000000001</v>
      </c>
      <c r="V74">
        <v>4009.82</v>
      </c>
      <c r="X74" s="39">
        <f t="shared" si="12"/>
        <v>2.1040394573805257</v>
      </c>
      <c r="Y74" s="39">
        <f t="shared" si="13"/>
        <v>166.34192558231069</v>
      </c>
      <c r="Z74" s="39"/>
      <c r="AA74" s="39">
        <f t="shared" si="14"/>
        <v>4.5148666356998239</v>
      </c>
      <c r="AB74" s="39"/>
    </row>
    <row r="75" spans="1:28" ht="15.75" x14ac:dyDescent="0.25">
      <c r="A75" t="s">
        <v>88</v>
      </c>
      <c r="B75">
        <v>187.5</v>
      </c>
      <c r="C75">
        <v>255.34</v>
      </c>
      <c r="D75">
        <v>155910.39000000001</v>
      </c>
      <c r="E75">
        <v>9334.18</v>
      </c>
      <c r="G75" s="33">
        <f t="shared" si="8"/>
        <v>4.1374921928850521E-3</v>
      </c>
      <c r="H75" s="33">
        <f t="shared" si="9"/>
        <v>1.5952177455667333</v>
      </c>
      <c r="I75" s="33">
        <f t="shared" si="10"/>
        <v>9.6939897560013394E-2</v>
      </c>
      <c r="J75" s="33"/>
      <c r="K75">
        <v>162.57</v>
      </c>
      <c r="L75">
        <v>293757.02</v>
      </c>
      <c r="M75">
        <v>896.7</v>
      </c>
      <c r="O75" s="40"/>
      <c r="P75" s="40">
        <f t="shared" si="11"/>
        <v>4.2378599046539183</v>
      </c>
      <c r="Q75" s="40"/>
      <c r="R75" s="40"/>
      <c r="S75">
        <v>1039.94</v>
      </c>
      <c r="T75">
        <v>59168.42</v>
      </c>
      <c r="U75">
        <v>1580.08</v>
      </c>
      <c r="X75" s="39">
        <f t="shared" si="12"/>
        <v>1.3445011835689213</v>
      </c>
      <c r="Y75" s="39">
        <f t="shared" si="13"/>
        <v>81.400522464282332</v>
      </c>
      <c r="Z75" s="39">
        <f t="shared" si="15"/>
        <v>2.0883957312082977</v>
      </c>
      <c r="AA75" s="39"/>
      <c r="AB75" s="39"/>
    </row>
    <row r="76" spans="1:28" ht="15.75" x14ac:dyDescent="0.25">
      <c r="A76" t="s">
        <v>89</v>
      </c>
      <c r="B76">
        <v>203.5</v>
      </c>
      <c r="C76">
        <v>150.72999999999999</v>
      </c>
      <c r="D76">
        <v>25482.95</v>
      </c>
      <c r="E76">
        <v>5524.96</v>
      </c>
      <c r="G76" s="33">
        <f t="shared" si="8"/>
        <v>2.8269527240916293E-3</v>
      </c>
      <c r="H76" s="33">
        <f t="shared" si="9"/>
        <v>0.24140966972931704</v>
      </c>
      <c r="I76" s="33">
        <f t="shared" si="10"/>
        <v>5.3442271681963971E-2</v>
      </c>
      <c r="J76" s="33"/>
      <c r="K76">
        <v>148.74</v>
      </c>
      <c r="L76">
        <v>9620.4599999999991</v>
      </c>
      <c r="M76">
        <v>615.02</v>
      </c>
      <c r="O76" s="40"/>
      <c r="P76" s="40">
        <f t="shared" si="11"/>
        <v>7.3152856828977167E-2</v>
      </c>
      <c r="Q76" s="40"/>
      <c r="R76" s="40"/>
      <c r="S76">
        <v>1367.69</v>
      </c>
      <c r="T76">
        <v>13812.3</v>
      </c>
      <c r="U76">
        <v>953.21</v>
      </c>
      <c r="V76">
        <v>2758.83</v>
      </c>
      <c r="X76" s="39">
        <f t="shared" si="12"/>
        <v>1.6546868740220417</v>
      </c>
      <c r="Y76" s="39">
        <f t="shared" si="13"/>
        <v>17.446179608487931</v>
      </c>
      <c r="Z76" s="39">
        <f t="shared" si="15"/>
        <v>1.1287356462550469</v>
      </c>
      <c r="AA76" s="39">
        <f t="shared" si="14"/>
        <v>3.4199633433227969</v>
      </c>
      <c r="AB76" s="39"/>
    </row>
    <row r="77" spans="1:28" ht="15.75" x14ac:dyDescent="0.25">
      <c r="A77" t="s">
        <v>90</v>
      </c>
      <c r="B77">
        <v>141</v>
      </c>
      <c r="C77">
        <v>135.19999999999999</v>
      </c>
      <c r="D77">
        <v>593577.27</v>
      </c>
      <c r="G77" s="33">
        <f t="shared" si="8"/>
        <v>3.8689373991115808E-3</v>
      </c>
      <c r="H77" s="33">
        <f t="shared" si="9"/>
        <v>8.0704473684471143</v>
      </c>
      <c r="I77" s="33"/>
      <c r="J77" s="33"/>
      <c r="K77">
        <v>104.05</v>
      </c>
      <c r="L77">
        <v>71463.86</v>
      </c>
      <c r="M77">
        <v>287.74</v>
      </c>
      <c r="O77" s="40"/>
      <c r="P77" s="40">
        <f t="shared" si="11"/>
        <v>1.3091766520968662</v>
      </c>
      <c r="Q77" s="40"/>
      <c r="R77" s="40"/>
      <c r="S77">
        <v>129.65</v>
      </c>
      <c r="T77">
        <v>30452.13</v>
      </c>
      <c r="U77">
        <v>123.28</v>
      </c>
      <c r="V77">
        <v>2681.5</v>
      </c>
      <c r="X77" s="39">
        <f t="shared" si="12"/>
        <v>0.12078010685731708</v>
      </c>
      <c r="Y77" s="39">
        <f t="shared" si="13"/>
        <v>55.653879540948175</v>
      </c>
      <c r="Z77" s="39">
        <f t="shared" si="15"/>
        <v>0.10911398181097652</v>
      </c>
      <c r="AA77" s="39">
        <f t="shared" si="14"/>
        <v>4.7942810800918538</v>
      </c>
      <c r="AB77" s="39"/>
    </row>
    <row r="78" spans="1:28" ht="15.75" x14ac:dyDescent="0.25">
      <c r="A78" t="s">
        <v>91</v>
      </c>
      <c r="B78">
        <v>155.9</v>
      </c>
      <c r="C78">
        <v>643.91</v>
      </c>
      <c r="D78">
        <v>74525.84</v>
      </c>
      <c r="E78">
        <v>3464.23</v>
      </c>
      <c r="G78" s="33">
        <f t="shared" si="8"/>
        <v>9.7531157679263108E-3</v>
      </c>
      <c r="H78" s="33">
        <f t="shared" si="9"/>
        <v>0.91803836099421998</v>
      </c>
      <c r="I78" s="33">
        <f t="shared" si="10"/>
        <v>4.4425396836065986E-2</v>
      </c>
      <c r="J78" s="33"/>
      <c r="L78">
        <v>23519.52</v>
      </c>
      <c r="M78">
        <v>1379.52</v>
      </c>
      <c r="O78" s="40"/>
      <c r="P78" s="40">
        <f t="shared" si="11"/>
        <v>0.34013888654162749</v>
      </c>
      <c r="Q78" s="40"/>
      <c r="R78" s="40"/>
      <c r="S78">
        <v>937.7</v>
      </c>
      <c r="T78">
        <v>34206.120000000003</v>
      </c>
      <c r="U78">
        <v>409.99</v>
      </c>
      <c r="V78">
        <v>9039.5400000000009</v>
      </c>
      <c r="X78" s="39">
        <f t="shared" si="12"/>
        <v>1.4476751782450141</v>
      </c>
      <c r="Y78" s="39">
        <f t="shared" si="13"/>
        <v>56.552847899758412</v>
      </c>
      <c r="Z78" s="39">
        <f t="shared" si="15"/>
        <v>0.57358645696309452</v>
      </c>
      <c r="AA78" s="39">
        <f t="shared" si="14"/>
        <v>14.867407541912005</v>
      </c>
      <c r="AB78" s="39"/>
    </row>
    <row r="79" spans="1:28" ht="15.75" x14ac:dyDescent="0.25">
      <c r="A79" t="s">
        <v>92</v>
      </c>
      <c r="B79">
        <v>171.4</v>
      </c>
      <c r="C79">
        <v>203.14</v>
      </c>
      <c r="D79">
        <v>462116</v>
      </c>
      <c r="E79">
        <v>8662.1</v>
      </c>
      <c r="G79" s="33">
        <f t="shared" si="8"/>
        <v>3.9424362610140139E-3</v>
      </c>
      <c r="H79" s="33">
        <f t="shared" si="9"/>
        <v>5.1690500991157364</v>
      </c>
      <c r="I79" s="33">
        <f t="shared" si="10"/>
        <v>9.8530491496760395E-2</v>
      </c>
      <c r="J79" s="33"/>
      <c r="K79">
        <v>313.2</v>
      </c>
      <c r="L79">
        <v>22694.17</v>
      </c>
      <c r="M79">
        <v>579.54999999999995</v>
      </c>
      <c r="O79" s="40"/>
      <c r="P79" s="40">
        <f t="shared" si="11"/>
        <v>0.29616552940310897</v>
      </c>
      <c r="Q79" s="40"/>
      <c r="R79" s="40"/>
      <c r="S79">
        <v>3389.38</v>
      </c>
      <c r="T79">
        <v>51651</v>
      </c>
      <c r="U79">
        <v>138.53</v>
      </c>
      <c r="V79">
        <v>4438.9799999999996</v>
      </c>
      <c r="X79" s="39">
        <f t="shared" si="12"/>
        <v>5.0104394486960233</v>
      </c>
      <c r="Y79" s="39">
        <f t="shared" si="13"/>
        <v>77.72098207953232</v>
      </c>
      <c r="Z79" s="39">
        <f t="shared" si="15"/>
        <v>0.11273672940367209</v>
      </c>
      <c r="AA79" s="39">
        <f t="shared" si="14"/>
        <v>6.5917578036398847</v>
      </c>
      <c r="AB79" s="39"/>
    </row>
    <row r="80" spans="1:28" ht="15.75" x14ac:dyDescent="0.25">
      <c r="A80" t="s">
        <v>93</v>
      </c>
      <c r="B80">
        <v>101.1</v>
      </c>
      <c r="C80">
        <v>89.82</v>
      </c>
      <c r="D80">
        <v>32867.58</v>
      </c>
      <c r="E80">
        <v>9841.2199999999993</v>
      </c>
      <c r="G80" s="33">
        <f t="shared" si="8"/>
        <v>4.5355601768447109E-3</v>
      </c>
      <c r="H80" s="33">
        <f t="shared" si="9"/>
        <v>0.62591697268331703</v>
      </c>
      <c r="I80" s="33">
        <f t="shared" si="10"/>
        <v>0.18939684129903286</v>
      </c>
      <c r="J80" s="33"/>
      <c r="K80">
        <v>302.33</v>
      </c>
      <c r="L80">
        <v>51896.17</v>
      </c>
      <c r="M80">
        <v>558.85</v>
      </c>
      <c r="O80" s="40"/>
      <c r="P80" s="40">
        <f t="shared" si="11"/>
        <v>1.2947311091099953</v>
      </c>
      <c r="Q80" s="40"/>
      <c r="R80" s="40"/>
      <c r="S80">
        <v>173.41</v>
      </c>
      <c r="T80">
        <v>27610.12</v>
      </c>
      <c r="U80">
        <v>247.65</v>
      </c>
      <c r="V80">
        <v>47447.75</v>
      </c>
      <c r="X80" s="39">
        <f t="shared" si="12"/>
        <v>0.28021888999958811</v>
      </c>
      <c r="Y80" s="39">
        <f t="shared" si="13"/>
        <v>70.35910413588276</v>
      </c>
      <c r="Z80" s="39">
        <f t="shared" si="15"/>
        <v>0.46984280775993059</v>
      </c>
      <c r="AA80" s="39">
        <f t="shared" si="14"/>
        <v>121.02840801088416</v>
      </c>
      <c r="AB80" s="39"/>
    </row>
    <row r="81" spans="1:28" ht="15.75" x14ac:dyDescent="0.25">
      <c r="A81" t="s">
        <v>94</v>
      </c>
      <c r="B81">
        <v>215.3</v>
      </c>
      <c r="D81">
        <v>2456061.87</v>
      </c>
      <c r="E81">
        <v>1321.18</v>
      </c>
      <c r="G81" s="33"/>
      <c r="H81" s="33">
        <f t="shared" si="9"/>
        <v>21.865118621749893</v>
      </c>
      <c r="I81" s="33">
        <f t="shared" si="10"/>
        <v>1.3091325691861937E-2</v>
      </c>
      <c r="J81" s="33"/>
      <c r="K81">
        <v>334.34</v>
      </c>
      <c r="L81">
        <v>13846.06</v>
      </c>
      <c r="M81">
        <v>344.25</v>
      </c>
      <c r="O81" s="40"/>
      <c r="P81" s="40">
        <f t="shared" si="11"/>
        <v>0.12300171170510904</v>
      </c>
      <c r="Q81" s="40"/>
      <c r="R81" s="40"/>
      <c r="T81">
        <v>53775.71</v>
      </c>
      <c r="U81">
        <v>279.44</v>
      </c>
      <c r="V81">
        <v>2712.51</v>
      </c>
      <c r="X81" s="39"/>
      <c r="Y81" s="39">
        <f t="shared" si="13"/>
        <v>64.421921513821701</v>
      </c>
      <c r="Z81" s="39">
        <f t="shared" si="15"/>
        <v>0.25875630392954363</v>
      </c>
      <c r="AA81" s="39">
        <f t="shared" si="14"/>
        <v>3.1769685900801918</v>
      </c>
      <c r="AB81" s="39"/>
    </row>
    <row r="82" spans="1:28" ht="15.75" x14ac:dyDescent="0.25">
      <c r="A82" t="s">
        <v>95</v>
      </c>
      <c r="B82">
        <v>93.3</v>
      </c>
      <c r="C82">
        <v>102.85</v>
      </c>
      <c r="D82">
        <v>1090405.1599999999</v>
      </c>
      <c r="E82">
        <v>3763.02</v>
      </c>
      <c r="G82" s="33">
        <f t="shared" si="8"/>
        <v>5.1824046597472315E-3</v>
      </c>
      <c r="H82" s="33">
        <f t="shared" si="9"/>
        <v>22.402470227226615</v>
      </c>
      <c r="I82" s="33">
        <f t="shared" si="10"/>
        <v>8.037061642234046E-2</v>
      </c>
      <c r="J82" s="33"/>
      <c r="K82">
        <v>247.68</v>
      </c>
      <c r="L82">
        <v>19962.38</v>
      </c>
      <c r="M82">
        <v>364.17</v>
      </c>
      <c r="O82" s="40"/>
      <c r="P82" s="40">
        <f t="shared" si="11"/>
        <v>0.46373356801880966</v>
      </c>
      <c r="Q82" s="40"/>
      <c r="R82" s="40"/>
      <c r="S82">
        <v>398.82</v>
      </c>
      <c r="T82">
        <v>28461.439999999999</v>
      </c>
      <c r="U82">
        <v>756.19</v>
      </c>
      <c r="V82">
        <v>3350.17</v>
      </c>
      <c r="X82" s="39">
        <f t="shared" si="12"/>
        <v>0.9275209229962359</v>
      </c>
      <c r="Y82" s="39">
        <f t="shared" si="13"/>
        <v>78.597444753315116</v>
      </c>
      <c r="Z82" s="39">
        <f t="shared" si="15"/>
        <v>1.9166267398886379</v>
      </c>
      <c r="AA82" s="39">
        <f t="shared" si="14"/>
        <v>9.0960785878404895</v>
      </c>
      <c r="AB82" s="39"/>
    </row>
    <row r="83" spans="1:28" ht="15.75" x14ac:dyDescent="0.25">
      <c r="A83" t="s">
        <v>96</v>
      </c>
      <c r="B83">
        <v>189.5</v>
      </c>
      <c r="C83">
        <v>272.08999999999997</v>
      </c>
      <c r="D83">
        <v>265640.63</v>
      </c>
      <c r="E83">
        <v>4274.62</v>
      </c>
      <c r="G83" s="33">
        <f t="shared" si="8"/>
        <v>4.2632334407529289E-3</v>
      </c>
      <c r="H83" s="33">
        <f t="shared" si="9"/>
        <v>2.6881881571733901</v>
      </c>
      <c r="I83" s="33">
        <f t="shared" si="10"/>
        <v>4.4744633477801755E-2</v>
      </c>
      <c r="J83" s="33"/>
      <c r="K83">
        <v>390.11</v>
      </c>
      <c r="L83">
        <v>43646.34</v>
      </c>
      <c r="M83">
        <v>434.27</v>
      </c>
      <c r="O83" s="40"/>
      <c r="P83" s="40">
        <f t="shared" si="11"/>
        <v>0.57128537954804193</v>
      </c>
      <c r="Q83" s="40"/>
      <c r="R83" s="40"/>
      <c r="S83">
        <v>210.73</v>
      </c>
      <c r="T83">
        <v>69507.7</v>
      </c>
      <c r="U83">
        <v>790.57</v>
      </c>
      <c r="V83">
        <v>19384.310000000001</v>
      </c>
      <c r="X83" s="39">
        <f t="shared" si="12"/>
        <v>0.20035495923819518</v>
      </c>
      <c r="Y83" s="39">
        <f t="shared" si="13"/>
        <v>94.630648300554768</v>
      </c>
      <c r="Z83" s="39">
        <f t="shared" si="15"/>
        <v>0.99049717311896079</v>
      </c>
      <c r="AA83" s="39">
        <f t="shared" si="14"/>
        <v>26.328002153671093</v>
      </c>
      <c r="AB83" s="39"/>
    </row>
    <row r="84" spans="1:28" ht="15.75" x14ac:dyDescent="0.25">
      <c r="A84" t="s">
        <v>97</v>
      </c>
      <c r="B84">
        <v>183.9</v>
      </c>
      <c r="C84">
        <v>600.16999999999996</v>
      </c>
      <c r="D84">
        <v>49828.15</v>
      </c>
      <c r="E84">
        <v>3736.82</v>
      </c>
      <c r="G84" s="33">
        <f t="shared" si="8"/>
        <v>7.8122834318478376E-3</v>
      </c>
      <c r="H84" s="33">
        <f t="shared" si="9"/>
        <v>0.52086315394590432</v>
      </c>
      <c r="I84" s="33">
        <f t="shared" si="10"/>
        <v>4.0502249849277833E-2</v>
      </c>
      <c r="J84" s="33"/>
      <c r="K84">
        <v>990.17</v>
      </c>
      <c r="L84">
        <v>15150</v>
      </c>
      <c r="M84">
        <v>108.86</v>
      </c>
      <c r="O84" s="40"/>
      <c r="P84" s="40">
        <f t="shared" si="11"/>
        <v>0.16346095651786485</v>
      </c>
      <c r="Q84" s="40"/>
      <c r="R84" s="40"/>
      <c r="S84">
        <v>3953.34</v>
      </c>
      <c r="T84">
        <v>3544.42</v>
      </c>
      <c r="U84">
        <v>198.51</v>
      </c>
      <c r="V84">
        <v>3650.81</v>
      </c>
      <c r="X84" s="39">
        <f t="shared" si="12"/>
        <v>5.4617758689379814</v>
      </c>
      <c r="Y84" s="39">
        <f t="shared" si="13"/>
        <v>4.8875762097083921</v>
      </c>
      <c r="Z84" s="39">
        <f t="shared" si="15"/>
        <v>0.18929688413646109</v>
      </c>
      <c r="AA84" s="39">
        <f t="shared" si="14"/>
        <v>5.0369675374630534</v>
      </c>
      <c r="AB84" s="39"/>
    </row>
    <row r="85" spans="1:28" ht="15.75" x14ac:dyDescent="0.25">
      <c r="A85" t="s">
        <v>98</v>
      </c>
      <c r="B85">
        <v>32</v>
      </c>
      <c r="C85">
        <v>301.11</v>
      </c>
      <c r="D85">
        <v>6033.59</v>
      </c>
      <c r="E85">
        <v>303.83999999999997</v>
      </c>
      <c r="G85" s="33">
        <f t="shared" si="8"/>
        <v>2.6984446789164677E-2</v>
      </c>
      <c r="H85" s="33">
        <f t="shared" si="9"/>
        <v>0.37032311045931771</v>
      </c>
      <c r="I85" s="33">
        <f t="shared" si="10"/>
        <v>2.7147956221699899E-2</v>
      </c>
      <c r="J85" s="33"/>
      <c r="L85">
        <v>2474.9899999999998</v>
      </c>
      <c r="O85" s="40"/>
      <c r="P85" s="40"/>
      <c r="Q85" s="40"/>
      <c r="R85" s="40"/>
      <c r="S85">
        <v>9.2200000000000006</v>
      </c>
      <c r="T85">
        <v>3562.76</v>
      </c>
      <c r="U85">
        <v>588.61</v>
      </c>
      <c r="V85">
        <v>747.41</v>
      </c>
      <c r="X85" s="39">
        <f t="shared" si="12"/>
        <v>-0.4396442522056731</v>
      </c>
      <c r="Y85" s="39">
        <f t="shared" si="13"/>
        <v>28.236287466796323</v>
      </c>
      <c r="Z85" s="39">
        <f t="shared" si="15"/>
        <v>4.2358478144862923</v>
      </c>
      <c r="AA85" s="39">
        <f t="shared" si="14"/>
        <v>5.5173130454890424</v>
      </c>
      <c r="AB85" s="39"/>
    </row>
    <row r="86" spans="1:28" ht="15.75" x14ac:dyDescent="0.25">
      <c r="A86" t="s">
        <v>99</v>
      </c>
      <c r="B86">
        <v>137.5</v>
      </c>
      <c r="C86">
        <v>347.42</v>
      </c>
      <c r="D86">
        <v>344936.41</v>
      </c>
      <c r="E86">
        <v>1216.77</v>
      </c>
      <c r="G86" s="33">
        <f t="shared" si="8"/>
        <v>6.9255255937769548E-3</v>
      </c>
      <c r="H86" s="33">
        <f t="shared" si="9"/>
        <v>4.8101052973131111</v>
      </c>
      <c r="I86" s="33">
        <f t="shared" si="10"/>
        <v>1.9043278788805629E-2</v>
      </c>
      <c r="J86" s="33"/>
      <c r="K86">
        <v>2822</v>
      </c>
      <c r="L86">
        <v>144675.57999999999</v>
      </c>
      <c r="M86">
        <v>731.23</v>
      </c>
      <c r="O86" s="40"/>
      <c r="P86" s="40">
        <f t="shared" si="11"/>
        <v>2.8036184452927477</v>
      </c>
      <c r="Q86" s="40"/>
      <c r="R86" s="40"/>
      <c r="S86">
        <v>2776.62</v>
      </c>
      <c r="T86">
        <v>2714.08</v>
      </c>
      <c r="U86">
        <v>1247.45</v>
      </c>
      <c r="V86">
        <v>1084.33</v>
      </c>
      <c r="X86" s="39">
        <f t="shared" si="12"/>
        <v>5.0949559852006452</v>
      </c>
      <c r="Y86" s="39">
        <f t="shared" si="13"/>
        <v>4.9775036958715324</v>
      </c>
      <c r="Z86" s="39">
        <f t="shared" si="15"/>
        <v>2.2231216827797953</v>
      </c>
      <c r="AA86" s="39">
        <f t="shared" si="14"/>
        <v>1.9167766646255748</v>
      </c>
      <c r="AB86" s="39"/>
    </row>
    <row r="87" spans="1:28" ht="15.75" x14ac:dyDescent="0.25">
      <c r="A87" t="s">
        <v>100</v>
      </c>
      <c r="B87">
        <v>102.7</v>
      </c>
      <c r="C87">
        <v>152.47999999999999</v>
      </c>
      <c r="D87">
        <v>117588.1</v>
      </c>
      <c r="E87">
        <v>3405.55</v>
      </c>
      <c r="G87" s="33">
        <f t="shared" si="8"/>
        <v>5.6342640603154314E-3</v>
      </c>
      <c r="H87" s="33">
        <f t="shared" si="9"/>
        <v>2.1972254441035735</v>
      </c>
      <c r="I87" s="33">
        <f t="shared" si="10"/>
        <v>6.6343268024047414E-2</v>
      </c>
      <c r="J87" s="33"/>
      <c r="K87">
        <v>1516.38</v>
      </c>
      <c r="L87">
        <v>162871.07</v>
      </c>
      <c r="M87">
        <v>359.42</v>
      </c>
      <c r="O87" s="40"/>
      <c r="P87" s="40">
        <f t="shared" si="11"/>
        <v>4.2398112198816014</v>
      </c>
      <c r="Q87" s="40"/>
      <c r="R87" s="40"/>
      <c r="S87">
        <v>1264.47</v>
      </c>
      <c r="T87">
        <v>26444.98</v>
      </c>
      <c r="U87">
        <v>1532.66</v>
      </c>
      <c r="V87">
        <v>2791.42</v>
      </c>
      <c r="X87" s="39">
        <f t="shared" si="12"/>
        <v>3.0192239733069934</v>
      </c>
      <c r="Y87" s="39">
        <f t="shared" si="13"/>
        <v>66.333316402489018</v>
      </c>
      <c r="Z87" s="39">
        <f t="shared" si="15"/>
        <v>3.693563232066341</v>
      </c>
      <c r="AA87" s="39">
        <f t="shared" si="14"/>
        <v>6.8586002780259809</v>
      </c>
      <c r="AB87" s="39"/>
    </row>
    <row r="88" spans="1:28" ht="15.75" x14ac:dyDescent="0.25">
      <c r="A88" t="s">
        <v>101</v>
      </c>
      <c r="B88">
        <v>128.9</v>
      </c>
      <c r="C88">
        <v>175.55</v>
      </c>
      <c r="D88">
        <v>2315228.21</v>
      </c>
      <c r="E88">
        <v>2315.0100000000002</v>
      </c>
      <c r="G88" s="33">
        <f t="shared" si="8"/>
        <v>4.8320771485107893E-3</v>
      </c>
      <c r="H88" s="33">
        <f t="shared" si="9"/>
        <v>34.426990536084809</v>
      </c>
      <c r="I88" s="33">
        <f t="shared" si="10"/>
        <v>3.6643375616579259E-2</v>
      </c>
      <c r="J88" s="33"/>
      <c r="L88">
        <v>83024.55</v>
      </c>
      <c r="M88">
        <v>402.82</v>
      </c>
      <c r="O88" s="40"/>
      <c r="P88" s="40">
        <f t="shared" si="11"/>
        <v>1.6781856164425741</v>
      </c>
      <c r="Q88" s="40"/>
      <c r="R88" s="40"/>
      <c r="S88">
        <v>524.5</v>
      </c>
      <c r="T88">
        <v>5227.33</v>
      </c>
      <c r="U88">
        <v>273.52</v>
      </c>
      <c r="V88">
        <v>40984.86</v>
      </c>
      <c r="X88" s="39">
        <f t="shared" si="12"/>
        <v>0.92313436417950245</v>
      </c>
      <c r="Y88" s="39">
        <f t="shared" si="13"/>
        <v>10.344474214948038</v>
      </c>
      <c r="Z88" s="39">
        <f t="shared" si="15"/>
        <v>0.42033756400899103</v>
      </c>
      <c r="AA88" s="39">
        <f t="shared" si="14"/>
        <v>81.978754500234004</v>
      </c>
      <c r="AB88" s="39"/>
    </row>
    <row r="89" spans="1:28" ht="15.75" x14ac:dyDescent="0.25">
      <c r="A89" t="s">
        <v>102</v>
      </c>
      <c r="B89">
        <v>219.2</v>
      </c>
      <c r="C89">
        <v>394.24</v>
      </c>
      <c r="D89">
        <v>1506873.73</v>
      </c>
      <c r="E89">
        <v>1140.45</v>
      </c>
      <c r="G89" s="33">
        <f t="shared" si="8"/>
        <v>4.7536254745287531E-3</v>
      </c>
      <c r="H89" s="33">
        <f t="shared" si="9"/>
        <v>13.176786808322731</v>
      </c>
      <c r="I89" s="33">
        <f t="shared" si="10"/>
        <v>1.1278176885031634E-2</v>
      </c>
      <c r="J89" s="33"/>
      <c r="K89">
        <v>469.84</v>
      </c>
      <c r="L89">
        <v>42952.480000000003</v>
      </c>
      <c r="M89">
        <v>379.7</v>
      </c>
      <c r="O89" s="40"/>
      <c r="P89" s="40">
        <f t="shared" si="11"/>
        <v>0.48519400763353848</v>
      </c>
      <c r="Q89" s="40"/>
      <c r="R89" s="40"/>
      <c r="S89">
        <v>985.34</v>
      </c>
      <c r="T89">
        <v>12947.54</v>
      </c>
      <c r="U89">
        <v>221.66</v>
      </c>
      <c r="V89">
        <v>3761.2</v>
      </c>
      <c r="X89" s="39">
        <f t="shared" si="12"/>
        <v>1.0857419092428107</v>
      </c>
      <c r="Y89" s="39">
        <f t="shared" si="13"/>
        <v>15.177877622623379</v>
      </c>
      <c r="Z89" s="39">
        <f t="shared" si="15"/>
        <v>0.18608447151442717</v>
      </c>
      <c r="AA89" s="39">
        <f t="shared" si="14"/>
        <v>4.3558590985010222</v>
      </c>
      <c r="AB89" s="39"/>
    </row>
    <row r="90" spans="1:28" ht="15.75" x14ac:dyDescent="0.25">
      <c r="A90" t="s">
        <v>103</v>
      </c>
      <c r="B90">
        <v>167.2</v>
      </c>
      <c r="C90">
        <v>168.31</v>
      </c>
      <c r="D90">
        <v>320611.71999999997</v>
      </c>
      <c r="E90">
        <v>1034.24</v>
      </c>
      <c r="G90" s="33">
        <f t="shared" si="8"/>
        <v>3.6422165268935902E-3</v>
      </c>
      <c r="H90" s="33">
        <f t="shared" si="9"/>
        <v>3.6768476166532196</v>
      </c>
      <c r="I90" s="33">
        <f t="shared" si="10"/>
        <v>1.3568271027847098E-2</v>
      </c>
      <c r="J90" s="33"/>
      <c r="L90">
        <v>4502.1000000000004</v>
      </c>
      <c r="O90" s="40"/>
      <c r="P90" s="40">
        <f t="shared" si="11"/>
        <v>5.0303867462709673E-3</v>
      </c>
      <c r="Q90" s="40"/>
      <c r="R90" s="40"/>
      <c r="S90">
        <v>260.89</v>
      </c>
      <c r="T90">
        <v>7148.98</v>
      </c>
      <c r="V90">
        <v>2839.03</v>
      </c>
      <c r="X90" s="39">
        <f t="shared" si="12"/>
        <v>0.30454587327950244</v>
      </c>
      <c r="Y90" s="39">
        <f t="shared" si="13"/>
        <v>10.942762935477736</v>
      </c>
      <c r="Z90" s="39"/>
      <c r="AA90" s="39">
        <f t="shared" si="14"/>
        <v>4.2863191858720722</v>
      </c>
      <c r="AB90" s="39"/>
    </row>
    <row r="91" spans="1:28" ht="15.75" x14ac:dyDescent="0.25">
      <c r="A91" t="s">
        <v>104</v>
      </c>
      <c r="B91">
        <v>150.30000000000001</v>
      </c>
      <c r="C91">
        <v>320.83</v>
      </c>
      <c r="D91">
        <v>2376170.52</v>
      </c>
      <c r="E91">
        <v>3074.87</v>
      </c>
      <c r="G91" s="33">
        <f t="shared" si="8"/>
        <v>5.9966569030643312E-3</v>
      </c>
      <c r="H91" s="33">
        <f t="shared" si="9"/>
        <v>30.302333670856523</v>
      </c>
      <c r="I91" s="33">
        <f t="shared" si="10"/>
        <v>4.1115597440884451E-2</v>
      </c>
      <c r="J91" s="33"/>
      <c r="K91">
        <v>130.16</v>
      </c>
      <c r="L91">
        <v>7910.98</v>
      </c>
      <c r="O91" s="40"/>
      <c r="P91" s="40">
        <f t="shared" si="11"/>
        <v>6.7834624982227573E-2</v>
      </c>
      <c r="Q91" s="40"/>
      <c r="R91" s="40"/>
      <c r="S91">
        <v>159.04</v>
      </c>
      <c r="T91">
        <v>7316.65</v>
      </c>
      <c r="U91">
        <v>253.71</v>
      </c>
      <c r="V91">
        <v>1941.77</v>
      </c>
      <c r="X91" s="39">
        <f t="shared" si="12"/>
        <v>0.16380151691052325</v>
      </c>
      <c r="Y91" s="39">
        <f t="shared" si="13"/>
        <v>12.461259802123609</v>
      </c>
      <c r="Z91" s="39">
        <f t="shared" si="15"/>
        <v>0.32645362786112309</v>
      </c>
      <c r="AA91" s="39">
        <f t="shared" si="14"/>
        <v>3.2267020952876524</v>
      </c>
      <c r="AB91" s="39"/>
    </row>
    <row r="92" spans="1:28" ht="15.75" x14ac:dyDescent="0.25">
      <c r="A92" t="s">
        <v>105</v>
      </c>
      <c r="B92">
        <v>187.8</v>
      </c>
      <c r="C92">
        <v>459.33</v>
      </c>
      <c r="D92">
        <v>442198.3</v>
      </c>
      <c r="E92">
        <v>4556.13</v>
      </c>
      <c r="G92" s="33">
        <f t="shared" si="8"/>
        <v>6.2127040082477344E-3</v>
      </c>
      <c r="H92" s="33">
        <f t="shared" si="9"/>
        <v>4.514382540262643</v>
      </c>
      <c r="I92" s="33">
        <f t="shared" si="10"/>
        <v>4.8022622171381507E-2</v>
      </c>
      <c r="J92" s="33"/>
      <c r="K92">
        <v>266.91000000000003</v>
      </c>
      <c r="L92">
        <v>15481.25</v>
      </c>
      <c r="M92">
        <v>325.91000000000003</v>
      </c>
      <c r="O92" s="40"/>
      <c r="P92" s="40">
        <f t="shared" si="11"/>
        <v>0.16490664629524052</v>
      </c>
      <c r="Q92" s="40"/>
      <c r="R92" s="40"/>
      <c r="T92">
        <v>12958.12</v>
      </c>
      <c r="U92">
        <v>740.12</v>
      </c>
      <c r="V92">
        <v>5817.51</v>
      </c>
      <c r="X92" s="39"/>
      <c r="Y92" s="39">
        <f t="shared" si="13"/>
        <v>17.730153598722328</v>
      </c>
      <c r="Z92" s="39">
        <f t="shared" si="15"/>
        <v>0.93009330370714305</v>
      </c>
      <c r="AA92" s="39">
        <f t="shared" si="14"/>
        <v>7.9116335018825525</v>
      </c>
      <c r="AB92" s="39"/>
    </row>
    <row r="93" spans="1:28" ht="15.75" x14ac:dyDescent="0.25">
      <c r="A93" t="s">
        <v>106</v>
      </c>
      <c r="B93">
        <v>263.60000000000002</v>
      </c>
      <c r="C93">
        <v>319.41000000000003</v>
      </c>
      <c r="D93">
        <v>39688.519999999997</v>
      </c>
      <c r="E93">
        <v>2738.83</v>
      </c>
      <c r="G93" s="33">
        <f t="shared" si="8"/>
        <v>3.4088617941409357E-3</v>
      </c>
      <c r="H93" s="33">
        <f t="shared" si="9"/>
        <v>0.28965545967045653</v>
      </c>
      <c r="I93" s="33">
        <f t="shared" si="10"/>
        <v>2.1000083537124601E-2</v>
      </c>
      <c r="J93" s="33"/>
      <c r="K93">
        <v>150.97999999999999</v>
      </c>
      <c r="L93">
        <v>5935.42</v>
      </c>
      <c r="M93">
        <v>3488.06</v>
      </c>
      <c r="O93" s="40"/>
      <c r="P93" s="40">
        <f t="shared" si="11"/>
        <v>1.8111986385021595E-2</v>
      </c>
      <c r="Q93" s="40"/>
      <c r="R93" s="40"/>
      <c r="S93">
        <v>119.81</v>
      </c>
      <c r="T93">
        <v>19460.349999999999</v>
      </c>
      <c r="U93">
        <v>523.70000000000005</v>
      </c>
      <c r="V93">
        <v>3341.09</v>
      </c>
      <c r="X93" s="39">
        <f t="shared" si="12"/>
        <v>5.4965910983616396E-2</v>
      </c>
      <c r="Y93" s="39">
        <f t="shared" si="13"/>
        <v>19.001487859602772</v>
      </c>
      <c r="Z93" s="39">
        <f t="shared" si="15"/>
        <v>0.45062760139287028</v>
      </c>
      <c r="AA93" s="39">
        <f t="shared" si="14"/>
        <v>3.2106199011332146</v>
      </c>
      <c r="AB93" s="39"/>
    </row>
    <row r="94" spans="1:28" ht="15.75" x14ac:dyDescent="0.25">
      <c r="A94" t="s">
        <v>107</v>
      </c>
      <c r="B94">
        <v>206.1</v>
      </c>
      <c r="D94">
        <v>925550.33</v>
      </c>
      <c r="E94">
        <v>6813.59</v>
      </c>
      <c r="G94" s="33"/>
      <c r="H94" s="33">
        <f t="shared" si="9"/>
        <v>8.6083972867450473</v>
      </c>
      <c r="I94" s="33">
        <f t="shared" si="10"/>
        <v>6.4751494021724171E-2</v>
      </c>
      <c r="J94" s="33"/>
      <c r="K94">
        <v>143.34</v>
      </c>
      <c r="L94">
        <v>32904.31</v>
      </c>
      <c r="M94">
        <v>874.42</v>
      </c>
      <c r="O94" s="40"/>
      <c r="P94" s="40">
        <f t="shared" si="11"/>
        <v>0.38224591823302723</v>
      </c>
      <c r="Q94" s="40"/>
      <c r="R94" s="40"/>
      <c r="S94">
        <v>202.1</v>
      </c>
      <c r="T94">
        <v>63522.33</v>
      </c>
      <c r="U94">
        <v>185.62</v>
      </c>
      <c r="V94">
        <v>15916.9</v>
      </c>
      <c r="X94" s="39">
        <f t="shared" si="12"/>
        <v>0.17340486106306741</v>
      </c>
      <c r="Y94" s="39">
        <f t="shared" si="13"/>
        <v>79.509496058481204</v>
      </c>
      <c r="Z94" s="39">
        <f t="shared" si="15"/>
        <v>0.15275650298013796</v>
      </c>
      <c r="AA94" s="39">
        <f t="shared" si="14"/>
        <v>19.863017579607938</v>
      </c>
      <c r="AB94" s="39"/>
    </row>
    <row r="95" spans="1:28" ht="15.75" x14ac:dyDescent="0.25">
      <c r="A95" t="s">
        <v>108</v>
      </c>
      <c r="B95">
        <v>133</v>
      </c>
      <c r="C95">
        <v>49.86</v>
      </c>
      <c r="D95">
        <v>230350.98</v>
      </c>
      <c r="E95">
        <v>2746.09</v>
      </c>
      <c r="G95" s="33">
        <f t="shared" si="8"/>
        <v>2.8718649203179096E-3</v>
      </c>
      <c r="H95" s="33">
        <f t="shared" si="9"/>
        <v>3.3216219659686659</v>
      </c>
      <c r="I95" s="33">
        <f t="shared" si="10"/>
        <v>4.1725838296346601E-2</v>
      </c>
      <c r="J95" s="33"/>
      <c r="K95">
        <v>283.64999999999998</v>
      </c>
      <c r="L95">
        <v>12504.92</v>
      </c>
      <c r="O95" s="40"/>
      <c r="P95" s="40">
        <f t="shared" si="11"/>
        <v>0.17144349575717249</v>
      </c>
      <c r="Q95" s="40"/>
      <c r="R95" s="40"/>
      <c r="S95">
        <v>141.54</v>
      </c>
      <c r="T95">
        <v>13477.67</v>
      </c>
      <c r="U95">
        <v>214.02</v>
      </c>
      <c r="V95">
        <v>6559.15</v>
      </c>
      <c r="X95" s="39">
        <f t="shared" si="12"/>
        <v>0.15113042876615693</v>
      </c>
      <c r="Y95" s="39">
        <f t="shared" si="13"/>
        <v>26.044256560669297</v>
      </c>
      <c r="Z95" s="39">
        <f t="shared" si="15"/>
        <v>0.29185594524210157</v>
      </c>
      <c r="AA95" s="39">
        <f t="shared" si="14"/>
        <v>12.611415773567302</v>
      </c>
      <c r="AB95" s="39"/>
    </row>
    <row r="96" spans="1:28" ht="15.75" x14ac:dyDescent="0.25">
      <c r="A96" t="s">
        <v>109</v>
      </c>
      <c r="B96">
        <v>107.6</v>
      </c>
      <c r="C96">
        <v>343.66</v>
      </c>
      <c r="D96">
        <v>1235402.7</v>
      </c>
      <c r="E96">
        <v>2260.5700000000002</v>
      </c>
      <c r="G96" s="33">
        <f t="shared" si="8"/>
        <v>8.7830239349421507E-3</v>
      </c>
      <c r="H96" s="33">
        <f t="shared" si="9"/>
        <v>22.007917278100862</v>
      </c>
      <c r="I96" s="33">
        <f t="shared" si="10"/>
        <v>4.2927432483340931E-2</v>
      </c>
      <c r="J96" s="33"/>
      <c r="K96">
        <v>178.27</v>
      </c>
      <c r="L96">
        <v>42448.6</v>
      </c>
      <c r="M96">
        <v>223.24</v>
      </c>
      <c r="O96" s="40"/>
      <c r="P96" s="40">
        <f t="shared" si="11"/>
        <v>0.97557440823948505</v>
      </c>
      <c r="Q96" s="40"/>
      <c r="R96" s="40"/>
      <c r="S96">
        <v>362.13</v>
      </c>
      <c r="T96">
        <v>26632.79</v>
      </c>
      <c r="U96">
        <v>857.5</v>
      </c>
      <c r="V96">
        <v>705.11</v>
      </c>
      <c r="X96" s="39">
        <f t="shared" si="12"/>
        <v>0.71620122559141519</v>
      </c>
      <c r="Y96" s="39">
        <f t="shared" si="13"/>
        <v>63.763287430669905</v>
      </c>
      <c r="Z96" s="39">
        <f t="shared" si="15"/>
        <v>1.9050421261782193</v>
      </c>
      <c r="AA96" s="39">
        <f t="shared" si="14"/>
        <v>1.5393206153067032</v>
      </c>
      <c r="AB96" s="39"/>
    </row>
    <row r="97" spans="1:28" ht="15.75" x14ac:dyDescent="0.25">
      <c r="A97" t="s">
        <v>110</v>
      </c>
      <c r="B97">
        <v>127.2</v>
      </c>
      <c r="C97">
        <v>205.78</v>
      </c>
      <c r="D97">
        <v>156962.19</v>
      </c>
      <c r="E97">
        <v>6358.15</v>
      </c>
      <c r="G97" s="33">
        <f t="shared" si="8"/>
        <v>5.3521492414437041E-3</v>
      </c>
      <c r="H97" s="33">
        <f t="shared" si="9"/>
        <v>2.3672893156301664</v>
      </c>
      <c r="I97" s="33">
        <f t="shared" si="10"/>
        <v>9.8053375075685414E-2</v>
      </c>
      <c r="J97" s="33"/>
      <c r="L97">
        <v>9543.42</v>
      </c>
      <c r="M97">
        <v>435.39</v>
      </c>
      <c r="O97" s="40"/>
      <c r="P97" s="40">
        <f t="shared" si="11"/>
        <v>0.11537104857097366</v>
      </c>
      <c r="Q97" s="40"/>
      <c r="R97" s="40"/>
      <c r="S97">
        <v>1720.13</v>
      </c>
      <c r="T97">
        <v>23533.07</v>
      </c>
      <c r="V97">
        <v>21787.21</v>
      </c>
      <c r="X97" s="39">
        <f t="shared" si="12"/>
        <v>3.362730179371475</v>
      </c>
      <c r="Y97" s="39">
        <f t="shared" si="13"/>
        <v>47.645359642402624</v>
      </c>
      <c r="Z97" s="39"/>
      <c r="AA97" s="39">
        <f t="shared" si="14"/>
        <v>44.101074852075058</v>
      </c>
      <c r="AB97" s="39"/>
    </row>
    <row r="98" spans="1:28" ht="15.75" x14ac:dyDescent="0.25">
      <c r="A98" t="s">
        <v>111</v>
      </c>
      <c r="B98">
        <v>144.80000000000001</v>
      </c>
      <c r="C98">
        <v>229.79</v>
      </c>
      <c r="D98">
        <v>30123.07</v>
      </c>
      <c r="E98">
        <v>8187.92</v>
      </c>
      <c r="G98" s="33">
        <f t="shared" si="8"/>
        <v>5.0194116532902211E-3</v>
      </c>
      <c r="H98" s="33">
        <f t="shared" si="9"/>
        <v>0.40069125909558628</v>
      </c>
      <c r="I98" s="33">
        <f t="shared" si="10"/>
        <v>0.11035438992552933</v>
      </c>
      <c r="J98" s="33"/>
      <c r="K98">
        <v>639.19000000000005</v>
      </c>
      <c r="L98">
        <v>89702.34</v>
      </c>
      <c r="M98">
        <v>1464.64</v>
      </c>
      <c r="O98" s="40"/>
      <c r="P98" s="40">
        <f t="shared" si="11"/>
        <v>1.6204623951958581</v>
      </c>
      <c r="Q98" s="40"/>
      <c r="R98" s="40"/>
      <c r="S98">
        <v>2463.39</v>
      </c>
      <c r="T98">
        <v>80325.39</v>
      </c>
      <c r="U98">
        <v>802.37</v>
      </c>
      <c r="V98">
        <v>7528.81</v>
      </c>
      <c r="X98" s="39">
        <f t="shared" si="12"/>
        <v>4.2794968043750243</v>
      </c>
      <c r="Y98" s="39">
        <f t="shared" si="13"/>
        <v>143.13506524772251</v>
      </c>
      <c r="Z98" s="39">
        <f t="shared" si="15"/>
        <v>1.3173088783550262</v>
      </c>
      <c r="AA98" s="39">
        <f t="shared" si="14"/>
        <v>13.312937680595789</v>
      </c>
      <c r="AB98" s="39"/>
    </row>
    <row r="99" spans="1:28" ht="15.75" x14ac:dyDescent="0.25">
      <c r="A99" t="s">
        <v>112</v>
      </c>
      <c r="B99">
        <v>103.4</v>
      </c>
      <c r="C99">
        <v>208.53</v>
      </c>
      <c r="D99">
        <v>790250.91</v>
      </c>
      <c r="E99">
        <v>1058.44</v>
      </c>
      <c r="G99" s="33">
        <f t="shared" si="8"/>
        <v>6.6350485225762715E-3</v>
      </c>
      <c r="H99" s="33">
        <f t="shared" si="9"/>
        <v>14.650644228854571</v>
      </c>
      <c r="I99" s="33">
        <f t="shared" si="10"/>
        <v>2.2388747510795056E-2</v>
      </c>
      <c r="J99" s="33"/>
      <c r="L99">
        <v>7939.11</v>
      </c>
      <c r="O99" s="40"/>
      <c r="P99" s="40">
        <f t="shared" si="11"/>
        <v>9.9349486982645133E-2</v>
      </c>
      <c r="Q99" s="40"/>
      <c r="R99" s="40"/>
      <c r="S99">
        <v>605.14</v>
      </c>
      <c r="T99">
        <v>42812.97</v>
      </c>
      <c r="U99">
        <v>400.85</v>
      </c>
      <c r="V99">
        <v>4438.05</v>
      </c>
      <c r="X99" s="39">
        <f t="shared" si="12"/>
        <v>1.3521824773010316</v>
      </c>
      <c r="Y99" s="39">
        <f t="shared" si="13"/>
        <v>106.76144950627528</v>
      </c>
      <c r="Z99" s="39">
        <f t="shared" si="15"/>
        <v>0.8419913786032508</v>
      </c>
      <c r="AA99" s="39">
        <f t="shared" si="14"/>
        <v>10.924440366134116</v>
      </c>
      <c r="AB99" s="39"/>
    </row>
    <row r="100" spans="1:28" ht="15.75" x14ac:dyDescent="0.25">
      <c r="A100" t="s">
        <v>113</v>
      </c>
      <c r="B100">
        <v>66.2</v>
      </c>
      <c r="C100">
        <v>244.12</v>
      </c>
      <c r="D100">
        <v>280321.56</v>
      </c>
      <c r="E100">
        <v>3627.35</v>
      </c>
      <c r="G100" s="33">
        <f t="shared" si="8"/>
        <v>1.1393891247388811E-2</v>
      </c>
      <c r="H100" s="33">
        <f t="shared" si="9"/>
        <v>8.1200761227479976</v>
      </c>
      <c r="I100" s="33">
        <f t="shared" si="10"/>
        <v>0.10934371893104587</v>
      </c>
      <c r="J100" s="33"/>
      <c r="K100">
        <v>514.5</v>
      </c>
      <c r="L100">
        <v>10762.61</v>
      </c>
      <c r="M100">
        <v>191.08</v>
      </c>
      <c r="O100" s="40"/>
      <c r="P100" s="40">
        <f t="shared" si="11"/>
        <v>0.27221801211122321</v>
      </c>
      <c r="Q100" s="40"/>
      <c r="R100" s="40"/>
      <c r="S100">
        <v>208.11</v>
      </c>
      <c r="T100">
        <v>6677.52</v>
      </c>
      <c r="V100">
        <v>3280.01</v>
      </c>
      <c r="X100" s="39">
        <f t="shared" si="12"/>
        <v>0.56330366736589776</v>
      </c>
      <c r="Y100" s="39">
        <f t="shared" si="13"/>
        <v>25.798866400253825</v>
      </c>
      <c r="Z100" s="39"/>
      <c r="AA100" s="39">
        <f t="shared" si="14"/>
        <v>12.546023136244576</v>
      </c>
      <c r="AB100" s="39"/>
    </row>
    <row r="101" spans="1:28" ht="15.75" x14ac:dyDescent="0.25">
      <c r="A101" t="s">
        <v>114</v>
      </c>
      <c r="B101">
        <v>104.7</v>
      </c>
      <c r="C101">
        <v>241.35</v>
      </c>
      <c r="D101">
        <v>398357.54</v>
      </c>
      <c r="E101">
        <v>1672.3</v>
      </c>
      <c r="G101" s="33">
        <f t="shared" si="8"/>
        <v>7.1534540112012613E-3</v>
      </c>
      <c r="H101" s="33">
        <f t="shared" si="9"/>
        <v>7.294900667992632</v>
      </c>
      <c r="I101" s="33">
        <f t="shared" si="10"/>
        <v>3.3347821730451081E-2</v>
      </c>
      <c r="J101" s="33"/>
      <c r="K101">
        <v>279.98</v>
      </c>
      <c r="L101">
        <v>10869.42</v>
      </c>
      <c r="M101">
        <v>851.85</v>
      </c>
      <c r="O101" s="40"/>
      <c r="P101" s="40">
        <f t="shared" si="11"/>
        <v>0.1749181910830348</v>
      </c>
      <c r="Q101" s="40"/>
      <c r="R101" s="40"/>
      <c r="S101">
        <v>504.16</v>
      </c>
      <c r="T101">
        <v>35377.25</v>
      </c>
      <c r="U101">
        <v>190.6</v>
      </c>
      <c r="V101">
        <v>4268.4799999999996</v>
      </c>
      <c r="X101" s="39">
        <f t="shared" si="12"/>
        <v>1.0863383575137135</v>
      </c>
      <c r="Y101" s="39">
        <f t="shared" si="13"/>
        <v>87.096557951228235</v>
      </c>
      <c r="Z101" s="39">
        <f t="shared" si="15"/>
        <v>0.31298089318218664</v>
      </c>
      <c r="AA101" s="39">
        <f t="shared" si="14"/>
        <v>10.3705741341831</v>
      </c>
      <c r="AB101" s="39"/>
    </row>
    <row r="102" spans="1:28" ht="15.75" x14ac:dyDescent="0.25">
      <c r="A102" t="s">
        <v>115</v>
      </c>
      <c r="B102">
        <v>198.4</v>
      </c>
      <c r="C102">
        <v>102.66</v>
      </c>
      <c r="D102">
        <v>1039368.46</v>
      </c>
      <c r="G102" s="33">
        <f t="shared" si="8"/>
        <v>2.4352530336644498E-3</v>
      </c>
      <c r="H102" s="33">
        <f t="shared" si="9"/>
        <v>10.042005217069171</v>
      </c>
      <c r="I102" s="33"/>
      <c r="J102" s="33"/>
      <c r="K102">
        <v>228.86</v>
      </c>
      <c r="L102">
        <v>10316.57</v>
      </c>
      <c r="M102">
        <v>395.3</v>
      </c>
      <c r="O102" s="40"/>
      <c r="P102" s="40">
        <f t="shared" si="11"/>
        <v>8.4661459897454869E-2</v>
      </c>
      <c r="Q102" s="40"/>
      <c r="R102" s="40"/>
      <c r="S102">
        <v>1620.56</v>
      </c>
      <c r="T102">
        <v>94277.94</v>
      </c>
      <c r="U102">
        <v>1346.94</v>
      </c>
      <c r="V102">
        <v>1838.98</v>
      </c>
      <c r="X102" s="39">
        <f t="shared" si="12"/>
        <v>2.0263474832145447</v>
      </c>
      <c r="Y102" s="39">
        <f t="shared" si="13"/>
        <v>122.62561097737408</v>
      </c>
      <c r="Z102" s="39">
        <f t="shared" si="15"/>
        <v>1.6702142698939011</v>
      </c>
      <c r="AA102" s="39">
        <f t="shared" si="14"/>
        <v>2.3106345106741419</v>
      </c>
      <c r="AB102" s="39"/>
    </row>
    <row r="103" spans="1:28" ht="15.75" x14ac:dyDescent="0.25">
      <c r="A103" t="s">
        <v>116</v>
      </c>
      <c r="B103">
        <v>134.5</v>
      </c>
      <c r="C103">
        <v>115.67</v>
      </c>
      <c r="D103">
        <v>1086572.45</v>
      </c>
      <c r="E103">
        <v>3522.55</v>
      </c>
      <c r="G103" s="33">
        <f t="shared" si="8"/>
        <v>3.7776140585340022E-3</v>
      </c>
      <c r="H103" s="33">
        <f t="shared" si="9"/>
        <v>15.485536973234629</v>
      </c>
      <c r="I103" s="33">
        <f t="shared" si="10"/>
        <v>5.2324870881386973E-2</v>
      </c>
      <c r="J103" s="33"/>
      <c r="K103">
        <v>902.67</v>
      </c>
      <c r="L103">
        <v>6275.56</v>
      </c>
      <c r="M103">
        <v>2927.29</v>
      </c>
      <c r="O103" s="40"/>
      <c r="P103" s="40">
        <f t="shared" si="11"/>
        <v>4.2436530387928773E-2</v>
      </c>
      <c r="Q103" s="40"/>
      <c r="R103" s="40"/>
      <c r="S103">
        <v>4000.39</v>
      </c>
      <c r="T103">
        <v>15619.36</v>
      </c>
      <c r="U103">
        <v>413.62</v>
      </c>
      <c r="V103">
        <v>4484.8900000000003</v>
      </c>
      <c r="X103" s="39">
        <f t="shared" si="12"/>
        <v>7.5581434420173439</v>
      </c>
      <c r="Y103" s="39">
        <f t="shared" si="13"/>
        <v>29.865682063558513</v>
      </c>
      <c r="Z103" s="39">
        <f t="shared" si="15"/>
        <v>0.67181786396824017</v>
      </c>
      <c r="AA103" s="39">
        <f t="shared" si="14"/>
        <v>8.4883465892960377</v>
      </c>
      <c r="AB103" s="39"/>
    </row>
    <row r="104" spans="1:28" ht="15.75" x14ac:dyDescent="0.25">
      <c r="A104" t="s">
        <v>117</v>
      </c>
      <c r="B104">
        <v>158.30000000000001</v>
      </c>
      <c r="C104">
        <v>258.95</v>
      </c>
      <c r="D104">
        <v>3096283.57</v>
      </c>
      <c r="E104">
        <v>6179.52</v>
      </c>
      <c r="G104" s="33">
        <f t="shared" si="8"/>
        <v>4.9444010789535921E-3</v>
      </c>
      <c r="H104" s="33">
        <f t="shared" si="9"/>
        <v>37.489609349398869</v>
      </c>
      <c r="I104" s="33">
        <f t="shared" si="10"/>
        <v>7.6626835811360344E-2</v>
      </c>
      <c r="J104" s="33"/>
      <c r="K104">
        <v>335.13</v>
      </c>
      <c r="L104">
        <v>10020.280000000001</v>
      </c>
      <c r="M104">
        <v>95.82</v>
      </c>
      <c r="O104" s="40"/>
      <c r="P104" s="40">
        <f t="shared" si="11"/>
        <v>0.1009713879185488</v>
      </c>
      <c r="Q104" s="40"/>
      <c r="R104" s="40"/>
      <c r="S104">
        <v>332.98</v>
      </c>
      <c r="T104">
        <v>19251.75</v>
      </c>
      <c r="U104">
        <v>1552.24</v>
      </c>
      <c r="V104">
        <v>2937.76</v>
      </c>
      <c r="X104" s="39">
        <f t="shared" si="12"/>
        <v>0.4392662924418162</v>
      </c>
      <c r="Y104" s="39">
        <f t="shared" si="13"/>
        <v>31.300855779403147</v>
      </c>
      <c r="Z104" s="39">
        <f t="shared" si="15"/>
        <v>2.4282064612726901</v>
      </c>
      <c r="AA104" s="39">
        <f t="shared" si="14"/>
        <v>4.6883612951215428</v>
      </c>
      <c r="AB104" s="39"/>
    </row>
    <row r="105" spans="1:28" ht="15.75" x14ac:dyDescent="0.25">
      <c r="A105" t="s">
        <v>118</v>
      </c>
      <c r="B105">
        <v>41.3</v>
      </c>
      <c r="C105">
        <v>1934.45</v>
      </c>
      <c r="D105">
        <v>220293.73</v>
      </c>
      <c r="E105">
        <v>3589.94</v>
      </c>
      <c r="G105" s="33">
        <f t="shared" si="8"/>
        <v>9.6705861344118765E-2</v>
      </c>
      <c r="H105" s="33">
        <f t="shared" si="9"/>
        <v>10.230025560598206</v>
      </c>
      <c r="I105" s="33">
        <f t="shared" si="10"/>
        <v>0.17353158374491687</v>
      </c>
      <c r="J105" s="33"/>
      <c r="K105">
        <v>2031.06</v>
      </c>
      <c r="L105">
        <v>1382800.67</v>
      </c>
      <c r="M105">
        <v>230.74</v>
      </c>
      <c r="O105" s="40"/>
      <c r="P105" s="40">
        <f t="shared" si="11"/>
        <v>91.600319757709428</v>
      </c>
      <c r="Q105" s="40"/>
      <c r="R105" s="40"/>
      <c r="S105">
        <v>1130.43</v>
      </c>
      <c r="T105">
        <v>240538.05</v>
      </c>
      <c r="U105">
        <v>7336.81</v>
      </c>
      <c r="V105">
        <v>3520.69</v>
      </c>
      <c r="X105" s="39">
        <f t="shared" si="12"/>
        <v>6.669762318611542</v>
      </c>
      <c r="Y105" s="39">
        <f t="shared" si="13"/>
        <v>1503.5747144334139</v>
      </c>
      <c r="Z105" s="39">
        <f t="shared" si="15"/>
        <v>45.475381608032109</v>
      </c>
      <c r="AA105" s="39">
        <f t="shared" si="14"/>
        <v>21.614950908857448</v>
      </c>
      <c r="AB105" s="39"/>
    </row>
    <row r="106" spans="1:28" ht="15.75" x14ac:dyDescent="0.25">
      <c r="A106" t="s">
        <v>119</v>
      </c>
      <c r="B106">
        <v>129.4</v>
      </c>
      <c r="C106">
        <v>82.93</v>
      </c>
      <c r="D106">
        <v>805469.42</v>
      </c>
      <c r="E106">
        <v>6884.31</v>
      </c>
      <c r="G106" s="33">
        <f t="shared" si="8"/>
        <v>3.4415749664676769E-3</v>
      </c>
      <c r="H106" s="33">
        <f t="shared" si="9"/>
        <v>11.93233631724255</v>
      </c>
      <c r="I106" s="33">
        <f t="shared" si="10"/>
        <v>0.10417947798520555</v>
      </c>
      <c r="J106" s="33"/>
      <c r="K106">
        <v>205.82</v>
      </c>
      <c r="L106">
        <v>28481.33</v>
      </c>
      <c r="M106">
        <v>160.85</v>
      </c>
      <c r="O106" s="40"/>
      <c r="P106" s="40">
        <f t="shared" si="11"/>
        <v>0.51501995440252912</v>
      </c>
      <c r="Q106" s="40"/>
      <c r="R106" s="40"/>
      <c r="S106">
        <v>190.6</v>
      </c>
      <c r="T106">
        <v>28464.9</v>
      </c>
      <c r="U106">
        <v>157.62</v>
      </c>
      <c r="V106">
        <v>2399.19</v>
      </c>
      <c r="X106" s="39">
        <f t="shared" si="12"/>
        <v>0.25323879069686972</v>
      </c>
      <c r="Y106" s="39">
        <f t="shared" si="13"/>
        <v>56.67724165754769</v>
      </c>
      <c r="Z106" s="39">
        <f t="shared" si="15"/>
        <v>0.1874241245672488</v>
      </c>
      <c r="AA106" s="39">
        <f t="shared" si="14"/>
        <v>4.6606861365798116</v>
      </c>
      <c r="AB106" s="39"/>
    </row>
    <row r="107" spans="1:28" ht="15.75" x14ac:dyDescent="0.25">
      <c r="A107" t="s">
        <v>120</v>
      </c>
      <c r="B107">
        <v>92.5</v>
      </c>
      <c r="C107">
        <v>450.83</v>
      </c>
      <c r="D107">
        <v>210956.21</v>
      </c>
      <c r="E107">
        <v>3889.19</v>
      </c>
      <c r="G107" s="33">
        <f t="shared" si="8"/>
        <v>1.2437348789842522E-2</v>
      </c>
      <c r="H107" s="33">
        <f t="shared" si="9"/>
        <v>4.3740953523188804</v>
      </c>
      <c r="I107" s="33">
        <f t="shared" si="10"/>
        <v>8.3679947971935176E-2</v>
      </c>
      <c r="J107" s="33"/>
      <c r="L107">
        <v>9626.41</v>
      </c>
      <c r="M107">
        <v>197.75</v>
      </c>
      <c r="O107" s="40"/>
      <c r="P107" s="40">
        <f t="shared" si="11"/>
        <v>0.16111280034320344</v>
      </c>
      <c r="Q107" s="40"/>
      <c r="R107" s="40"/>
      <c r="S107">
        <v>819.28</v>
      </c>
      <c r="T107">
        <v>85271.01</v>
      </c>
      <c r="U107">
        <v>789.39</v>
      </c>
      <c r="V107">
        <v>5756.65</v>
      </c>
      <c r="X107" s="39">
        <f t="shared" si="12"/>
        <v>2.1093296322980795</v>
      </c>
      <c r="Y107" s="39">
        <f t="shared" si="13"/>
        <v>237.87095957150584</v>
      </c>
      <c r="Z107" s="39">
        <f t="shared" si="15"/>
        <v>2.0258865208439629</v>
      </c>
      <c r="AA107" s="39">
        <f t="shared" si="14"/>
        <v>15.892853058200027</v>
      </c>
      <c r="AB107" s="39"/>
    </row>
    <row r="108" spans="1:28" ht="15.75" x14ac:dyDescent="0.25">
      <c r="A108" t="s">
        <v>121</v>
      </c>
      <c r="B108">
        <v>34.6</v>
      </c>
      <c r="C108">
        <v>218.15</v>
      </c>
      <c r="D108">
        <v>58971.13</v>
      </c>
      <c r="E108">
        <v>2930.26</v>
      </c>
      <c r="G108" s="33">
        <f t="shared" si="8"/>
        <v>2.0361319430450758E-2</v>
      </c>
      <c r="H108" s="33">
        <f t="shared" si="9"/>
        <v>3.2748588254723598</v>
      </c>
      <c r="I108" s="33">
        <f t="shared" si="10"/>
        <v>0.17059293714773624</v>
      </c>
      <c r="J108" s="33"/>
      <c r="K108">
        <v>194.99</v>
      </c>
      <c r="L108">
        <v>200827.34</v>
      </c>
      <c r="M108">
        <v>299.13</v>
      </c>
      <c r="O108" s="40"/>
      <c r="P108" s="40">
        <f t="shared" si="11"/>
        <v>15.594975382894285</v>
      </c>
      <c r="Q108" s="40"/>
      <c r="R108" s="40"/>
      <c r="S108">
        <v>992.32</v>
      </c>
      <c r="T108">
        <v>17993.150000000001</v>
      </c>
      <c r="U108">
        <v>2025.03</v>
      </c>
      <c r="V108">
        <v>2203.1</v>
      </c>
      <c r="X108" s="39">
        <f t="shared" si="12"/>
        <v>6.9305511646513231</v>
      </c>
      <c r="Y108" s="39">
        <f t="shared" si="13"/>
        <v>133.81264398909187</v>
      </c>
      <c r="Z108" s="39">
        <f t="shared" si="15"/>
        <v>14.637963454564696</v>
      </c>
      <c r="AA108" s="39">
        <f t="shared" si="14"/>
        <v>15.966951172767169</v>
      </c>
      <c r="AB108" s="39"/>
    </row>
    <row r="109" spans="1:28" ht="15.75" x14ac:dyDescent="0.25">
      <c r="A109" t="s">
        <v>122</v>
      </c>
      <c r="B109">
        <v>130.30000000000001</v>
      </c>
      <c r="C109">
        <v>333.85</v>
      </c>
      <c r="D109">
        <v>481506.95</v>
      </c>
      <c r="E109">
        <v>1127.1600000000001</v>
      </c>
      <c r="G109" s="33">
        <f t="shared" si="8"/>
        <v>7.1086077318892977E-3</v>
      </c>
      <c r="H109" s="33">
        <f t="shared" si="9"/>
        <v>7.0847257634948884</v>
      </c>
      <c r="I109" s="33">
        <f t="shared" si="10"/>
        <v>1.8777473813219168E-2</v>
      </c>
      <c r="J109" s="33"/>
      <c r="K109">
        <v>270.52999999999997</v>
      </c>
      <c r="L109">
        <v>8820.7199999999993</v>
      </c>
      <c r="M109">
        <v>1421.41</v>
      </c>
      <c r="O109" s="40"/>
      <c r="P109" s="40">
        <f t="shared" si="11"/>
        <v>9.7406011239491608E-2</v>
      </c>
      <c r="Q109" s="40"/>
      <c r="R109" s="40"/>
      <c r="S109">
        <v>263.33</v>
      </c>
      <c r="T109">
        <v>15068.44</v>
      </c>
      <c r="U109">
        <v>271.39</v>
      </c>
      <c r="V109">
        <v>3625.67</v>
      </c>
      <c r="X109" s="39">
        <f t="shared" si="12"/>
        <v>0.39562663583916702</v>
      </c>
      <c r="Y109" s="39">
        <f t="shared" si="13"/>
        <v>29.736533330401631</v>
      </c>
      <c r="Z109" s="39">
        <f t="shared" si="15"/>
        <v>0.41160001989090145</v>
      </c>
      <c r="AA109" s="39">
        <f t="shared" si="14"/>
        <v>7.0591437738675342</v>
      </c>
      <c r="AB109" s="39"/>
    </row>
    <row r="110" spans="1:28" ht="15.75" x14ac:dyDescent="0.25">
      <c r="A110" t="s">
        <v>123</v>
      </c>
      <c r="B110">
        <v>203.1</v>
      </c>
      <c r="C110">
        <v>469.51</v>
      </c>
      <c r="D110">
        <v>73191.58</v>
      </c>
      <c r="E110">
        <v>7736.43</v>
      </c>
      <c r="G110" s="33">
        <f t="shared" si="8"/>
        <v>5.8407520457582169E-3</v>
      </c>
      <c r="H110" s="33">
        <f t="shared" si="9"/>
        <v>0.69209722137117291</v>
      </c>
      <c r="I110" s="33">
        <f t="shared" si="10"/>
        <v>7.4416507137303939E-2</v>
      </c>
      <c r="J110" s="33"/>
      <c r="K110">
        <v>242.32</v>
      </c>
      <c r="L110">
        <v>15257.28</v>
      </c>
      <c r="O110" s="40"/>
      <c r="P110" s="40">
        <f t="shared" si="11"/>
        <v>0.14945771470583818</v>
      </c>
      <c r="Q110" s="40"/>
      <c r="R110" s="40"/>
      <c r="S110">
        <v>270.08999999999997</v>
      </c>
      <c r="T110">
        <v>35425.85</v>
      </c>
      <c r="U110">
        <v>636.01</v>
      </c>
      <c r="V110">
        <v>7695.99</v>
      </c>
      <c r="X110" s="39">
        <f t="shared" si="12"/>
        <v>0.26241154057839189</v>
      </c>
      <c r="Y110" s="39">
        <f t="shared" si="13"/>
        <v>44.960903910831682</v>
      </c>
      <c r="Z110" s="39">
        <f t="shared" si="15"/>
        <v>0.72765741573862408</v>
      </c>
      <c r="AA110" s="39">
        <f t="shared" si="14"/>
        <v>9.7040090054678991</v>
      </c>
      <c r="AB110" s="39"/>
    </row>
    <row r="111" spans="1:28" ht="15.75" x14ac:dyDescent="0.25">
      <c r="A111" t="s">
        <v>124</v>
      </c>
      <c r="B111">
        <v>160.4</v>
      </c>
      <c r="D111">
        <v>1644037.41</v>
      </c>
      <c r="E111">
        <v>14316.9</v>
      </c>
      <c r="G111" s="33"/>
      <c r="H111" s="33">
        <f t="shared" ref="H111:H166" si="16">(D111+149.43)/300794*2*288.25/1000*1000/B111</f>
        <v>19.646126967583399</v>
      </c>
      <c r="I111" s="33">
        <f t="shared" ref="I111:I164" si="17">(E111+149.43)/300794*2*288.25/1000*1000/B111</f>
        <v>0.17285587563452387</v>
      </c>
      <c r="J111" s="33"/>
      <c r="K111">
        <v>1974.6</v>
      </c>
      <c r="L111">
        <v>27144.84</v>
      </c>
      <c r="M111">
        <v>4649.68</v>
      </c>
      <c r="O111" s="40"/>
      <c r="P111" s="40">
        <f t="shared" ref="P111:P166" si="18">(L111-4195.6)/220309*2*302.28/1000*1000/B111</f>
        <v>0.39261882034221501</v>
      </c>
      <c r="Q111" s="40"/>
      <c r="R111" s="40"/>
      <c r="S111">
        <v>1233.1300000000001</v>
      </c>
      <c r="T111">
        <v>42723.77</v>
      </c>
      <c r="U111">
        <v>1166.79</v>
      </c>
      <c r="V111">
        <v>15573.19</v>
      </c>
      <c r="X111" s="39">
        <f t="shared" ref="X111:X166" si="19">(S111-63.701)/2108.2*2*272.2/1000*1000/B111</f>
        <v>1.8826769394226228</v>
      </c>
      <c r="Y111" s="39">
        <f t="shared" ref="Y111:Y166" si="20">(T111-63.701)/2108.2*2*272.2/1000*1000/B111</f>
        <v>68.678926331122184</v>
      </c>
      <c r="Z111" s="39">
        <f t="shared" ref="Z111:Z166" si="21">(U111-63.701)/2108.2*2*272.2/1000*1000/B111</f>
        <v>1.7758754250414184</v>
      </c>
      <c r="AA111" s="39">
        <f t="shared" ref="AA111:AA166" si="22">(V111-63.701)/2108.2*2*272.2/1000*1000/B111</f>
        <v>24.96890130356681</v>
      </c>
      <c r="AB111" s="39"/>
    </row>
    <row r="112" spans="1:28" ht="15.75" x14ac:dyDescent="0.25">
      <c r="A112" t="s">
        <v>125</v>
      </c>
      <c r="B112">
        <v>151.5</v>
      </c>
      <c r="D112">
        <v>16556.66</v>
      </c>
      <c r="E112">
        <v>1653.59</v>
      </c>
      <c r="G112" s="33"/>
      <c r="H112" s="33">
        <f t="shared" si="16"/>
        <v>0.21134516970716732</v>
      </c>
      <c r="I112" s="33">
        <f t="shared" si="17"/>
        <v>2.280962019750982E-2</v>
      </c>
      <c r="J112" s="33"/>
      <c r="L112">
        <v>8217.64</v>
      </c>
      <c r="M112">
        <v>1561.3</v>
      </c>
      <c r="O112" s="40"/>
      <c r="P112" s="40">
        <f t="shared" si="18"/>
        <v>7.2851906680666184E-2</v>
      </c>
      <c r="Q112" s="40"/>
      <c r="R112" s="40"/>
      <c r="S112">
        <v>32.78</v>
      </c>
      <c r="T112">
        <v>20122.54</v>
      </c>
      <c r="U112">
        <v>761.21</v>
      </c>
      <c r="V112">
        <v>6172.26</v>
      </c>
      <c r="X112" s="39">
        <f t="shared" si="19"/>
        <v>-5.2704440276111847E-2</v>
      </c>
      <c r="Y112" s="39">
        <f t="shared" si="20"/>
        <v>34.190028850413739</v>
      </c>
      <c r="Z112" s="39">
        <f t="shared" si="21"/>
        <v>1.1888949721079689</v>
      </c>
      <c r="AA112" s="39">
        <f t="shared" si="22"/>
        <v>10.411958959561643</v>
      </c>
      <c r="AB112" s="39"/>
    </row>
    <row r="113" spans="1:28" ht="15.75" x14ac:dyDescent="0.25">
      <c r="A113" t="s">
        <v>126</v>
      </c>
      <c r="B113">
        <v>167.7</v>
      </c>
      <c r="D113">
        <v>28847.94</v>
      </c>
      <c r="E113">
        <v>39744.629999999997</v>
      </c>
      <c r="G113" s="33"/>
      <c r="H113" s="33">
        <f t="shared" si="16"/>
        <v>0.33140243116599105</v>
      </c>
      <c r="I113" s="33">
        <f t="shared" si="17"/>
        <v>0.45593750305913666</v>
      </c>
      <c r="J113" s="33"/>
      <c r="L113">
        <v>17239.86</v>
      </c>
      <c r="M113">
        <v>576.4</v>
      </c>
      <c r="O113" s="40"/>
      <c r="P113" s="40">
        <f t="shared" si="18"/>
        <v>0.213448719639031</v>
      </c>
      <c r="Q113" s="40"/>
      <c r="R113" s="40"/>
      <c r="S113">
        <v>789.53</v>
      </c>
      <c r="T113">
        <v>335211.39</v>
      </c>
      <c r="U113">
        <v>2428</v>
      </c>
      <c r="V113">
        <v>10512.99</v>
      </c>
      <c r="X113" s="39">
        <f t="shared" si="19"/>
        <v>1.1176544743338857</v>
      </c>
      <c r="Y113" s="39">
        <f t="shared" si="20"/>
        <v>516.07102247707326</v>
      </c>
      <c r="Z113" s="39">
        <f t="shared" si="21"/>
        <v>3.6406224551693742</v>
      </c>
      <c r="AA113" s="39">
        <f t="shared" si="22"/>
        <v>16.090146032271868</v>
      </c>
      <c r="AB113" s="39"/>
    </row>
    <row r="114" spans="1:28" ht="15.75" x14ac:dyDescent="0.25">
      <c r="A114" t="s">
        <v>127</v>
      </c>
      <c r="B114">
        <v>73.3</v>
      </c>
      <c r="D114">
        <v>206643.78</v>
      </c>
      <c r="E114">
        <v>3024.13</v>
      </c>
      <c r="G114" s="33"/>
      <c r="H114" s="33">
        <f t="shared" si="16"/>
        <v>5.4070756108700424</v>
      </c>
      <c r="I114" s="33">
        <f t="shared" si="17"/>
        <v>8.2979895111801469E-2</v>
      </c>
      <c r="J114" s="33"/>
      <c r="K114">
        <v>49.9</v>
      </c>
      <c r="L114">
        <v>3831.51</v>
      </c>
      <c r="O114" s="40"/>
      <c r="P114" s="40"/>
      <c r="Q114" s="40"/>
      <c r="R114" s="40"/>
      <c r="S114">
        <v>1680.73</v>
      </c>
      <c r="T114">
        <v>12669.84</v>
      </c>
      <c r="U114">
        <v>533.98</v>
      </c>
      <c r="V114">
        <v>10674.39</v>
      </c>
      <c r="X114" s="39">
        <f t="shared" si="19"/>
        <v>5.6966579249504932</v>
      </c>
      <c r="Y114" s="39">
        <f t="shared" si="20"/>
        <v>44.410373368305379</v>
      </c>
      <c r="Z114" s="39">
        <f t="shared" si="21"/>
        <v>1.6567535846838819</v>
      </c>
      <c r="AA114" s="39">
        <f t="shared" si="22"/>
        <v>37.380569910023269</v>
      </c>
      <c r="AB114" s="39"/>
    </row>
    <row r="115" spans="1:28" ht="15.75" x14ac:dyDescent="0.25">
      <c r="A115" t="s">
        <v>128</v>
      </c>
      <c r="B115">
        <v>113.2</v>
      </c>
      <c r="C115">
        <v>892.95</v>
      </c>
      <c r="D115">
        <v>52502.44</v>
      </c>
      <c r="E115">
        <v>5219.71</v>
      </c>
      <c r="G115" s="33">
        <f t="shared" ref="G115:G166" si="23">(C115+149.43)/300794*2*288.25/1000*1000/B115</f>
        <v>1.764858072572166E-2</v>
      </c>
      <c r="H115" s="33">
        <f t="shared" si="16"/>
        <v>0.89145108123256633</v>
      </c>
      <c r="I115" s="33">
        <f t="shared" si="17"/>
        <v>9.0905140848540081E-2</v>
      </c>
      <c r="J115" s="33"/>
      <c r="K115">
        <v>207.29</v>
      </c>
      <c r="L115">
        <v>5534.06</v>
      </c>
      <c r="M115">
        <v>217.95</v>
      </c>
      <c r="O115" s="40"/>
      <c r="P115" s="40">
        <f t="shared" si="18"/>
        <v>3.2446371765631393E-2</v>
      </c>
      <c r="Q115" s="40"/>
      <c r="R115" s="40"/>
      <c r="S115">
        <v>667.02</v>
      </c>
      <c r="T115">
        <v>9953.4</v>
      </c>
      <c r="U115">
        <v>1202.51</v>
      </c>
      <c r="V115">
        <v>6158.93</v>
      </c>
      <c r="X115" s="39">
        <f t="shared" si="19"/>
        <v>1.3762802675603221</v>
      </c>
      <c r="Y115" s="39">
        <f t="shared" si="20"/>
        <v>22.560200467432736</v>
      </c>
      <c r="Z115" s="39">
        <f t="shared" si="21"/>
        <v>2.5978302609732213</v>
      </c>
      <c r="AA115" s="39">
        <f t="shared" si="22"/>
        <v>13.904324907654882</v>
      </c>
      <c r="AB115" s="39"/>
    </row>
    <row r="116" spans="1:28" ht="15.75" x14ac:dyDescent="0.25">
      <c r="A116" t="s">
        <v>129</v>
      </c>
      <c r="B116">
        <v>338.8</v>
      </c>
      <c r="C116">
        <v>260.24</v>
      </c>
      <c r="D116">
        <v>3059988.69</v>
      </c>
      <c r="E116">
        <v>9426.58</v>
      </c>
      <c r="G116" s="33">
        <f t="shared" si="23"/>
        <v>2.3175061899729705E-3</v>
      </c>
      <c r="H116" s="33">
        <f t="shared" si="16"/>
        <v>17.311223753929376</v>
      </c>
      <c r="I116" s="33">
        <f t="shared" si="17"/>
        <v>5.4171558694175954E-2</v>
      </c>
      <c r="J116" s="33"/>
      <c r="K116">
        <v>305</v>
      </c>
      <c r="L116">
        <v>11817.61</v>
      </c>
      <c r="M116">
        <v>106.3</v>
      </c>
      <c r="O116" s="40"/>
      <c r="P116" s="40">
        <f t="shared" si="18"/>
        <v>6.173526015084007E-2</v>
      </c>
      <c r="Q116" s="40"/>
      <c r="R116" s="40"/>
      <c r="S116">
        <v>227.22</v>
      </c>
      <c r="T116">
        <v>40814.730000000003</v>
      </c>
      <c r="U116">
        <v>235.11</v>
      </c>
      <c r="V116">
        <v>3945.61</v>
      </c>
      <c r="X116" s="39">
        <f t="shared" si="19"/>
        <v>0.12463244886134728</v>
      </c>
      <c r="Y116" s="39">
        <f t="shared" si="20"/>
        <v>31.060002433293871</v>
      </c>
      <c r="Z116" s="39">
        <f t="shared" si="21"/>
        <v>0.13064612324485031</v>
      </c>
      <c r="AA116" s="39">
        <f t="shared" si="22"/>
        <v>2.9587499001761497</v>
      </c>
      <c r="AB116" s="39"/>
    </row>
    <row r="117" spans="1:28" ht="15.75" x14ac:dyDescent="0.25">
      <c r="A117" t="s">
        <v>130</v>
      </c>
      <c r="B117">
        <v>103.1</v>
      </c>
      <c r="C117">
        <v>121.78</v>
      </c>
      <c r="D117">
        <v>223248.86</v>
      </c>
      <c r="E117">
        <v>3323.96</v>
      </c>
      <c r="G117" s="33">
        <f t="shared" si="23"/>
        <v>5.041702043721891E-3</v>
      </c>
      <c r="H117" s="33">
        <f t="shared" si="16"/>
        <v>4.1528985481987224</v>
      </c>
      <c r="I117" s="33">
        <f t="shared" si="17"/>
        <v>6.4569143695450665E-2</v>
      </c>
      <c r="J117" s="33"/>
      <c r="L117">
        <v>3188.54</v>
      </c>
      <c r="M117">
        <v>553.12</v>
      </c>
      <c r="O117" s="40"/>
      <c r="P117" s="40"/>
      <c r="Q117" s="40"/>
      <c r="R117" s="40"/>
      <c r="S117">
        <v>359.09</v>
      </c>
      <c r="T117">
        <v>9599.0300000000007</v>
      </c>
      <c r="U117">
        <v>179.22</v>
      </c>
      <c r="V117">
        <v>3437.58</v>
      </c>
      <c r="X117" s="39">
        <f t="shared" si="19"/>
        <v>0.73984707443688302</v>
      </c>
      <c r="Y117" s="39">
        <f t="shared" si="20"/>
        <v>23.882694563586227</v>
      </c>
      <c r="Z117" s="39">
        <f t="shared" si="21"/>
        <v>0.28933506051976993</v>
      </c>
      <c r="AA117" s="39">
        <f t="shared" si="22"/>
        <v>8.4503976371971774</v>
      </c>
      <c r="AB117" s="39"/>
    </row>
    <row r="118" spans="1:28" ht="15.75" x14ac:dyDescent="0.25">
      <c r="A118" t="s">
        <v>131</v>
      </c>
      <c r="B118">
        <v>103.4</v>
      </c>
      <c r="D118">
        <v>179473.73</v>
      </c>
      <c r="E118">
        <v>5891.76</v>
      </c>
      <c r="G118" s="33"/>
      <c r="H118" s="33">
        <f t="shared" si="16"/>
        <v>3.329445698900662</v>
      </c>
      <c r="I118" s="33">
        <f t="shared" si="17"/>
        <v>0.1119778432900395</v>
      </c>
      <c r="J118" s="33"/>
      <c r="K118">
        <v>611.29999999999995</v>
      </c>
      <c r="L118">
        <v>78370.080000000002</v>
      </c>
      <c r="M118">
        <v>300.73</v>
      </c>
      <c r="O118" s="40"/>
      <c r="P118" s="40">
        <f t="shared" si="18"/>
        <v>1.9685259382783733</v>
      </c>
      <c r="Q118" s="40"/>
      <c r="R118" s="40"/>
      <c r="S118">
        <v>4476.16</v>
      </c>
      <c r="T118">
        <v>137980.73000000001</v>
      </c>
      <c r="U118">
        <v>1851.03</v>
      </c>
      <c r="V118">
        <v>13367.27</v>
      </c>
      <c r="X118" s="39">
        <f t="shared" si="19"/>
        <v>11.019615767628915</v>
      </c>
      <c r="Y118" s="39">
        <f t="shared" si="20"/>
        <v>344.43213350944097</v>
      </c>
      <c r="Z118" s="39">
        <f t="shared" si="21"/>
        <v>4.4636514085095005</v>
      </c>
      <c r="AA118" s="39">
        <f t="shared" si="22"/>
        <v>33.224154313533397</v>
      </c>
      <c r="AB118" s="39"/>
    </row>
    <row r="119" spans="1:28" ht="15.75" x14ac:dyDescent="0.25">
      <c r="A119" t="s">
        <v>132</v>
      </c>
      <c r="B119">
        <v>177.3</v>
      </c>
      <c r="C119">
        <v>63.93</v>
      </c>
      <c r="D119">
        <v>1841288.95</v>
      </c>
      <c r="E119">
        <v>4077.55</v>
      </c>
      <c r="G119" s="33">
        <f t="shared" si="23"/>
        <v>2.3063988331750549E-3</v>
      </c>
      <c r="H119" s="33">
        <f t="shared" si="16"/>
        <v>19.905752394993268</v>
      </c>
      <c r="I119" s="33">
        <f t="shared" si="17"/>
        <v>4.5693202755222602E-2</v>
      </c>
      <c r="J119" s="33"/>
      <c r="K119">
        <v>191.24</v>
      </c>
      <c r="L119">
        <v>12944.55</v>
      </c>
      <c r="M119">
        <v>83.22</v>
      </c>
      <c r="O119" s="40"/>
      <c r="P119" s="40">
        <f t="shared" si="18"/>
        <v>0.1354111320909758</v>
      </c>
      <c r="Q119" s="40"/>
      <c r="R119" s="40"/>
      <c r="S119">
        <v>1094.1400000000001</v>
      </c>
      <c r="T119">
        <v>29533.37</v>
      </c>
      <c r="U119">
        <v>1089.95</v>
      </c>
      <c r="V119">
        <v>12589.77</v>
      </c>
      <c r="X119" s="39">
        <f t="shared" si="19"/>
        <v>1.5007897655077993</v>
      </c>
      <c r="Y119" s="39">
        <f t="shared" si="20"/>
        <v>42.921296290321358</v>
      </c>
      <c r="Z119" s="39">
        <f t="shared" si="21"/>
        <v>1.4946872120160564</v>
      </c>
      <c r="AA119" s="39">
        <f t="shared" si="22"/>
        <v>18.243676876791845</v>
      </c>
      <c r="AB119" s="39"/>
    </row>
    <row r="120" spans="1:28" ht="15.75" x14ac:dyDescent="0.25">
      <c r="A120" t="s">
        <v>133</v>
      </c>
      <c r="B120">
        <v>310.3</v>
      </c>
      <c r="C120">
        <v>634.49</v>
      </c>
      <c r="D120">
        <v>28648.63</v>
      </c>
      <c r="E120">
        <v>4887.67</v>
      </c>
      <c r="G120" s="33">
        <f t="shared" si="23"/>
        <v>4.8419478955098348E-3</v>
      </c>
      <c r="H120" s="33">
        <f t="shared" si="16"/>
        <v>0.17787364273365391</v>
      </c>
      <c r="I120" s="33">
        <f t="shared" si="17"/>
        <v>3.1112072334514476E-2</v>
      </c>
      <c r="J120" s="33"/>
      <c r="K120">
        <v>455.81</v>
      </c>
      <c r="L120">
        <v>16191.98</v>
      </c>
      <c r="M120">
        <v>198</v>
      </c>
      <c r="O120" s="40"/>
      <c r="P120" s="40">
        <f t="shared" si="18"/>
        <v>0.10609028315716644</v>
      </c>
      <c r="Q120" s="40"/>
      <c r="R120" s="40"/>
      <c r="S120">
        <v>157.91999999999999</v>
      </c>
      <c r="T120">
        <v>36771.980000000003</v>
      </c>
      <c r="V120">
        <v>22228.91</v>
      </c>
      <c r="X120" s="39">
        <f t="shared" si="19"/>
        <v>7.8408477762950277E-2</v>
      </c>
      <c r="Y120" s="39">
        <f t="shared" si="20"/>
        <v>30.5484061355743</v>
      </c>
      <c r="Z120" s="39"/>
      <c r="AA120" s="39">
        <f t="shared" si="22"/>
        <v>18.445751886431029</v>
      </c>
      <c r="AB120" s="39"/>
    </row>
    <row r="121" spans="1:28" ht="15.75" x14ac:dyDescent="0.25">
      <c r="A121" t="s">
        <v>134</v>
      </c>
      <c r="B121">
        <v>140.1</v>
      </c>
      <c r="C121">
        <v>159.54</v>
      </c>
      <c r="D121">
        <v>8070.45</v>
      </c>
      <c r="E121">
        <v>1534.53</v>
      </c>
      <c r="G121" s="33">
        <f t="shared" si="23"/>
        <v>4.2267671178176126E-3</v>
      </c>
      <c r="H121" s="33">
        <f t="shared" si="16"/>
        <v>0.11244948861186083</v>
      </c>
      <c r="I121" s="33">
        <f t="shared" si="17"/>
        <v>2.3036886285788739E-2</v>
      </c>
      <c r="J121" s="33"/>
      <c r="K121">
        <v>202.72</v>
      </c>
      <c r="L121">
        <v>9184.94</v>
      </c>
      <c r="M121">
        <v>374.98</v>
      </c>
      <c r="O121" s="40"/>
      <c r="P121" s="40">
        <f t="shared" si="18"/>
        <v>9.7726452673737793E-2</v>
      </c>
      <c r="Q121" s="40"/>
      <c r="R121" s="40"/>
      <c r="S121">
        <v>2072.91</v>
      </c>
      <c r="T121">
        <v>24040.52</v>
      </c>
      <c r="U121">
        <v>166.15</v>
      </c>
      <c r="V121">
        <v>1720.69</v>
      </c>
      <c r="X121" s="39">
        <f t="shared" si="19"/>
        <v>3.7033374510366746</v>
      </c>
      <c r="Y121" s="39">
        <f t="shared" si="20"/>
        <v>44.193636281455895</v>
      </c>
      <c r="Z121" s="39">
        <f t="shared" si="21"/>
        <v>0.18883213171016872</v>
      </c>
      <c r="AA121" s="39">
        <f t="shared" si="22"/>
        <v>3.0541319592216687</v>
      </c>
      <c r="AB121" s="39"/>
    </row>
    <row r="122" spans="1:28" ht="15.75" x14ac:dyDescent="0.25">
      <c r="A122" t="s">
        <v>135</v>
      </c>
      <c r="B122">
        <v>163.6</v>
      </c>
      <c r="C122">
        <v>129.74</v>
      </c>
      <c r="D122">
        <v>121217.97</v>
      </c>
      <c r="E122">
        <v>8288.24</v>
      </c>
      <c r="G122" s="33">
        <f t="shared" si="23"/>
        <v>3.2705108165799425E-3</v>
      </c>
      <c r="H122" s="33">
        <f t="shared" si="16"/>
        <v>1.4218339881799065</v>
      </c>
      <c r="I122" s="33">
        <f t="shared" si="17"/>
        <v>9.8848339727521176E-2</v>
      </c>
      <c r="J122" s="33"/>
      <c r="L122">
        <v>7286.74</v>
      </c>
      <c r="M122">
        <v>1740.82</v>
      </c>
      <c r="O122" s="40"/>
      <c r="P122" s="40">
        <f t="shared" si="18"/>
        <v>5.1849258000940007E-2</v>
      </c>
      <c r="Q122" s="40"/>
      <c r="R122" s="40"/>
      <c r="S122">
        <v>265.32</v>
      </c>
      <c r="T122">
        <v>40339.050000000003</v>
      </c>
      <c r="U122">
        <v>594.53</v>
      </c>
      <c r="V122">
        <v>5570.61</v>
      </c>
      <c r="X122" s="39">
        <f t="shared" si="19"/>
        <v>0.31823977928540298</v>
      </c>
      <c r="Y122" s="39">
        <f t="shared" si="20"/>
        <v>63.571479753409044</v>
      </c>
      <c r="Z122" s="39">
        <f t="shared" si="21"/>
        <v>0.8378719455918896</v>
      </c>
      <c r="AA122" s="39">
        <f t="shared" si="22"/>
        <v>8.6922239704829369</v>
      </c>
      <c r="AB122" s="39"/>
    </row>
    <row r="123" spans="1:28" ht="15.75" x14ac:dyDescent="0.25">
      <c r="A123" t="s">
        <v>136</v>
      </c>
      <c r="B123">
        <v>178.5</v>
      </c>
      <c r="C123">
        <v>265.79000000000002</v>
      </c>
      <c r="D123">
        <v>109871.67</v>
      </c>
      <c r="E123">
        <v>2576.7600000000002</v>
      </c>
      <c r="G123" s="33">
        <f t="shared" si="23"/>
        <v>4.4583092118340986E-3</v>
      </c>
      <c r="H123" s="33">
        <f t="shared" si="16"/>
        <v>1.1813209470307799</v>
      </c>
      <c r="I123" s="33">
        <f t="shared" si="17"/>
        <v>2.9271706541616493E-2</v>
      </c>
      <c r="J123" s="33"/>
      <c r="K123">
        <v>426.02</v>
      </c>
      <c r="L123">
        <v>4604.6499999999996</v>
      </c>
      <c r="M123">
        <v>200.27</v>
      </c>
      <c r="O123" s="40"/>
      <c r="P123" s="40">
        <f t="shared" si="18"/>
        <v>6.288475113887965E-3</v>
      </c>
      <c r="Q123" s="40"/>
      <c r="R123" s="40"/>
      <c r="S123">
        <v>76.34</v>
      </c>
      <c r="T123">
        <v>33245.9</v>
      </c>
      <c r="U123">
        <v>382.63</v>
      </c>
      <c r="V123">
        <v>6524.94</v>
      </c>
      <c r="X123" s="39">
        <f t="shared" si="19"/>
        <v>1.8284403677038603E-2</v>
      </c>
      <c r="Y123" s="39">
        <f t="shared" si="20"/>
        <v>48.003538365996249</v>
      </c>
      <c r="Z123" s="39">
        <f t="shared" si="21"/>
        <v>0.46138354144427907</v>
      </c>
      <c r="AA123" s="39">
        <f t="shared" si="22"/>
        <v>9.3472507421334914</v>
      </c>
      <c r="AB123" s="39"/>
    </row>
    <row r="124" spans="1:28" ht="15.75" x14ac:dyDescent="0.25">
      <c r="A124" t="s">
        <v>137</v>
      </c>
      <c r="B124">
        <v>80</v>
      </c>
      <c r="C124">
        <v>170.27</v>
      </c>
      <c r="D124">
        <v>108583.42</v>
      </c>
      <c r="E124">
        <v>413.81</v>
      </c>
      <c r="G124" s="33">
        <f t="shared" si="23"/>
        <v>7.6591890961920789E-3</v>
      </c>
      <c r="H124" s="33">
        <f t="shared" si="16"/>
        <v>2.6049592090018416</v>
      </c>
      <c r="I124" s="33">
        <f t="shared" si="17"/>
        <v>1.3493780627273152E-2</v>
      </c>
      <c r="J124" s="33"/>
      <c r="K124">
        <v>173.65</v>
      </c>
      <c r="L124">
        <v>4001.59</v>
      </c>
      <c r="M124">
        <v>79.81</v>
      </c>
      <c r="O124" s="40"/>
      <c r="P124" s="40"/>
      <c r="Q124" s="40"/>
      <c r="R124" s="40"/>
      <c r="S124">
        <v>1373.8</v>
      </c>
      <c r="T124">
        <v>21866.26</v>
      </c>
      <c r="U124">
        <v>1009.95</v>
      </c>
      <c r="V124">
        <v>1768.95</v>
      </c>
      <c r="X124" s="39">
        <f t="shared" si="19"/>
        <v>4.2288320344369605</v>
      </c>
      <c r="Y124" s="39">
        <f t="shared" si="20"/>
        <v>70.375872305758463</v>
      </c>
      <c r="Z124" s="39">
        <f t="shared" si="21"/>
        <v>3.0543707641589983</v>
      </c>
      <c r="AA124" s="39">
        <f t="shared" si="22"/>
        <v>5.5043257020206813</v>
      </c>
      <c r="AB124" s="39"/>
    </row>
    <row r="125" spans="1:28" ht="15.75" x14ac:dyDescent="0.25">
      <c r="A125" t="s">
        <v>138</v>
      </c>
      <c r="B125">
        <v>247.9</v>
      </c>
      <c r="C125">
        <v>110.74</v>
      </c>
      <c r="D125">
        <v>605177.91</v>
      </c>
      <c r="E125">
        <v>34138.15</v>
      </c>
      <c r="G125" s="33">
        <f t="shared" si="23"/>
        <v>2.0114573701230272E-3</v>
      </c>
      <c r="H125" s="33">
        <f t="shared" si="16"/>
        <v>4.6799790113386157</v>
      </c>
      <c r="I125" s="33">
        <f t="shared" si="17"/>
        <v>0.26508823267357073</v>
      </c>
      <c r="J125" s="33"/>
      <c r="K125">
        <v>674.67</v>
      </c>
      <c r="L125">
        <v>9457.2099999999991</v>
      </c>
      <c r="M125">
        <v>79.010000000000005</v>
      </c>
      <c r="O125" s="40"/>
      <c r="P125" s="40">
        <f t="shared" si="18"/>
        <v>5.8243745766367941E-2</v>
      </c>
      <c r="Q125" s="40"/>
      <c r="R125" s="40"/>
      <c r="S125">
        <v>976.36</v>
      </c>
      <c r="T125">
        <v>38699.17</v>
      </c>
      <c r="U125">
        <v>415.54</v>
      </c>
      <c r="V125">
        <v>3961.95</v>
      </c>
      <c r="X125" s="39">
        <f t="shared" si="19"/>
        <v>0.95068867759648756</v>
      </c>
      <c r="Y125" s="39">
        <f t="shared" si="20"/>
        <v>40.245374156097824</v>
      </c>
      <c r="Z125" s="39">
        <f t="shared" si="21"/>
        <v>0.3664998138810559</v>
      </c>
      <c r="AA125" s="39">
        <f t="shared" si="22"/>
        <v>4.0606855208263211</v>
      </c>
      <c r="AB125" s="39"/>
    </row>
    <row r="126" spans="1:28" ht="15.75" x14ac:dyDescent="0.25">
      <c r="A126" t="s">
        <v>139</v>
      </c>
      <c r="B126">
        <v>207.4</v>
      </c>
      <c r="C126">
        <v>384.73</v>
      </c>
      <c r="D126">
        <v>671226.81</v>
      </c>
      <c r="E126">
        <v>13533.85</v>
      </c>
      <c r="G126" s="33">
        <f t="shared" si="23"/>
        <v>4.936200068979762E-3</v>
      </c>
      <c r="H126" s="33">
        <f t="shared" si="16"/>
        <v>6.2042224093892706</v>
      </c>
      <c r="I126" s="33">
        <f t="shared" si="17"/>
        <v>0.1264478951622536</v>
      </c>
      <c r="J126" s="33"/>
      <c r="K126">
        <v>4273.6099999999997</v>
      </c>
      <c r="L126">
        <v>1922551.76</v>
      </c>
      <c r="M126">
        <v>1714.9</v>
      </c>
      <c r="O126" s="40"/>
      <c r="P126" s="40">
        <f t="shared" si="18"/>
        <v>25.382106320563611</v>
      </c>
      <c r="Q126" s="40"/>
      <c r="R126" s="40"/>
      <c r="S126">
        <v>4466.9399999999996</v>
      </c>
      <c r="T126">
        <v>198101.19</v>
      </c>
      <c r="U126">
        <v>414.41</v>
      </c>
      <c r="V126">
        <v>9606.69</v>
      </c>
      <c r="X126" s="39">
        <f t="shared" si="19"/>
        <v>5.4823885819590252</v>
      </c>
      <c r="Y126" s="39">
        <f t="shared" si="20"/>
        <v>246.57268626423325</v>
      </c>
      <c r="Z126" s="39">
        <f t="shared" si="21"/>
        <v>0.43666106182068876</v>
      </c>
      <c r="AA126" s="39">
        <f t="shared" si="22"/>
        <v>11.881792910028411</v>
      </c>
      <c r="AB126" s="39"/>
    </row>
    <row r="127" spans="1:28" ht="15.75" x14ac:dyDescent="0.25">
      <c r="A127" t="s">
        <v>140</v>
      </c>
      <c r="B127">
        <v>55.5</v>
      </c>
      <c r="C127">
        <v>111.43</v>
      </c>
      <c r="D127">
        <v>288031.06</v>
      </c>
      <c r="E127">
        <v>1246.22</v>
      </c>
      <c r="G127" s="33">
        <f t="shared" si="23"/>
        <v>9.0083375129619402E-3</v>
      </c>
      <c r="H127" s="33">
        <f t="shared" si="16"/>
        <v>9.951802187268088</v>
      </c>
      <c r="I127" s="33">
        <f t="shared" si="17"/>
        <v>4.819629782245393E-2</v>
      </c>
      <c r="J127" s="33"/>
      <c r="K127">
        <v>65.12</v>
      </c>
      <c r="L127">
        <v>75297.320000000007</v>
      </c>
      <c r="M127">
        <v>427.73</v>
      </c>
      <c r="O127" s="40"/>
      <c r="P127" s="40">
        <f t="shared" si="18"/>
        <v>3.5155582127461513</v>
      </c>
      <c r="Q127" s="40"/>
      <c r="R127" s="40"/>
      <c r="S127">
        <v>318.39999999999998</v>
      </c>
      <c r="T127">
        <v>30805.01</v>
      </c>
      <c r="U127">
        <v>456.71</v>
      </c>
      <c r="V127">
        <v>1697.34</v>
      </c>
      <c r="X127" s="39">
        <f t="shared" si="19"/>
        <v>1.1850606135971851</v>
      </c>
      <c r="Y127" s="39">
        <f t="shared" si="20"/>
        <v>143.03281326711399</v>
      </c>
      <c r="Z127" s="39">
        <f t="shared" si="21"/>
        <v>1.8285878102749364</v>
      </c>
      <c r="AA127" s="39">
        <f t="shared" si="22"/>
        <v>7.6009769796359308</v>
      </c>
      <c r="AB127" s="39"/>
    </row>
    <row r="128" spans="1:28" ht="15.75" x14ac:dyDescent="0.25">
      <c r="A128" t="s">
        <v>141</v>
      </c>
      <c r="B128">
        <v>133.19999999999999</v>
      </c>
      <c r="C128">
        <v>184.11</v>
      </c>
      <c r="D128">
        <v>1671090.53</v>
      </c>
      <c r="E128">
        <v>4153.1400000000003</v>
      </c>
      <c r="G128" s="33">
        <f t="shared" si="23"/>
        <v>4.7992551785014407E-3</v>
      </c>
      <c r="H128" s="33">
        <f t="shared" si="16"/>
        <v>24.047211826313305</v>
      </c>
      <c r="I128" s="33">
        <f t="shared" si="17"/>
        <v>6.19090104736012E-2</v>
      </c>
      <c r="J128" s="33"/>
      <c r="K128">
        <v>2361.1799999999998</v>
      </c>
      <c r="L128">
        <v>1046515.1</v>
      </c>
      <c r="M128">
        <v>376.47</v>
      </c>
      <c r="O128" s="40"/>
      <c r="P128" s="40">
        <f t="shared" si="18"/>
        <v>21.473548029326047</v>
      </c>
      <c r="Q128" s="40"/>
      <c r="R128" s="40"/>
      <c r="S128">
        <v>3120.45</v>
      </c>
      <c r="T128">
        <v>121429.06</v>
      </c>
      <c r="U128">
        <v>418.82</v>
      </c>
      <c r="V128">
        <v>2293.91</v>
      </c>
      <c r="X128" s="39">
        <f t="shared" si="19"/>
        <v>5.9260029249437283</v>
      </c>
      <c r="Y128" s="39">
        <f t="shared" si="20"/>
        <v>235.28640147452265</v>
      </c>
      <c r="Z128" s="39">
        <f t="shared" si="21"/>
        <v>0.68845568697432846</v>
      </c>
      <c r="AA128" s="39">
        <f t="shared" si="22"/>
        <v>4.3236212908668081</v>
      </c>
      <c r="AB128" s="39"/>
    </row>
    <row r="129" spans="1:28" ht="15.75" x14ac:dyDescent="0.25">
      <c r="A129" t="s">
        <v>142</v>
      </c>
      <c r="B129">
        <v>129.1</v>
      </c>
      <c r="C129">
        <v>166.41</v>
      </c>
      <c r="D129">
        <v>721974.64</v>
      </c>
      <c r="E129">
        <v>11856.49</v>
      </c>
      <c r="G129" s="33">
        <f t="shared" si="23"/>
        <v>4.6889006548622028E-3</v>
      </c>
      <c r="H129" s="33">
        <f t="shared" si="16"/>
        <v>10.720516795576112</v>
      </c>
      <c r="I129" s="33">
        <f t="shared" si="17"/>
        <v>0.1782376081250735</v>
      </c>
      <c r="J129" s="33"/>
      <c r="K129">
        <v>811.59</v>
      </c>
      <c r="L129">
        <v>29149.24</v>
      </c>
      <c r="M129">
        <v>419.08</v>
      </c>
      <c r="O129" s="40"/>
      <c r="P129" s="40">
        <f t="shared" si="18"/>
        <v>0.53041382238007861</v>
      </c>
      <c r="Q129" s="40"/>
      <c r="R129" s="40"/>
      <c r="S129">
        <v>301.33</v>
      </c>
      <c r="T129">
        <v>56904.65</v>
      </c>
      <c r="U129">
        <v>546.21</v>
      </c>
      <c r="V129">
        <v>37945.26</v>
      </c>
      <c r="X129" s="39">
        <f t="shared" si="19"/>
        <v>0.47531279542806959</v>
      </c>
      <c r="Y129" s="39">
        <f t="shared" si="20"/>
        <v>113.69500508765486</v>
      </c>
      <c r="Z129" s="39">
        <f t="shared" si="21"/>
        <v>0.96512926288122425</v>
      </c>
      <c r="AA129" s="39">
        <f t="shared" si="22"/>
        <v>75.771853197477355</v>
      </c>
      <c r="AB129" s="39"/>
    </row>
    <row r="130" spans="1:28" ht="15.75" x14ac:dyDescent="0.25">
      <c r="A130" t="s">
        <v>143</v>
      </c>
      <c r="B130">
        <v>94.9</v>
      </c>
      <c r="C130">
        <v>215.81</v>
      </c>
      <c r="D130">
        <v>21269.35</v>
      </c>
      <c r="E130">
        <v>8239.6</v>
      </c>
      <c r="G130" s="33">
        <f t="shared" si="23"/>
        <v>7.3763627201692168E-3</v>
      </c>
      <c r="H130" s="33">
        <f t="shared" si="16"/>
        <v>0.43257225469145222</v>
      </c>
      <c r="I130" s="33">
        <f t="shared" si="17"/>
        <v>0.16942429128896386</v>
      </c>
      <c r="J130" s="33"/>
      <c r="K130">
        <v>59</v>
      </c>
      <c r="L130">
        <v>124058.43</v>
      </c>
      <c r="M130">
        <v>1086.29</v>
      </c>
      <c r="O130" s="40"/>
      <c r="P130" s="40">
        <f t="shared" si="18"/>
        <v>3.4659754714760451</v>
      </c>
      <c r="Q130" s="40"/>
      <c r="R130" s="40"/>
      <c r="S130">
        <v>525.02</v>
      </c>
      <c r="T130">
        <v>71384.83</v>
      </c>
      <c r="U130">
        <v>938.68</v>
      </c>
      <c r="V130">
        <v>45781.9</v>
      </c>
      <c r="X130" s="39">
        <f t="shared" si="19"/>
        <v>1.2552823922324878</v>
      </c>
      <c r="Y130" s="39">
        <f t="shared" si="20"/>
        <v>194.06995469044602</v>
      </c>
      <c r="Z130" s="39">
        <f t="shared" si="21"/>
        <v>2.3808811956004199</v>
      </c>
      <c r="AA130" s="39">
        <f t="shared" si="22"/>
        <v>124.40252885591302</v>
      </c>
      <c r="AB130" s="39"/>
    </row>
    <row r="131" spans="1:28" ht="15.75" x14ac:dyDescent="0.25">
      <c r="A131" t="s">
        <v>144</v>
      </c>
      <c r="B131">
        <v>116.7</v>
      </c>
      <c r="C131">
        <v>790.53</v>
      </c>
      <c r="D131">
        <v>361006.57</v>
      </c>
      <c r="E131">
        <v>1944.99</v>
      </c>
      <c r="G131" s="33">
        <f t="shared" si="23"/>
        <v>1.5437204561917555E-2</v>
      </c>
      <c r="H131" s="33">
        <f t="shared" si="16"/>
        <v>5.931357771356117</v>
      </c>
      <c r="I131" s="33">
        <f t="shared" si="17"/>
        <v>3.4397197730298486E-2</v>
      </c>
      <c r="J131" s="33"/>
      <c r="K131">
        <v>532.04</v>
      </c>
      <c r="L131">
        <v>68367.070000000007</v>
      </c>
      <c r="M131">
        <v>445.94</v>
      </c>
      <c r="O131" s="40"/>
      <c r="P131" s="40">
        <f t="shared" si="18"/>
        <v>1.5089619958300915</v>
      </c>
      <c r="Q131" s="40"/>
      <c r="R131" s="40"/>
      <c r="S131">
        <v>973.75</v>
      </c>
      <c r="T131">
        <v>65750.289999999994</v>
      </c>
      <c r="U131">
        <v>614.86</v>
      </c>
      <c r="V131">
        <v>4937.1000000000004</v>
      </c>
      <c r="X131" s="39">
        <f t="shared" si="19"/>
        <v>2.0137253082934738</v>
      </c>
      <c r="Y131" s="39">
        <f t="shared" si="20"/>
        <v>145.34903800209844</v>
      </c>
      <c r="Z131" s="39">
        <f t="shared" si="21"/>
        <v>1.2195857884506469</v>
      </c>
      <c r="AA131" s="39">
        <f t="shared" si="22"/>
        <v>10.783690662494115</v>
      </c>
      <c r="AB131" s="39"/>
    </row>
    <row r="132" spans="1:28" ht="15.75" x14ac:dyDescent="0.25">
      <c r="A132" t="s">
        <v>145</v>
      </c>
      <c r="B132">
        <v>91.9</v>
      </c>
      <c r="C132">
        <v>598.55999999999995</v>
      </c>
      <c r="D132">
        <v>12778987.109999999</v>
      </c>
      <c r="E132">
        <v>2132.44</v>
      </c>
      <c r="G132" s="33">
        <f t="shared" si="23"/>
        <v>1.5599490823138292E-2</v>
      </c>
      <c r="H132" s="33">
        <f t="shared" si="16"/>
        <v>266.51161537368307</v>
      </c>
      <c r="I132" s="33">
        <f t="shared" si="17"/>
        <v>4.7588885044712592E-2</v>
      </c>
      <c r="J132" s="33"/>
      <c r="K132">
        <v>222.26</v>
      </c>
      <c r="L132">
        <v>55968.28</v>
      </c>
      <c r="M132">
        <v>480.84</v>
      </c>
      <c r="O132" s="40"/>
      <c r="P132" s="40">
        <f t="shared" si="18"/>
        <v>1.5459388288299449</v>
      </c>
      <c r="Q132" s="40"/>
      <c r="R132" s="40"/>
      <c r="S132">
        <v>111.26</v>
      </c>
      <c r="T132">
        <v>49267.25</v>
      </c>
      <c r="U132">
        <v>463.17</v>
      </c>
      <c r="V132">
        <v>4476.32</v>
      </c>
      <c r="X132" s="39">
        <f t="shared" si="19"/>
        <v>0.13363601312621559</v>
      </c>
      <c r="Y132" s="39">
        <f t="shared" si="20"/>
        <v>138.25703063606031</v>
      </c>
      <c r="Z132" s="39">
        <f t="shared" si="21"/>
        <v>1.1224677669319416</v>
      </c>
      <c r="AA132" s="39">
        <f t="shared" si="22"/>
        <v>12.399016182110396</v>
      </c>
      <c r="AB132" s="39"/>
    </row>
    <row r="133" spans="1:28" ht="15.75" x14ac:dyDescent="0.25">
      <c r="A133" t="s">
        <v>146</v>
      </c>
      <c r="B133">
        <v>110.6</v>
      </c>
      <c r="C133">
        <v>676.98</v>
      </c>
      <c r="D133">
        <v>102787.82</v>
      </c>
      <c r="E133">
        <v>2555.6799999999998</v>
      </c>
      <c r="G133" s="33">
        <f t="shared" si="23"/>
        <v>1.4320908810834967E-2</v>
      </c>
      <c r="H133" s="33">
        <f t="shared" si="16"/>
        <v>1.783805823366273</v>
      </c>
      <c r="I133" s="33">
        <f t="shared" si="17"/>
        <v>4.6877014597206924E-2</v>
      </c>
      <c r="J133" s="33"/>
      <c r="K133">
        <v>198.74</v>
      </c>
      <c r="L133">
        <v>135030.18</v>
      </c>
      <c r="M133">
        <v>729.83</v>
      </c>
      <c r="O133" s="40"/>
      <c r="P133" s="40">
        <f t="shared" si="18"/>
        <v>3.2461948740958335</v>
      </c>
      <c r="Q133" s="40"/>
      <c r="R133" s="40"/>
      <c r="S133">
        <v>162.85</v>
      </c>
      <c r="T133">
        <v>51297.3</v>
      </c>
      <c r="U133">
        <v>575.41</v>
      </c>
      <c r="V133">
        <v>1475.4</v>
      </c>
      <c r="X133" s="39">
        <f t="shared" si="19"/>
        <v>0.23149388257991316</v>
      </c>
      <c r="Y133" s="39">
        <f t="shared" si="20"/>
        <v>119.62061897802658</v>
      </c>
      <c r="Z133" s="39">
        <f t="shared" si="21"/>
        <v>1.1947422884858625</v>
      </c>
      <c r="AA133" s="39">
        <f t="shared" si="22"/>
        <v>3.296046178420164</v>
      </c>
      <c r="AB133" s="39"/>
    </row>
    <row r="134" spans="1:28" ht="15.75" x14ac:dyDescent="0.25">
      <c r="A134" t="s">
        <v>147</v>
      </c>
      <c r="B134">
        <v>273.8</v>
      </c>
      <c r="C134">
        <v>237.36</v>
      </c>
      <c r="D134">
        <v>175752.73</v>
      </c>
      <c r="E134">
        <v>1272.78</v>
      </c>
      <c r="G134" s="33">
        <f t="shared" si="23"/>
        <v>2.7075216383841715E-3</v>
      </c>
      <c r="H134" s="33">
        <f t="shared" si="16"/>
        <v>1.2313113173518311</v>
      </c>
      <c r="I134" s="33">
        <f t="shared" si="17"/>
        <v>9.955439254702431E-3</v>
      </c>
      <c r="J134" s="33"/>
      <c r="K134">
        <v>881.28</v>
      </c>
      <c r="L134">
        <v>408582.76</v>
      </c>
      <c r="M134">
        <v>117.58</v>
      </c>
      <c r="O134" s="40"/>
      <c r="P134" s="40">
        <f t="shared" si="18"/>
        <v>4.05294848571162</v>
      </c>
      <c r="Q134" s="40"/>
      <c r="R134" s="40"/>
      <c r="S134">
        <v>7946.75</v>
      </c>
      <c r="T134">
        <v>109063.51</v>
      </c>
      <c r="U134">
        <v>652.70000000000005</v>
      </c>
      <c r="V134">
        <v>4182.24</v>
      </c>
      <c r="X134" s="39">
        <f t="shared" si="19"/>
        <v>7.4347623301797867</v>
      </c>
      <c r="Y134" s="39">
        <f t="shared" si="20"/>
        <v>102.80129857749097</v>
      </c>
      <c r="Z134" s="39">
        <f t="shared" si="21"/>
        <v>0.55550429506572441</v>
      </c>
      <c r="AA134" s="39">
        <f t="shared" si="22"/>
        <v>3.8843293518252047</v>
      </c>
      <c r="AB134" s="39"/>
    </row>
    <row r="135" spans="1:28" ht="15.75" x14ac:dyDescent="0.25">
      <c r="A135" t="s">
        <v>148</v>
      </c>
      <c r="B135">
        <v>149.19999999999999</v>
      </c>
      <c r="C135">
        <v>942.51</v>
      </c>
      <c r="D135">
        <v>153351.67000000001</v>
      </c>
      <c r="E135">
        <v>3348.44</v>
      </c>
      <c r="G135" s="33">
        <f t="shared" si="23"/>
        <v>1.4026848128726545E-2</v>
      </c>
      <c r="H135" s="33">
        <f t="shared" si="16"/>
        <v>1.9718451721637325</v>
      </c>
      <c r="I135" s="33">
        <f t="shared" si="17"/>
        <v>4.4932955349221308E-2</v>
      </c>
      <c r="J135" s="33"/>
      <c r="K135">
        <v>721.04</v>
      </c>
      <c r="L135">
        <v>148170.60999999999</v>
      </c>
      <c r="M135">
        <v>2005.16</v>
      </c>
      <c r="O135" s="40"/>
      <c r="P135" s="40">
        <f t="shared" si="18"/>
        <v>2.6480456290389203</v>
      </c>
      <c r="Q135" s="40"/>
      <c r="R135" s="40"/>
      <c r="T135">
        <v>21399.1</v>
      </c>
      <c r="U135">
        <v>459.38</v>
      </c>
      <c r="V135">
        <v>3658.93</v>
      </c>
      <c r="X135" s="39"/>
      <c r="Y135" s="39">
        <f t="shared" si="20"/>
        <v>36.926509151168432</v>
      </c>
      <c r="Z135" s="39">
        <f t="shared" si="21"/>
        <v>0.68482638709616717</v>
      </c>
      <c r="AA135" s="39">
        <f t="shared" si="22"/>
        <v>6.2224876398630355</v>
      </c>
      <c r="AB135" s="39"/>
    </row>
    <row r="136" spans="1:28" ht="15.75" x14ac:dyDescent="0.25">
      <c r="A136" t="s">
        <v>149</v>
      </c>
      <c r="B136">
        <v>125.9</v>
      </c>
      <c r="C136">
        <v>228.19</v>
      </c>
      <c r="D136">
        <v>1053828.1499999999</v>
      </c>
      <c r="E136">
        <v>4024.74</v>
      </c>
      <c r="G136" s="33">
        <f t="shared" si="23"/>
        <v>5.7485643913171222E-3</v>
      </c>
      <c r="H136" s="33">
        <f t="shared" si="16"/>
        <v>16.044854577709319</v>
      </c>
      <c r="I136" s="33">
        <f t="shared" si="17"/>
        <v>6.3543999325523529E-2</v>
      </c>
      <c r="J136" s="33"/>
      <c r="L136">
        <v>33012.75</v>
      </c>
      <c r="M136">
        <v>169.3</v>
      </c>
      <c r="O136" s="40"/>
      <c r="P136" s="40">
        <f t="shared" si="18"/>
        <v>0.62810531302609629</v>
      </c>
      <c r="Q136" s="40"/>
      <c r="R136" s="40"/>
      <c r="S136">
        <v>2879.58</v>
      </c>
      <c r="T136">
        <v>37820.85</v>
      </c>
      <c r="U136">
        <v>368.68</v>
      </c>
      <c r="V136">
        <v>3991.73</v>
      </c>
      <c r="X136" s="39">
        <f t="shared" si="19"/>
        <v>5.7755662035733373</v>
      </c>
      <c r="Y136" s="39">
        <f t="shared" si="20"/>
        <v>77.442572535141892</v>
      </c>
      <c r="Z136" s="39">
        <f t="shared" si="21"/>
        <v>0.62553341432625231</v>
      </c>
      <c r="AA136" s="39">
        <f t="shared" si="22"/>
        <v>8.0566642029206417</v>
      </c>
      <c r="AB136" s="39"/>
    </row>
    <row r="137" spans="1:28" ht="15.75" x14ac:dyDescent="0.25">
      <c r="A137" t="s">
        <v>150</v>
      </c>
      <c r="B137">
        <v>191.7</v>
      </c>
      <c r="C137">
        <v>211.49</v>
      </c>
      <c r="D137">
        <v>147280.29999999999</v>
      </c>
      <c r="E137">
        <v>3078.25</v>
      </c>
      <c r="G137" s="33">
        <f t="shared" si="23"/>
        <v>3.6084357627237523E-3</v>
      </c>
      <c r="H137" s="33">
        <f t="shared" si="16"/>
        <v>1.4739851219680449</v>
      </c>
      <c r="I137" s="33">
        <f t="shared" si="17"/>
        <v>3.2269965484395986E-2</v>
      </c>
      <c r="J137" s="33"/>
      <c r="K137">
        <v>220.53</v>
      </c>
      <c r="L137">
        <v>49265.06</v>
      </c>
      <c r="M137">
        <v>506.72</v>
      </c>
      <c r="O137" s="40"/>
      <c r="P137" s="40">
        <f t="shared" si="18"/>
        <v>0.64515996806903397</v>
      </c>
      <c r="Q137" s="40"/>
      <c r="R137" s="40"/>
      <c r="S137">
        <v>560.82000000000005</v>
      </c>
      <c r="T137">
        <v>16225.56</v>
      </c>
      <c r="U137">
        <v>329.04</v>
      </c>
      <c r="V137">
        <v>4216.7700000000004</v>
      </c>
      <c r="X137" s="39">
        <f t="shared" si="19"/>
        <v>0.66964488664551869</v>
      </c>
      <c r="Y137" s="39">
        <f t="shared" si="20"/>
        <v>21.770856149203421</v>
      </c>
      <c r="Z137" s="39">
        <f t="shared" si="21"/>
        <v>0.35742529369755593</v>
      </c>
      <c r="AA137" s="39">
        <f t="shared" si="22"/>
        <v>5.5943977593614767</v>
      </c>
      <c r="AB137" s="39"/>
    </row>
    <row r="138" spans="1:28" ht="15.75" x14ac:dyDescent="0.25">
      <c r="A138" t="s">
        <v>151</v>
      </c>
      <c r="B138">
        <v>118.8</v>
      </c>
      <c r="C138">
        <v>299.67</v>
      </c>
      <c r="D138">
        <v>322595.5</v>
      </c>
      <c r="E138">
        <v>1108.1400000000001</v>
      </c>
      <c r="G138" s="33">
        <f t="shared" si="23"/>
        <v>7.2453064122612052E-3</v>
      </c>
      <c r="H138" s="33">
        <f t="shared" si="16"/>
        <v>5.2068267888082707</v>
      </c>
      <c r="I138" s="33">
        <f t="shared" si="17"/>
        <v>2.0288309919544254E-2</v>
      </c>
      <c r="J138" s="33"/>
      <c r="K138">
        <v>266</v>
      </c>
      <c r="L138">
        <v>56684.87</v>
      </c>
      <c r="M138">
        <v>990.54</v>
      </c>
      <c r="O138" s="40"/>
      <c r="P138" s="40">
        <f t="shared" si="18"/>
        <v>1.2124428093672475</v>
      </c>
      <c r="Q138" s="40"/>
      <c r="R138" s="40"/>
      <c r="S138">
        <v>193.16</v>
      </c>
      <c r="T138">
        <v>71177.25</v>
      </c>
      <c r="U138">
        <v>627.46</v>
      </c>
      <c r="V138">
        <v>1982.72</v>
      </c>
      <c r="X138" s="39">
        <f t="shared" si="19"/>
        <v>0.28139871823251017</v>
      </c>
      <c r="Y138" s="39">
        <f t="shared" si="20"/>
        <v>154.57605525737725</v>
      </c>
      <c r="Z138" s="39">
        <f t="shared" si="21"/>
        <v>1.2254154596593645</v>
      </c>
      <c r="AA138" s="39">
        <f t="shared" si="22"/>
        <v>4.1712780638181455</v>
      </c>
      <c r="AB138" s="39"/>
    </row>
    <row r="139" spans="1:28" ht="15.75" x14ac:dyDescent="0.25">
      <c r="A139" t="s">
        <v>152</v>
      </c>
      <c r="B139">
        <v>77.400000000000006</v>
      </c>
      <c r="C139">
        <v>444.07</v>
      </c>
      <c r="D139">
        <v>529769.81999999995</v>
      </c>
      <c r="E139">
        <v>6231.7</v>
      </c>
      <c r="G139" s="33">
        <f t="shared" si="23"/>
        <v>1.4696364174068225E-2</v>
      </c>
      <c r="H139" s="33">
        <f t="shared" si="16"/>
        <v>13.121965089888967</v>
      </c>
      <c r="I139" s="33">
        <f t="shared" si="17"/>
        <v>0.15801080087964947</v>
      </c>
      <c r="J139" s="33"/>
      <c r="K139">
        <v>261.75</v>
      </c>
      <c r="L139">
        <v>1153340.43</v>
      </c>
      <c r="M139">
        <v>2893.19</v>
      </c>
      <c r="O139" s="40"/>
      <c r="P139" s="40">
        <f t="shared" si="18"/>
        <v>40.741871704017115</v>
      </c>
      <c r="Q139" s="40"/>
      <c r="R139" s="40"/>
      <c r="S139">
        <v>286.22000000000003</v>
      </c>
      <c r="T139">
        <v>75687.259999999995</v>
      </c>
      <c r="U139">
        <v>2837.34</v>
      </c>
      <c r="V139">
        <v>4396.2700000000004</v>
      </c>
      <c r="X139" s="39">
        <f t="shared" si="19"/>
        <v>0.7423905694192261</v>
      </c>
      <c r="Y139" s="39">
        <f t="shared" si="20"/>
        <v>252.3030259326998</v>
      </c>
      <c r="Z139" s="39">
        <f t="shared" si="21"/>
        <v>9.2536971520336362</v>
      </c>
      <c r="AA139" s="39">
        <f t="shared" si="22"/>
        <v>14.454758321572932</v>
      </c>
      <c r="AB139" s="39"/>
    </row>
    <row r="140" spans="1:28" ht="15.75" x14ac:dyDescent="0.25">
      <c r="A140" t="s">
        <v>153</v>
      </c>
      <c r="B140">
        <v>62.2</v>
      </c>
      <c r="C140">
        <v>571.66</v>
      </c>
      <c r="D140">
        <v>65481.17</v>
      </c>
      <c r="E140">
        <v>1656.91</v>
      </c>
      <c r="G140" s="33">
        <f t="shared" si="23"/>
        <v>2.2219241573433069E-2</v>
      </c>
      <c r="H140" s="33">
        <f t="shared" si="16"/>
        <v>2.0223025641866568</v>
      </c>
      <c r="I140" s="33">
        <f t="shared" si="17"/>
        <v>5.5659494409512129E-2</v>
      </c>
      <c r="J140" s="33"/>
      <c r="K140">
        <v>159.41</v>
      </c>
      <c r="L140">
        <v>709930.57</v>
      </c>
      <c r="M140">
        <v>1466.22</v>
      </c>
      <c r="O140" s="40"/>
      <c r="P140" s="40">
        <f t="shared" si="18"/>
        <v>31.135684874820434</v>
      </c>
      <c r="Q140" s="40"/>
      <c r="R140" s="40"/>
      <c r="S140">
        <v>288.58</v>
      </c>
      <c r="T140">
        <v>115149.41</v>
      </c>
      <c r="U140">
        <v>2117.9</v>
      </c>
      <c r="V140">
        <v>4256.17</v>
      </c>
      <c r="X140" s="39">
        <f t="shared" si="19"/>
        <v>0.9336085583440682</v>
      </c>
      <c r="Y140" s="39">
        <f t="shared" si="20"/>
        <v>477.79029106984177</v>
      </c>
      <c r="Z140" s="39">
        <f t="shared" si="21"/>
        <v>8.5282208073756394</v>
      </c>
      <c r="AA140" s="39">
        <f t="shared" si="22"/>
        <v>17.405471115543012</v>
      </c>
      <c r="AB140" s="39"/>
    </row>
    <row r="141" spans="1:28" ht="15.75" x14ac:dyDescent="0.25">
      <c r="A141" t="s">
        <v>154</v>
      </c>
      <c r="B141">
        <v>137.6</v>
      </c>
      <c r="C141">
        <v>440.35</v>
      </c>
      <c r="D141">
        <v>19062.240000000002</v>
      </c>
      <c r="E141">
        <v>1076.8399999999999</v>
      </c>
      <c r="G141" s="33">
        <f t="shared" si="23"/>
        <v>8.2148899497933442E-3</v>
      </c>
      <c r="H141" s="33">
        <f t="shared" si="16"/>
        <v>0.26759428058216006</v>
      </c>
      <c r="I141" s="33">
        <f t="shared" si="17"/>
        <v>1.7080391160658355E-2</v>
      </c>
      <c r="J141" s="33"/>
      <c r="K141">
        <v>133.91999999999999</v>
      </c>
      <c r="L141">
        <v>6901.09</v>
      </c>
      <c r="M141">
        <v>394</v>
      </c>
      <c r="O141" s="40"/>
      <c r="P141" s="40">
        <f t="shared" si="18"/>
        <v>5.3955369266232504E-2</v>
      </c>
      <c r="Q141" s="40"/>
      <c r="R141" s="40"/>
      <c r="S141">
        <v>634.76</v>
      </c>
      <c r="T141">
        <v>36742.78</v>
      </c>
      <c r="U141">
        <v>932.01</v>
      </c>
      <c r="V141">
        <v>2956.31</v>
      </c>
      <c r="X141" s="39">
        <f t="shared" si="19"/>
        <v>1.0716892000339759</v>
      </c>
      <c r="Y141" s="39">
        <f t="shared" si="20"/>
        <v>68.834521181687023</v>
      </c>
      <c r="Z141" s="39">
        <f t="shared" si="21"/>
        <v>1.6295293088670375</v>
      </c>
      <c r="AA141" s="39">
        <f t="shared" si="22"/>
        <v>5.4284720584406854</v>
      </c>
      <c r="AB141" s="39"/>
    </row>
    <row r="142" spans="1:28" ht="15.75" x14ac:dyDescent="0.25">
      <c r="A142" t="s">
        <v>155</v>
      </c>
      <c r="B142">
        <v>49</v>
      </c>
      <c r="C142">
        <v>241.92</v>
      </c>
      <c r="D142">
        <v>167856.18</v>
      </c>
      <c r="E142">
        <v>1772.45</v>
      </c>
      <c r="G142" s="33">
        <f t="shared" si="23"/>
        <v>1.5307328440794726E-2</v>
      </c>
      <c r="H142" s="33">
        <f t="shared" si="16"/>
        <v>6.5713991367473268</v>
      </c>
      <c r="I142" s="33">
        <f t="shared" si="17"/>
        <v>7.5172731273270899E-2</v>
      </c>
      <c r="J142" s="33"/>
      <c r="L142">
        <v>53129.63</v>
      </c>
      <c r="M142">
        <v>311.12</v>
      </c>
      <c r="O142" s="40"/>
      <c r="P142" s="40">
        <f t="shared" si="18"/>
        <v>2.7404512064085127</v>
      </c>
      <c r="Q142" s="40"/>
      <c r="R142" s="40"/>
      <c r="S142">
        <v>139.63</v>
      </c>
      <c r="T142">
        <v>22500.78</v>
      </c>
      <c r="U142">
        <v>412.66</v>
      </c>
      <c r="V142">
        <v>2865.86</v>
      </c>
      <c r="X142" s="39">
        <f t="shared" si="19"/>
        <v>0.40014547277975798</v>
      </c>
      <c r="Y142" s="39">
        <f t="shared" si="20"/>
        <v>118.24330077113854</v>
      </c>
      <c r="Z142" s="39">
        <f t="shared" si="21"/>
        <v>1.839012288266032</v>
      </c>
      <c r="AA142" s="39">
        <f t="shared" si="22"/>
        <v>14.767364746790472</v>
      </c>
      <c r="AB142" s="39"/>
    </row>
    <row r="143" spans="1:28" ht="15.75" x14ac:dyDescent="0.25">
      <c r="A143" t="s">
        <v>156</v>
      </c>
      <c r="B143">
        <v>128.69999999999999</v>
      </c>
      <c r="C143">
        <v>269.33</v>
      </c>
      <c r="D143">
        <v>3167289.04</v>
      </c>
      <c r="E143">
        <v>4365.24</v>
      </c>
      <c r="G143" s="33">
        <f t="shared" si="23"/>
        <v>6.2361533594337444E-3</v>
      </c>
      <c r="H143" s="33">
        <f t="shared" si="16"/>
        <v>47.169338178169312</v>
      </c>
      <c r="I143" s="33">
        <f t="shared" si="17"/>
        <v>6.7232243975629824E-2</v>
      </c>
      <c r="J143" s="33"/>
      <c r="K143">
        <v>560.66999999999996</v>
      </c>
      <c r="L143">
        <v>59471.43</v>
      </c>
      <c r="M143">
        <v>282.63</v>
      </c>
      <c r="O143" s="40"/>
      <c r="P143" s="40">
        <f t="shared" si="18"/>
        <v>1.1785931037886064</v>
      </c>
      <c r="Q143" s="40"/>
      <c r="R143" s="40"/>
      <c r="T143">
        <v>56727.37</v>
      </c>
      <c r="U143">
        <v>530.04</v>
      </c>
      <c r="V143">
        <v>3440.06</v>
      </c>
      <c r="X143" s="39"/>
      <c r="Y143" s="39">
        <f t="shared" si="20"/>
        <v>113.69266653678569</v>
      </c>
      <c r="Z143" s="39">
        <f t="shared" si="21"/>
        <v>0.9356846345424279</v>
      </c>
      <c r="AA143" s="39">
        <f t="shared" si="22"/>
        <v>6.7744864508416356</v>
      </c>
      <c r="AB143" s="39"/>
    </row>
    <row r="144" spans="1:28" ht="15.75" x14ac:dyDescent="0.25">
      <c r="A144" t="s">
        <v>157</v>
      </c>
      <c r="B144">
        <v>184.8</v>
      </c>
      <c r="C144">
        <v>324.37</v>
      </c>
      <c r="D144">
        <v>1549142.46</v>
      </c>
      <c r="E144">
        <v>6577.18</v>
      </c>
      <c r="G144" s="33">
        <f t="shared" si="23"/>
        <v>4.9138651275828218E-3</v>
      </c>
      <c r="H144" s="33">
        <f t="shared" si="16"/>
        <v>16.067985206242888</v>
      </c>
      <c r="I144" s="33">
        <f t="shared" si="17"/>
        <v>6.9762883718551882E-2</v>
      </c>
      <c r="J144" s="33"/>
      <c r="K144">
        <v>130.47</v>
      </c>
      <c r="L144">
        <v>142677.78</v>
      </c>
      <c r="M144">
        <v>145.16999999999999</v>
      </c>
      <c r="O144" s="40"/>
      <c r="P144" s="40">
        <f t="shared" si="18"/>
        <v>2.0563597505581441</v>
      </c>
      <c r="Q144" s="40"/>
      <c r="R144" s="40"/>
      <c r="S144">
        <v>933.67</v>
      </c>
      <c r="T144">
        <v>13576.69</v>
      </c>
      <c r="U144">
        <v>461.48</v>
      </c>
      <c r="V144">
        <v>2399.83</v>
      </c>
      <c r="X144" s="39">
        <f t="shared" si="19"/>
        <v>1.2156487787739565</v>
      </c>
      <c r="Y144" s="39">
        <f t="shared" si="20"/>
        <v>18.882337848171499</v>
      </c>
      <c r="Z144" s="39">
        <f t="shared" si="21"/>
        <v>0.55583538674587907</v>
      </c>
      <c r="AA144" s="39">
        <f t="shared" si="22"/>
        <v>3.2643834043608728</v>
      </c>
      <c r="AB144" s="39"/>
    </row>
    <row r="145" spans="1:28" ht="15.75" x14ac:dyDescent="0.25">
      <c r="A145" t="s">
        <v>158</v>
      </c>
      <c r="B145">
        <v>103.9</v>
      </c>
      <c r="C145">
        <v>490.73</v>
      </c>
      <c r="D145">
        <v>586540.41</v>
      </c>
      <c r="E145">
        <v>1940.77</v>
      </c>
      <c r="G145" s="33">
        <f t="shared" si="23"/>
        <v>1.1808728266528313E-2</v>
      </c>
      <c r="H145" s="33">
        <f t="shared" si="16"/>
        <v>10.822389554631615</v>
      </c>
      <c r="I145" s="33">
        <f t="shared" si="17"/>
        <v>3.8556929240654646E-2</v>
      </c>
      <c r="J145" s="33"/>
      <c r="K145">
        <v>1686.66</v>
      </c>
      <c r="L145">
        <v>316771.31</v>
      </c>
      <c r="M145">
        <v>560.16</v>
      </c>
      <c r="O145" s="40"/>
      <c r="P145" s="40">
        <f t="shared" si="18"/>
        <v>8.2555659055318174</v>
      </c>
      <c r="Q145" s="40"/>
      <c r="R145" s="40"/>
      <c r="S145">
        <v>584.87</v>
      </c>
      <c r="T145">
        <v>29639.66</v>
      </c>
      <c r="U145">
        <v>206.37</v>
      </c>
      <c r="V145">
        <v>2032.53</v>
      </c>
      <c r="X145" s="39">
        <f t="shared" si="19"/>
        <v>1.295296927100458</v>
      </c>
      <c r="Y145" s="39">
        <f t="shared" si="20"/>
        <v>73.507151823591073</v>
      </c>
      <c r="Z145" s="39">
        <f t="shared" si="21"/>
        <v>0.35458501425160605</v>
      </c>
      <c r="AA145" s="39">
        <f t="shared" si="22"/>
        <v>4.8932652434935084</v>
      </c>
      <c r="AB145" s="39"/>
    </row>
    <row r="146" spans="1:28" ht="15.75" x14ac:dyDescent="0.25">
      <c r="A146" t="s">
        <v>159</v>
      </c>
      <c r="B146">
        <v>223.4</v>
      </c>
      <c r="C146">
        <v>314.51</v>
      </c>
      <c r="D146">
        <v>100921.48</v>
      </c>
      <c r="E146">
        <v>3647.07</v>
      </c>
      <c r="G146" s="33">
        <f t="shared" si="23"/>
        <v>3.9802357114532482E-3</v>
      </c>
      <c r="H146" s="33">
        <f t="shared" si="16"/>
        <v>0.86710791346095872</v>
      </c>
      <c r="I146" s="33">
        <f t="shared" si="17"/>
        <v>3.2570946412321111E-2</v>
      </c>
      <c r="J146" s="33"/>
      <c r="K146">
        <v>478.27</v>
      </c>
      <c r="L146">
        <v>22347.03</v>
      </c>
      <c r="M146">
        <v>197.05</v>
      </c>
      <c r="O146" s="40"/>
      <c r="P146" s="40">
        <f t="shared" si="18"/>
        <v>0.22296405100067124</v>
      </c>
      <c r="Q146" s="40"/>
      <c r="R146" s="40"/>
      <c r="S146">
        <v>8540.7000000000007</v>
      </c>
      <c r="T146">
        <v>225050.26</v>
      </c>
      <c r="U146">
        <v>480.92</v>
      </c>
      <c r="V146">
        <v>5716.02</v>
      </c>
      <c r="X146" s="39">
        <f t="shared" si="19"/>
        <v>9.7986280106574526</v>
      </c>
      <c r="Y146" s="39">
        <f t="shared" si="20"/>
        <v>260.06368516014163</v>
      </c>
      <c r="Z146" s="39">
        <f t="shared" si="21"/>
        <v>0.48226663468740427</v>
      </c>
      <c r="AA146" s="39">
        <f t="shared" si="22"/>
        <v>6.5335587840191227</v>
      </c>
      <c r="AB146" s="39"/>
    </row>
    <row r="147" spans="1:28" ht="15.75" x14ac:dyDescent="0.25">
      <c r="A147" t="s">
        <v>160</v>
      </c>
      <c r="B147">
        <v>223.1</v>
      </c>
      <c r="C147">
        <v>668.07</v>
      </c>
      <c r="D147">
        <v>512435.97</v>
      </c>
      <c r="E147">
        <v>4269.1000000000004</v>
      </c>
      <c r="G147" s="33">
        <f t="shared" si="23"/>
        <v>7.0229299023605854E-3</v>
      </c>
      <c r="H147" s="33">
        <f t="shared" si="16"/>
        <v>4.4034878693253354</v>
      </c>
      <c r="I147" s="33">
        <f t="shared" si="17"/>
        <v>3.7958442154712321E-2</v>
      </c>
      <c r="J147" s="33"/>
      <c r="K147">
        <v>477.63</v>
      </c>
      <c r="L147">
        <v>397642.59</v>
      </c>
      <c r="M147">
        <v>538.09</v>
      </c>
      <c r="O147" s="40"/>
      <c r="P147" s="40">
        <f t="shared" si="18"/>
        <v>4.8394257045174314</v>
      </c>
      <c r="Q147" s="40"/>
      <c r="R147" s="40"/>
      <c r="S147">
        <v>292.82</v>
      </c>
      <c r="T147">
        <v>30538.28</v>
      </c>
      <c r="U147">
        <v>294.02</v>
      </c>
      <c r="V147">
        <v>3551.57</v>
      </c>
      <c r="X147" s="39">
        <f t="shared" si="19"/>
        <v>0.26519653317597747</v>
      </c>
      <c r="Y147" s="39">
        <f t="shared" si="20"/>
        <v>35.273166785807575</v>
      </c>
      <c r="Z147" s="39">
        <f t="shared" si="21"/>
        <v>0.26658548756130201</v>
      </c>
      <c r="AA147" s="39">
        <f t="shared" si="22"/>
        <v>4.0370757858229283</v>
      </c>
      <c r="AB147" s="39"/>
    </row>
    <row r="148" spans="1:28" ht="15.75" x14ac:dyDescent="0.25">
      <c r="A148" t="s">
        <v>161</v>
      </c>
      <c r="B148">
        <v>210.5</v>
      </c>
      <c r="C148">
        <v>146.88</v>
      </c>
      <c r="D148">
        <v>300043.43</v>
      </c>
      <c r="E148">
        <v>6226.11</v>
      </c>
      <c r="G148" s="33">
        <f t="shared" si="23"/>
        <v>2.6978906990061786E-3</v>
      </c>
      <c r="H148" s="33">
        <f t="shared" si="16"/>
        <v>2.7332439840102052</v>
      </c>
      <c r="I148" s="33">
        <f t="shared" si="17"/>
        <v>5.8049036708655979E-2</v>
      </c>
      <c r="J148" s="33"/>
      <c r="K148">
        <v>119.35</v>
      </c>
      <c r="L148">
        <v>11724.48</v>
      </c>
      <c r="M148">
        <v>3456.04</v>
      </c>
      <c r="O148" s="40"/>
      <c r="P148" s="40">
        <f t="shared" si="18"/>
        <v>9.8148901890541554E-2</v>
      </c>
      <c r="Q148" s="40"/>
      <c r="R148" s="40"/>
      <c r="S148">
        <v>415.99</v>
      </c>
      <c r="T148">
        <v>18128.29</v>
      </c>
      <c r="U148">
        <v>341.96</v>
      </c>
      <c r="V148">
        <v>4276.54</v>
      </c>
      <c r="X148" s="39">
        <f t="shared" si="19"/>
        <v>0.43216868055760554</v>
      </c>
      <c r="Y148" s="39">
        <f t="shared" si="20"/>
        <v>22.160639682037857</v>
      </c>
      <c r="Z148" s="39">
        <f t="shared" si="21"/>
        <v>0.34135276685698035</v>
      </c>
      <c r="AA148" s="39">
        <f t="shared" si="22"/>
        <v>5.168078117771552</v>
      </c>
      <c r="AB148" s="39"/>
    </row>
    <row r="149" spans="1:28" ht="15.75" x14ac:dyDescent="0.25">
      <c r="A149" t="s">
        <v>162</v>
      </c>
      <c r="B149">
        <v>181</v>
      </c>
      <c r="C149">
        <v>736.19</v>
      </c>
      <c r="D149">
        <v>55941</v>
      </c>
      <c r="E149">
        <v>7230.75</v>
      </c>
      <c r="G149" s="33">
        <f t="shared" si="23"/>
        <v>9.3777571823994224E-3</v>
      </c>
      <c r="H149" s="33">
        <f t="shared" si="16"/>
        <v>0.59393693999274177</v>
      </c>
      <c r="I149" s="33">
        <f t="shared" si="17"/>
        <v>7.8148117705562861E-2</v>
      </c>
      <c r="J149" s="33"/>
      <c r="K149">
        <v>8391.33</v>
      </c>
      <c r="L149">
        <v>1914452.8</v>
      </c>
      <c r="M149">
        <v>1534.85</v>
      </c>
      <c r="O149" s="40"/>
      <c r="P149" s="40">
        <f t="shared" si="18"/>
        <v>28.961459251068479</v>
      </c>
      <c r="Q149" s="40"/>
      <c r="R149" s="40"/>
      <c r="S149">
        <v>6599.19</v>
      </c>
      <c r="T149">
        <v>21755.77</v>
      </c>
      <c r="U149">
        <v>1964.17</v>
      </c>
      <c r="V149">
        <v>1294.8499999999999</v>
      </c>
      <c r="X149" s="39">
        <f t="shared" si="19"/>
        <v>9.3240763417353243</v>
      </c>
      <c r="Y149" s="39">
        <f t="shared" si="20"/>
        <v>30.947723631114705</v>
      </c>
      <c r="Z149" s="39">
        <f t="shared" si="21"/>
        <v>2.7113683522535785</v>
      </c>
      <c r="AA149" s="39">
        <f t="shared" si="22"/>
        <v>1.7564603450562155</v>
      </c>
      <c r="AB149" s="39"/>
    </row>
    <row r="150" spans="1:28" ht="15.75" x14ac:dyDescent="0.25">
      <c r="A150" t="s">
        <v>163</v>
      </c>
      <c r="B150">
        <v>171.5</v>
      </c>
      <c r="C150">
        <v>228.75</v>
      </c>
      <c r="D150">
        <v>36524.79</v>
      </c>
      <c r="E150">
        <v>4972.3999999999996</v>
      </c>
      <c r="G150" s="33">
        <f t="shared" si="23"/>
        <v>4.2263413968057452E-3</v>
      </c>
      <c r="H150" s="33">
        <f t="shared" si="16"/>
        <v>0.40985185409477282</v>
      </c>
      <c r="I150" s="33">
        <f t="shared" si="17"/>
        <v>5.7238886658209226E-2</v>
      </c>
      <c r="J150" s="33"/>
      <c r="K150">
        <v>265.99</v>
      </c>
      <c r="L150">
        <v>37770.910000000003</v>
      </c>
      <c r="M150">
        <v>691.89</v>
      </c>
      <c r="O150" s="40"/>
      <c r="P150" s="40">
        <f t="shared" si="18"/>
        <v>0.53723348875466947</v>
      </c>
      <c r="Q150" s="40"/>
      <c r="R150" s="40"/>
      <c r="S150">
        <v>706.6</v>
      </c>
      <c r="T150">
        <v>11769.31</v>
      </c>
      <c r="U150">
        <v>313.79000000000002</v>
      </c>
      <c r="V150">
        <v>2535.31</v>
      </c>
      <c r="X150" s="39">
        <f t="shared" si="19"/>
        <v>0.96802134439366705</v>
      </c>
      <c r="Y150" s="39">
        <f t="shared" si="20"/>
        <v>17.625286959734904</v>
      </c>
      <c r="Z150" s="39">
        <f t="shared" si="21"/>
        <v>0.37656224383311815</v>
      </c>
      <c r="AA150" s="39">
        <f t="shared" si="22"/>
        <v>3.721533657690379</v>
      </c>
      <c r="AB150" s="39"/>
    </row>
    <row r="151" spans="1:28" ht="15.75" x14ac:dyDescent="0.25">
      <c r="A151" t="s">
        <v>164</v>
      </c>
      <c r="B151">
        <v>126.2</v>
      </c>
      <c r="C151">
        <v>369.27</v>
      </c>
      <c r="D151">
        <v>149534.82</v>
      </c>
      <c r="E151">
        <v>5190.03</v>
      </c>
      <c r="G151" s="33">
        <f t="shared" si="23"/>
        <v>7.8774750381470568E-3</v>
      </c>
      <c r="H151" s="33">
        <f t="shared" si="16"/>
        <v>2.2732483959490333</v>
      </c>
      <c r="I151" s="33">
        <f t="shared" si="17"/>
        <v>8.1090153975678966E-2</v>
      </c>
      <c r="J151" s="33"/>
      <c r="K151">
        <v>190.7</v>
      </c>
      <c r="L151">
        <v>35026.15</v>
      </c>
      <c r="O151" s="40"/>
      <c r="P151" s="40">
        <f t="shared" si="18"/>
        <v>0.67039240814473666</v>
      </c>
      <c r="Q151" s="40"/>
      <c r="R151" s="40"/>
      <c r="S151">
        <v>736.01</v>
      </c>
      <c r="T151">
        <v>59608.21</v>
      </c>
      <c r="U151">
        <v>662.85</v>
      </c>
      <c r="V151">
        <v>7363.69</v>
      </c>
      <c r="X151" s="39">
        <f t="shared" si="19"/>
        <v>1.3756751036741148</v>
      </c>
      <c r="Y151" s="39">
        <f t="shared" si="20"/>
        <v>121.83965794270084</v>
      </c>
      <c r="Z151" s="39">
        <f t="shared" si="21"/>
        <v>1.225975500389318</v>
      </c>
      <c r="AA151" s="39">
        <f t="shared" si="22"/>
        <v>14.937198705349619</v>
      </c>
      <c r="AB151" s="39"/>
    </row>
    <row r="152" spans="1:28" ht="15.75" x14ac:dyDescent="0.25">
      <c r="A152" t="s">
        <v>165</v>
      </c>
      <c r="B152">
        <v>125.8</v>
      </c>
      <c r="C152">
        <v>632.44000000000005</v>
      </c>
      <c r="D152">
        <v>2068014.96</v>
      </c>
      <c r="E152">
        <v>3258.68</v>
      </c>
      <c r="G152" s="33">
        <f t="shared" si="23"/>
        <v>1.1911982624091049E-2</v>
      </c>
      <c r="H152" s="33">
        <f t="shared" si="16"/>
        <v>31.508995456333995</v>
      </c>
      <c r="I152" s="33">
        <f t="shared" si="17"/>
        <v>5.1923397880710265E-2</v>
      </c>
      <c r="J152" s="33"/>
      <c r="K152">
        <v>1250.83</v>
      </c>
      <c r="L152">
        <v>95302.95</v>
      </c>
      <c r="M152">
        <v>1489.58</v>
      </c>
      <c r="O152" s="40"/>
      <c r="P152" s="40">
        <f t="shared" si="18"/>
        <v>1.9873755548474075</v>
      </c>
      <c r="Q152" s="40"/>
      <c r="R152" s="40"/>
      <c r="S152">
        <v>986.14</v>
      </c>
      <c r="T152">
        <v>15210.89</v>
      </c>
      <c r="U152">
        <v>205.73</v>
      </c>
      <c r="V152">
        <v>4250.26</v>
      </c>
      <c r="X152" s="39">
        <f t="shared" si="19"/>
        <v>1.8934913380095499</v>
      </c>
      <c r="Y152" s="39">
        <f t="shared" si="20"/>
        <v>31.092648041435297</v>
      </c>
      <c r="Z152" s="39">
        <f t="shared" si="21"/>
        <v>0.29154305189411805</v>
      </c>
      <c r="AA152" s="39">
        <f t="shared" si="22"/>
        <v>8.5937533024578574</v>
      </c>
      <c r="AB152" s="39"/>
    </row>
    <row r="153" spans="1:28" ht="15.75" x14ac:dyDescent="0.25">
      <c r="A153" t="s">
        <v>166</v>
      </c>
      <c r="B153">
        <v>173.6</v>
      </c>
      <c r="C153">
        <v>178.33</v>
      </c>
      <c r="D153">
        <v>357082.57</v>
      </c>
      <c r="E153">
        <v>5488.11</v>
      </c>
      <c r="G153" s="33">
        <f t="shared" si="23"/>
        <v>3.6185649538491814E-3</v>
      </c>
      <c r="H153" s="33">
        <f t="shared" si="16"/>
        <v>3.9439443360796034</v>
      </c>
      <c r="I153" s="33">
        <f t="shared" si="17"/>
        <v>6.2240067945822902E-2</v>
      </c>
      <c r="J153" s="33"/>
      <c r="K153">
        <v>2172.08</v>
      </c>
      <c r="L153">
        <v>189484.78</v>
      </c>
      <c r="M153">
        <v>213.79</v>
      </c>
      <c r="O153" s="40"/>
      <c r="P153" s="40">
        <f t="shared" si="18"/>
        <v>2.9289199927466769</v>
      </c>
      <c r="Q153" s="40"/>
      <c r="R153" s="40"/>
      <c r="S153">
        <v>710.57</v>
      </c>
      <c r="T153">
        <v>79809.97</v>
      </c>
      <c r="U153">
        <v>489.1</v>
      </c>
      <c r="V153">
        <v>3943</v>
      </c>
      <c r="X153" s="39">
        <f t="shared" si="19"/>
        <v>0.96221677850412501</v>
      </c>
      <c r="Y153" s="39">
        <f t="shared" si="20"/>
        <v>118.62246924014502</v>
      </c>
      <c r="Z153" s="39">
        <f t="shared" si="21"/>
        <v>0.63278044760048213</v>
      </c>
      <c r="AA153" s="39">
        <f t="shared" si="22"/>
        <v>5.7704521110677325</v>
      </c>
      <c r="AB153" s="39"/>
    </row>
    <row r="154" spans="1:28" ht="15.75" x14ac:dyDescent="0.25">
      <c r="A154" t="s">
        <v>167</v>
      </c>
      <c r="B154">
        <v>176.6</v>
      </c>
      <c r="C154">
        <v>601.63</v>
      </c>
      <c r="D154">
        <v>191009.78</v>
      </c>
      <c r="E154">
        <v>7210.09</v>
      </c>
      <c r="G154" s="33">
        <f t="shared" si="23"/>
        <v>8.1510597422144743E-3</v>
      </c>
      <c r="H154" s="33">
        <f t="shared" si="16"/>
        <v>2.0746014179752916</v>
      </c>
      <c r="I154" s="33">
        <f t="shared" si="17"/>
        <v>7.9870965294413579E-2</v>
      </c>
      <c r="J154" s="33"/>
      <c r="K154">
        <v>1650.87</v>
      </c>
      <c r="L154">
        <v>794717.67</v>
      </c>
      <c r="M154">
        <v>1874.33</v>
      </c>
      <c r="O154" s="40"/>
      <c r="P154" s="40">
        <f t="shared" si="18"/>
        <v>12.283735883410991</v>
      </c>
      <c r="Q154" s="40"/>
      <c r="R154" s="40"/>
      <c r="S154">
        <v>2801.47</v>
      </c>
      <c r="T154">
        <v>107508.04</v>
      </c>
      <c r="U154">
        <v>475.28</v>
      </c>
      <c r="V154">
        <v>6902.93</v>
      </c>
      <c r="X154" s="39">
        <f t="shared" si="19"/>
        <v>4.0032472125507228</v>
      </c>
      <c r="Y154" s="39">
        <f t="shared" si="20"/>
        <v>157.1083062910366</v>
      </c>
      <c r="Z154" s="39">
        <f t="shared" si="21"/>
        <v>0.60182304807104392</v>
      </c>
      <c r="AA154" s="39">
        <f t="shared" si="22"/>
        <v>10.000523941298944</v>
      </c>
      <c r="AB154" s="39"/>
    </row>
    <row r="155" spans="1:28" ht="15.75" x14ac:dyDescent="0.25">
      <c r="A155" t="s">
        <v>168</v>
      </c>
      <c r="B155">
        <v>156.19999999999999</v>
      </c>
      <c r="C155">
        <v>331.54</v>
      </c>
      <c r="D155">
        <v>14558.41</v>
      </c>
      <c r="E155">
        <v>1250.71</v>
      </c>
      <c r="G155" s="33">
        <f t="shared" si="23"/>
        <v>5.9015637332782847E-3</v>
      </c>
      <c r="H155" s="33">
        <f t="shared" si="16"/>
        <v>0.1804670876330326</v>
      </c>
      <c r="I155" s="33">
        <f t="shared" si="17"/>
        <v>1.7179897801343654E-2</v>
      </c>
      <c r="J155" s="33"/>
      <c r="K155">
        <v>109.13</v>
      </c>
      <c r="L155">
        <v>5224.71</v>
      </c>
      <c r="M155">
        <v>188</v>
      </c>
      <c r="O155" s="40"/>
      <c r="P155" s="40">
        <f t="shared" si="18"/>
        <v>1.8079563409625871E-2</v>
      </c>
      <c r="Q155" s="40"/>
      <c r="R155" s="40"/>
      <c r="T155">
        <v>20267.53</v>
      </c>
      <c r="U155">
        <v>103</v>
      </c>
      <c r="V155">
        <v>3793.37</v>
      </c>
      <c r="X155" s="39"/>
      <c r="Y155" s="39">
        <f t="shared" si="20"/>
        <v>33.400960980239226</v>
      </c>
      <c r="Z155" s="39">
        <f t="shared" si="21"/>
        <v>6.4969089055466736E-2</v>
      </c>
      <c r="AA155" s="39">
        <f t="shared" si="22"/>
        <v>6.1658871067562417</v>
      </c>
      <c r="AB155" s="39"/>
    </row>
    <row r="156" spans="1:28" ht="15.75" x14ac:dyDescent="0.25">
      <c r="A156" t="s">
        <v>169</v>
      </c>
      <c r="B156">
        <v>190.3</v>
      </c>
      <c r="C156">
        <v>428.35</v>
      </c>
      <c r="D156">
        <v>79934.509999999995</v>
      </c>
      <c r="E156">
        <v>2685.8</v>
      </c>
      <c r="G156" s="33">
        <f t="shared" si="23"/>
        <v>5.8190737158149075E-3</v>
      </c>
      <c r="H156" s="33">
        <f t="shared" si="16"/>
        <v>0.80656019646387545</v>
      </c>
      <c r="I156" s="33">
        <f t="shared" si="17"/>
        <v>2.8554834662483812E-2</v>
      </c>
      <c r="J156" s="33"/>
      <c r="K156">
        <v>66.67</v>
      </c>
      <c r="L156">
        <v>22384.76</v>
      </c>
      <c r="M156">
        <v>175.98</v>
      </c>
      <c r="O156" s="40"/>
      <c r="P156" s="40">
        <f t="shared" si="18"/>
        <v>0.26228957231562583</v>
      </c>
      <c r="Q156" s="40"/>
      <c r="R156" s="40"/>
      <c r="S156">
        <v>1210.77</v>
      </c>
      <c r="T156">
        <v>50037.56</v>
      </c>
      <c r="U156">
        <v>825.61</v>
      </c>
      <c r="V156">
        <v>1182.06</v>
      </c>
      <c r="X156" s="39">
        <f t="shared" si="19"/>
        <v>1.5565284468628691</v>
      </c>
      <c r="Y156" s="39">
        <f t="shared" si="20"/>
        <v>67.812601624674713</v>
      </c>
      <c r="Z156" s="39">
        <f t="shared" si="21"/>
        <v>1.033881163575026</v>
      </c>
      <c r="AA156" s="39">
        <f t="shared" si="22"/>
        <v>1.5175700827980805</v>
      </c>
      <c r="AB156" s="39"/>
    </row>
    <row r="157" spans="1:28" ht="15.75" x14ac:dyDescent="0.25">
      <c r="A157" t="s">
        <v>170</v>
      </c>
      <c r="B157">
        <v>132.1</v>
      </c>
      <c r="C157">
        <v>895.63</v>
      </c>
      <c r="D157">
        <v>303670.59999999998</v>
      </c>
      <c r="E157">
        <v>2930.93</v>
      </c>
      <c r="G157" s="33">
        <f t="shared" si="23"/>
        <v>1.5162420971148895E-2</v>
      </c>
      <c r="H157" s="33">
        <f t="shared" si="16"/>
        <v>4.4080217349502293</v>
      </c>
      <c r="I157" s="33">
        <f t="shared" si="17"/>
        <v>4.4691898132823191E-2</v>
      </c>
      <c r="J157" s="33"/>
      <c r="K157">
        <v>931.11</v>
      </c>
      <c r="L157">
        <v>58294.76</v>
      </c>
      <c r="M157">
        <v>621.66999999999996</v>
      </c>
      <c r="O157" s="40"/>
      <c r="P157" s="40">
        <f t="shared" si="18"/>
        <v>1.1238151287674749</v>
      </c>
      <c r="Q157" s="40"/>
      <c r="R157" s="40"/>
      <c r="S157">
        <v>1932.38</v>
      </c>
      <c r="T157">
        <v>29093.73</v>
      </c>
      <c r="U157">
        <v>503.37</v>
      </c>
      <c r="V157">
        <v>2062.85</v>
      </c>
      <c r="X157" s="39">
        <f t="shared" si="19"/>
        <v>3.6529034624254053</v>
      </c>
      <c r="Y157" s="39">
        <f t="shared" si="20"/>
        <v>56.748052206082427</v>
      </c>
      <c r="Z157" s="39">
        <f t="shared" si="21"/>
        <v>0.8594672559712585</v>
      </c>
      <c r="AA157" s="39">
        <f t="shared" si="22"/>
        <v>3.9079468993895072</v>
      </c>
      <c r="AB157" s="39"/>
    </row>
    <row r="158" spans="1:28" ht="15.75" x14ac:dyDescent="0.25">
      <c r="A158" t="s">
        <v>171</v>
      </c>
      <c r="B158">
        <v>357.9</v>
      </c>
      <c r="D158">
        <v>1078458.2</v>
      </c>
      <c r="E158">
        <v>2132.11</v>
      </c>
      <c r="G158" s="33"/>
      <c r="H158" s="33">
        <f t="shared" si="16"/>
        <v>5.7760631443931603</v>
      </c>
      <c r="I158" s="33">
        <f t="shared" si="17"/>
        <v>1.22178990208504E-2</v>
      </c>
      <c r="J158" s="33"/>
      <c r="K158">
        <v>90.5</v>
      </c>
      <c r="L158">
        <v>34037.769999999997</v>
      </c>
      <c r="M158">
        <v>1401.63</v>
      </c>
      <c r="O158" s="40"/>
      <c r="P158" s="40">
        <f t="shared" si="18"/>
        <v>0.22881045867159444</v>
      </c>
      <c r="Q158" s="40"/>
      <c r="R158" s="40"/>
      <c r="S158">
        <v>346.1</v>
      </c>
      <c r="T158">
        <v>19431.05</v>
      </c>
      <c r="U158">
        <v>62.86</v>
      </c>
      <c r="V158">
        <v>7380.54</v>
      </c>
      <c r="X158" s="39">
        <f t="shared" si="19"/>
        <v>0.20375476018163385</v>
      </c>
      <c r="Y158" s="39">
        <f t="shared" si="20"/>
        <v>13.973808515076204</v>
      </c>
      <c r="Z158" s="39">
        <f t="shared" si="21"/>
        <v>-6.0679305986478089E-4</v>
      </c>
      <c r="AA158" s="39">
        <f t="shared" si="22"/>
        <v>5.279199911234195</v>
      </c>
      <c r="AB158" s="39"/>
    </row>
    <row r="159" spans="1:28" ht="15.75" x14ac:dyDescent="0.25">
      <c r="A159" t="s">
        <v>172</v>
      </c>
      <c r="B159">
        <v>129.30000000000001</v>
      </c>
      <c r="C159">
        <v>253.89</v>
      </c>
      <c r="D159">
        <v>268603.83</v>
      </c>
      <c r="E159">
        <v>3375.89</v>
      </c>
      <c r="G159" s="33">
        <f t="shared" si="23"/>
        <v>5.9783505394315466E-3</v>
      </c>
      <c r="H159" s="33">
        <f t="shared" si="16"/>
        <v>3.9836883786943038</v>
      </c>
      <c r="I159" s="33">
        <f t="shared" si="17"/>
        <v>5.2255278001757451E-2</v>
      </c>
      <c r="J159" s="33"/>
      <c r="K159">
        <v>491.51</v>
      </c>
      <c r="L159">
        <v>109155.99</v>
      </c>
      <c r="M159">
        <v>218</v>
      </c>
      <c r="O159" s="40"/>
      <c r="P159" s="40">
        <f t="shared" si="18"/>
        <v>2.2275839540664557</v>
      </c>
      <c r="Q159" s="40"/>
      <c r="R159" s="40"/>
      <c r="S159">
        <v>1815.07</v>
      </c>
      <c r="T159">
        <v>70382.67</v>
      </c>
      <c r="U159">
        <v>308.48</v>
      </c>
      <c r="V159">
        <v>4815.6899999999996</v>
      </c>
      <c r="X159" s="39">
        <f t="shared" si="19"/>
        <v>3.497723226060975</v>
      </c>
      <c r="Y159" s="39">
        <f t="shared" si="20"/>
        <v>140.43659052087918</v>
      </c>
      <c r="Z159" s="39">
        <f t="shared" si="21"/>
        <v>0.48885711323654779</v>
      </c>
      <c r="AA159" s="39">
        <f t="shared" si="22"/>
        <v>9.4903714153249616</v>
      </c>
      <c r="AB159" s="39"/>
    </row>
    <row r="160" spans="1:28" ht="15.75" x14ac:dyDescent="0.25">
      <c r="A160" t="s">
        <v>173</v>
      </c>
      <c r="B160">
        <v>195.6</v>
      </c>
      <c r="C160">
        <v>402.13</v>
      </c>
      <c r="D160">
        <v>329039.87</v>
      </c>
      <c r="E160">
        <v>11888.81</v>
      </c>
      <c r="G160" s="33">
        <f t="shared" si="23"/>
        <v>5.4044817551931702E-3</v>
      </c>
      <c r="H160" s="33">
        <f t="shared" si="16"/>
        <v>3.2255739463608877</v>
      </c>
      <c r="I160" s="33">
        <f t="shared" si="17"/>
        <v>0.11795715505953411</v>
      </c>
      <c r="J160" s="33"/>
      <c r="K160">
        <v>274.83</v>
      </c>
      <c r="L160">
        <v>10858.08</v>
      </c>
      <c r="M160">
        <v>90.76</v>
      </c>
      <c r="O160" s="40"/>
      <c r="P160" s="40">
        <f t="shared" si="18"/>
        <v>9.3470429416663989E-2</v>
      </c>
      <c r="Q160" s="40"/>
      <c r="R160" s="40"/>
      <c r="T160">
        <v>25140.17</v>
      </c>
      <c r="U160">
        <v>96.69</v>
      </c>
      <c r="V160">
        <v>7206.78</v>
      </c>
      <c r="X160" s="39"/>
      <c r="Y160" s="39">
        <f t="shared" si="20"/>
        <v>33.105781232266871</v>
      </c>
      <c r="Z160" s="39">
        <f t="shared" si="21"/>
        <v>4.3551850026064355E-2</v>
      </c>
      <c r="AA160" s="39">
        <f t="shared" si="22"/>
        <v>9.4302435761111205</v>
      </c>
      <c r="AB160" s="39"/>
    </row>
    <row r="161" spans="1:28" ht="15.75" x14ac:dyDescent="0.25">
      <c r="A161" t="s">
        <v>174</v>
      </c>
      <c r="B161">
        <v>144.69999999999999</v>
      </c>
      <c r="C161">
        <v>671.89</v>
      </c>
      <c r="D161">
        <v>931961.2</v>
      </c>
      <c r="E161">
        <v>7864.57</v>
      </c>
      <c r="G161" s="33">
        <f t="shared" si="23"/>
        <v>1.0878625090574032E-2</v>
      </c>
      <c r="H161" s="33">
        <f t="shared" si="16"/>
        <v>12.346079587382226</v>
      </c>
      <c r="I161" s="33">
        <f t="shared" si="17"/>
        <v>0.10614778828697743</v>
      </c>
      <c r="J161" s="33"/>
      <c r="K161">
        <v>108.01</v>
      </c>
      <c r="L161">
        <v>68312.600000000006</v>
      </c>
      <c r="M161">
        <v>115.42</v>
      </c>
      <c r="O161" s="40"/>
      <c r="P161" s="40">
        <f t="shared" si="18"/>
        <v>1.2159391243667017</v>
      </c>
      <c r="Q161" s="40"/>
      <c r="R161" s="40"/>
      <c r="S161">
        <v>1238.46</v>
      </c>
      <c r="T161">
        <v>75364.45</v>
      </c>
      <c r="U161">
        <v>1139.0999999999999</v>
      </c>
      <c r="V161">
        <v>5645.79</v>
      </c>
      <c r="X161" s="39">
        <f t="shared" si="19"/>
        <v>2.0964598877309761</v>
      </c>
      <c r="Y161" s="39">
        <f t="shared" si="20"/>
        <v>134.380753664878</v>
      </c>
      <c r="Z161" s="39">
        <f t="shared" si="21"/>
        <v>1.9191433024186269</v>
      </c>
      <c r="AA161" s="39">
        <f t="shared" si="22"/>
        <v>9.9617246416025047</v>
      </c>
      <c r="AB161" s="39"/>
    </row>
    <row r="162" spans="1:28" ht="15.75" x14ac:dyDescent="0.25">
      <c r="A162" t="s">
        <v>175</v>
      </c>
      <c r="B162">
        <v>249</v>
      </c>
      <c r="C162">
        <v>615.91</v>
      </c>
      <c r="D162">
        <v>286610.46999999997</v>
      </c>
      <c r="E162">
        <v>5861.43</v>
      </c>
      <c r="G162" s="33">
        <f t="shared" si="23"/>
        <v>5.8909482488021725E-3</v>
      </c>
      <c r="H162" s="33">
        <f t="shared" si="16"/>
        <v>2.2072382610757129</v>
      </c>
      <c r="I162" s="33">
        <f t="shared" si="17"/>
        <v>4.6266581115314807E-2</v>
      </c>
      <c r="J162" s="33"/>
      <c r="K162">
        <v>1947.97</v>
      </c>
      <c r="L162">
        <v>190382.16</v>
      </c>
      <c r="M162">
        <v>48.51</v>
      </c>
      <c r="O162" s="40"/>
      <c r="P162" s="40">
        <f t="shared" si="18"/>
        <v>2.0518998081500754</v>
      </c>
      <c r="Q162" s="40"/>
      <c r="R162" s="40"/>
      <c r="S162">
        <v>1308.07</v>
      </c>
      <c r="T162">
        <v>23764.73</v>
      </c>
      <c r="U162">
        <v>170</v>
      </c>
      <c r="V162">
        <v>2457.13</v>
      </c>
      <c r="X162" s="39">
        <f t="shared" si="19"/>
        <v>1.2904944578618047</v>
      </c>
      <c r="Y162" s="39">
        <f t="shared" si="20"/>
        <v>24.579563272728517</v>
      </c>
      <c r="Z162" s="39">
        <f t="shared" si="21"/>
        <v>0.11023922194803311</v>
      </c>
      <c r="AA162" s="39">
        <f t="shared" si="22"/>
        <v>2.4821470639221341</v>
      </c>
      <c r="AB162" s="39"/>
    </row>
    <row r="163" spans="1:28" ht="15.75" x14ac:dyDescent="0.25">
      <c r="A163" t="s">
        <v>176</v>
      </c>
      <c r="B163">
        <v>232.7</v>
      </c>
      <c r="C163">
        <v>236.89</v>
      </c>
      <c r="D163">
        <v>51944.73</v>
      </c>
      <c r="E163">
        <v>7645.08</v>
      </c>
      <c r="G163" s="33">
        <f t="shared" si="23"/>
        <v>3.1818591550129643E-3</v>
      </c>
      <c r="H163" s="33">
        <f t="shared" si="16"/>
        <v>0.42906471298071591</v>
      </c>
      <c r="I163" s="33">
        <f t="shared" si="17"/>
        <v>6.419815956290148E-2</v>
      </c>
      <c r="J163" s="33"/>
      <c r="K163">
        <v>113.42</v>
      </c>
      <c r="L163">
        <v>10013.36</v>
      </c>
      <c r="M163">
        <v>594.16</v>
      </c>
      <c r="O163" s="40"/>
      <c r="P163" s="40">
        <f t="shared" si="18"/>
        <v>6.8606709149574091E-2</v>
      </c>
      <c r="Q163" s="40"/>
      <c r="R163" s="40"/>
      <c r="S163">
        <v>654.51</v>
      </c>
      <c r="T163">
        <v>25189.99</v>
      </c>
      <c r="U163">
        <v>160</v>
      </c>
      <c r="V163">
        <v>14914.52</v>
      </c>
      <c r="X163" s="39">
        <f t="shared" si="19"/>
        <v>0.6556272963976747</v>
      </c>
      <c r="Y163" s="39">
        <f t="shared" si="20"/>
        <v>27.882921427359161</v>
      </c>
      <c r="Z163" s="39">
        <f t="shared" si="21"/>
        <v>0.10686406777114041</v>
      </c>
      <c r="AA163" s="39">
        <f t="shared" si="22"/>
        <v>16.480118465123621</v>
      </c>
      <c r="AB163" s="39"/>
    </row>
    <row r="164" spans="1:28" ht="15.75" x14ac:dyDescent="0.25">
      <c r="A164" t="s">
        <v>177</v>
      </c>
      <c r="B164">
        <v>166.9</v>
      </c>
      <c r="C164">
        <v>172.71</v>
      </c>
      <c r="D164">
        <v>471439.59</v>
      </c>
      <c r="E164">
        <v>2049.67</v>
      </c>
      <c r="G164" s="33">
        <f t="shared" si="23"/>
        <v>3.6992906965428616E-3</v>
      </c>
      <c r="H164" s="33">
        <f t="shared" si="16"/>
        <v>5.4154866650455258</v>
      </c>
      <c r="I164" s="33">
        <f t="shared" si="17"/>
        <v>2.5253337588524886E-2</v>
      </c>
      <c r="J164" s="33"/>
      <c r="K164">
        <v>141.85</v>
      </c>
      <c r="L164">
        <v>99599.81</v>
      </c>
      <c r="M164">
        <v>543.51</v>
      </c>
      <c r="O164" s="40"/>
      <c r="P164" s="40">
        <f t="shared" si="18"/>
        <v>1.5686222575758499</v>
      </c>
      <c r="Q164" s="40"/>
      <c r="R164" s="40"/>
      <c r="S164">
        <v>334.29</v>
      </c>
      <c r="T164">
        <v>55241.1</v>
      </c>
      <c r="U164">
        <v>683.22</v>
      </c>
      <c r="V164">
        <v>4525.09</v>
      </c>
      <c r="X164" s="39">
        <f t="shared" si="19"/>
        <v>0.41865868838554404</v>
      </c>
      <c r="Y164" s="39">
        <f t="shared" si="20"/>
        <v>85.371162515349212</v>
      </c>
      <c r="Z164" s="39">
        <f t="shared" si="21"/>
        <v>0.95852755274576507</v>
      </c>
      <c r="AA164" s="39">
        <f t="shared" si="22"/>
        <v>6.902716914278459</v>
      </c>
      <c r="AB164" s="39"/>
    </row>
    <row r="165" spans="1:28" ht="15.75" x14ac:dyDescent="0.25">
      <c r="A165" t="s">
        <v>178</v>
      </c>
      <c r="B165">
        <v>171.5</v>
      </c>
      <c r="C165">
        <v>715.37</v>
      </c>
      <c r="D165">
        <v>29683.85</v>
      </c>
      <c r="G165" s="33">
        <f t="shared" si="23"/>
        <v>9.6645513775387593E-3</v>
      </c>
      <c r="H165" s="33">
        <f t="shared" si="16"/>
        <v>0.33340109542148416</v>
      </c>
      <c r="I165" s="33"/>
      <c r="J165" s="33"/>
      <c r="K165">
        <v>1567.58</v>
      </c>
      <c r="L165">
        <v>1070897.68</v>
      </c>
      <c r="M165">
        <v>226.94</v>
      </c>
      <c r="O165" s="40"/>
      <c r="P165" s="40">
        <f t="shared" si="18"/>
        <v>17.068139650840525</v>
      </c>
      <c r="Q165" s="40"/>
      <c r="R165" s="40"/>
      <c r="S165">
        <v>4625.13</v>
      </c>
      <c r="T165">
        <v>31345.09</v>
      </c>
      <c r="U165">
        <v>1077.72</v>
      </c>
      <c r="V165">
        <v>1065.95</v>
      </c>
      <c r="X165" s="39">
        <f t="shared" si="19"/>
        <v>6.8682026771487603</v>
      </c>
      <c r="Y165" s="39">
        <f t="shared" si="20"/>
        <v>47.100792246186835</v>
      </c>
      <c r="Z165" s="39">
        <f t="shared" si="21"/>
        <v>1.5268215312525326</v>
      </c>
      <c r="AA165" s="39">
        <f t="shared" si="22"/>
        <v>1.50909928993078</v>
      </c>
      <c r="AB165" s="39"/>
    </row>
    <row r="166" spans="1:28" ht="15.75" x14ac:dyDescent="0.25">
      <c r="A166" t="s">
        <v>179</v>
      </c>
      <c r="B166">
        <v>161</v>
      </c>
      <c r="C166">
        <v>1364.48</v>
      </c>
      <c r="D166">
        <v>1229876.8400000001</v>
      </c>
      <c r="G166" s="33">
        <f t="shared" si="23"/>
        <v>1.8022055560031863E-2</v>
      </c>
      <c r="H166" s="33">
        <f t="shared" si="16"/>
        <v>14.642615332641142</v>
      </c>
      <c r="I166" s="33"/>
      <c r="J166" s="33"/>
      <c r="K166">
        <v>1188.27</v>
      </c>
      <c r="L166">
        <v>1886876.93</v>
      </c>
      <c r="M166">
        <v>626.11</v>
      </c>
      <c r="O166" s="40"/>
      <c r="P166" s="40">
        <f t="shared" si="18"/>
        <v>32.089142352397246</v>
      </c>
      <c r="Q166" s="40"/>
      <c r="R166" s="40"/>
      <c r="S166">
        <v>3603.03</v>
      </c>
      <c r="T166">
        <v>157160.74</v>
      </c>
      <c r="U166">
        <v>4067.67</v>
      </c>
      <c r="V166">
        <v>7999.91</v>
      </c>
      <c r="X166" s="39">
        <f t="shared" si="19"/>
        <v>5.6767708804602677</v>
      </c>
      <c r="Y166" s="39">
        <f t="shared" si="20"/>
        <v>251.96976500396852</v>
      </c>
      <c r="Z166" s="39">
        <f t="shared" si="21"/>
        <v>6.4220123716855984</v>
      </c>
      <c r="AA166" s="39">
        <f t="shared" si="22"/>
        <v>12.728977767380965</v>
      </c>
      <c r="AB166" s="39"/>
    </row>
    <row r="167" spans="1:28" ht="15.75" x14ac:dyDescent="0.25">
      <c r="A167" t="s">
        <v>180</v>
      </c>
      <c r="B167">
        <v>200.7</v>
      </c>
      <c r="C167">
        <v>418.94</v>
      </c>
      <c r="D167">
        <v>498026.15</v>
      </c>
      <c r="E167">
        <v>4271.07</v>
      </c>
      <c r="G167" s="33">
        <f t="shared" ref="G167:G215" si="24">(C167+149.43)/300794*2*288.25/1000*1000/B167</f>
        <v>5.4276760230063609E-3</v>
      </c>
      <c r="H167" s="33">
        <f t="shared" ref="H167:H215" si="25">(D167+149.43)/300794*2*288.25/1000*1000/B167</f>
        <v>4.7573511107435076</v>
      </c>
      <c r="I167" s="33">
        <f t="shared" ref="I167:I215" si="26">(E167+149.43)/300794*2*288.25/1000*1000/B167</f>
        <v>4.2213772471628733E-2</v>
      </c>
      <c r="J167" s="33"/>
      <c r="K167">
        <v>9926.14</v>
      </c>
      <c r="L167">
        <v>2057252.77</v>
      </c>
      <c r="M167">
        <v>503.32</v>
      </c>
      <c r="O167" s="40"/>
      <c r="P167" s="40">
        <f t="shared" ref="P167:P215" si="27">(L167-4195.6)/220309*2*302.28/1000*1000/B167</f>
        <v>28.071191087723566</v>
      </c>
      <c r="Q167" s="40"/>
      <c r="R167" s="40"/>
      <c r="S167">
        <v>3772.92</v>
      </c>
      <c r="T167">
        <v>152078.73000000001</v>
      </c>
      <c r="V167">
        <v>14147</v>
      </c>
      <c r="X167" s="39">
        <f t="shared" ref="X167:X215" si="28">(S167-63.701)/2108.2*2*272.2/1000*1000/B167</f>
        <v>4.772450260536278</v>
      </c>
      <c r="Y167" s="39">
        <f t="shared" ref="Y167:Y215" si="29">(T167-63.701)/2108.2*2*272.2/1000*1000/B167</f>
        <v>195.58946634223537</v>
      </c>
      <c r="Z167" s="39"/>
      <c r="AA167" s="39">
        <f t="shared" ref="AA167:AA215" si="30">(V167-63.701)/2108.2*2*272.2/1000*1000/B167</f>
        <v>18.120214520027076</v>
      </c>
      <c r="AB167" s="39"/>
    </row>
    <row r="168" spans="1:28" ht="15.75" x14ac:dyDescent="0.25">
      <c r="A168" t="s">
        <v>223</v>
      </c>
      <c r="B168">
        <v>165.3</v>
      </c>
      <c r="C168">
        <v>186.93</v>
      </c>
      <c r="D168">
        <v>158614.74</v>
      </c>
      <c r="E168">
        <v>3036.67</v>
      </c>
      <c r="G168" s="33">
        <f t="shared" si="24"/>
        <v>3.8999732914991466E-3</v>
      </c>
      <c r="H168" s="33">
        <f t="shared" si="25"/>
        <v>1.840813481528808</v>
      </c>
      <c r="I168" s="33">
        <f t="shared" si="26"/>
        <v>3.6941684219423919E-2</v>
      </c>
      <c r="J168" s="33"/>
      <c r="K168">
        <v>292.49</v>
      </c>
      <c r="L168">
        <v>4609.62</v>
      </c>
      <c r="M168">
        <v>1166.26</v>
      </c>
      <c r="O168" s="40"/>
      <c r="P168" s="40">
        <f t="shared" si="27"/>
        <v>6.8731470784653232E-3</v>
      </c>
      <c r="Q168" s="40"/>
      <c r="R168" s="40"/>
      <c r="S168">
        <v>229.96</v>
      </c>
      <c r="T168">
        <v>30729.71</v>
      </c>
      <c r="U168">
        <v>1888.18</v>
      </c>
      <c r="V168">
        <v>3935.68</v>
      </c>
      <c r="X168" s="39">
        <f t="shared" si="28"/>
        <v>0.25972790830354875</v>
      </c>
      <c r="Y168" s="39">
        <f t="shared" si="29"/>
        <v>47.906088534081164</v>
      </c>
      <c r="Z168" s="39">
        <f t="shared" ref="Z168:Z215" si="31">(U168-63.701)/2108.2*2*272.2/1000*1000/B168</f>
        <v>2.8501802273185226</v>
      </c>
      <c r="AA168" s="39">
        <f t="shared" si="30"/>
        <v>6.0487613101562401</v>
      </c>
      <c r="AB168" s="39"/>
    </row>
    <row r="169" spans="1:28" ht="15.75" x14ac:dyDescent="0.25">
      <c r="A169" t="s">
        <v>224</v>
      </c>
      <c r="B169">
        <v>148.69999999999999</v>
      </c>
      <c r="C169">
        <v>278.54000000000002</v>
      </c>
      <c r="D169">
        <v>383870.86</v>
      </c>
      <c r="E169">
        <v>6504.55</v>
      </c>
      <c r="G169" s="33">
        <f t="shared" si="24"/>
        <v>5.5161046996982065E-3</v>
      </c>
      <c r="H169" s="33">
        <f t="shared" si="25"/>
        <v>4.9496369522360633</v>
      </c>
      <c r="I169" s="33">
        <f t="shared" si="26"/>
        <v>8.5763138420211396E-2</v>
      </c>
      <c r="J169" s="33"/>
      <c r="K169">
        <v>98.78</v>
      </c>
      <c r="L169">
        <v>7972.86</v>
      </c>
      <c r="M169">
        <v>1402.15</v>
      </c>
      <c r="O169" s="40"/>
      <c r="P169" s="40">
        <f t="shared" si="27"/>
        <v>6.9706468541649066E-2</v>
      </c>
      <c r="Q169" s="40"/>
      <c r="R169" s="40"/>
      <c r="S169">
        <v>185.22</v>
      </c>
      <c r="T169">
        <v>18843.169999999998</v>
      </c>
      <c r="U169">
        <v>454.31</v>
      </c>
      <c r="V169">
        <v>12247.38</v>
      </c>
      <c r="X169" s="39">
        <f t="shared" si="28"/>
        <v>0.21102772936393949</v>
      </c>
      <c r="Y169" s="39">
        <f t="shared" si="29"/>
        <v>32.612091127564341</v>
      </c>
      <c r="Z169" s="39">
        <f t="shared" si="31"/>
        <v>0.67832462692351836</v>
      </c>
      <c r="AA169" s="39">
        <f t="shared" si="30"/>
        <v>21.157959781343763</v>
      </c>
      <c r="AB169" s="39"/>
    </row>
    <row r="170" spans="1:28" ht="15.75" x14ac:dyDescent="0.25">
      <c r="A170" t="s">
        <v>225</v>
      </c>
      <c r="B170">
        <v>75.3</v>
      </c>
      <c r="C170">
        <v>734.59</v>
      </c>
      <c r="D170">
        <v>417102.48</v>
      </c>
      <c r="E170">
        <v>5382.35</v>
      </c>
      <c r="G170" s="33">
        <f t="shared" si="24"/>
        <v>2.2500763605374466E-2</v>
      </c>
      <c r="H170" s="33">
        <f t="shared" si="25"/>
        <v>10.620219667881926</v>
      </c>
      <c r="I170" s="33">
        <f t="shared" si="26"/>
        <v>0.14079916076213023</v>
      </c>
      <c r="J170" s="33"/>
      <c r="L170">
        <v>5642.78</v>
      </c>
      <c r="O170" s="40"/>
      <c r="P170" s="40">
        <f t="shared" si="27"/>
        <v>5.2739346704255036E-2</v>
      </c>
      <c r="Q170" s="40"/>
      <c r="R170" s="40"/>
      <c r="S170">
        <v>364.03</v>
      </c>
      <c r="T170">
        <v>12582.74</v>
      </c>
      <c r="U170">
        <v>1532.17</v>
      </c>
      <c r="V170">
        <v>14536.24</v>
      </c>
      <c r="X170" s="39">
        <f t="shared" si="28"/>
        <v>1.0299321173390743</v>
      </c>
      <c r="Y170" s="39">
        <f t="shared" si="29"/>
        <v>42.932118923981527</v>
      </c>
      <c r="Z170" s="39">
        <f t="shared" si="31"/>
        <v>5.0358885968947158</v>
      </c>
      <c r="AA170" s="39">
        <f t="shared" si="30"/>
        <v>49.631346741547873</v>
      </c>
      <c r="AB170" s="39"/>
    </row>
    <row r="171" spans="1:28" ht="15.75" x14ac:dyDescent="0.25">
      <c r="A171" t="s">
        <v>226</v>
      </c>
      <c r="B171">
        <v>61.8</v>
      </c>
      <c r="C171">
        <v>443.37</v>
      </c>
      <c r="D171">
        <v>520467.02</v>
      </c>
      <c r="E171">
        <v>17486.599999999999</v>
      </c>
      <c r="G171" s="33">
        <f t="shared" si="24"/>
        <v>1.838441700997057E-2</v>
      </c>
      <c r="H171" s="33">
        <f t="shared" si="25"/>
        <v>16.145799458587202</v>
      </c>
      <c r="I171" s="33">
        <f t="shared" si="26"/>
        <v>0.54694353900194204</v>
      </c>
      <c r="J171" s="33"/>
      <c r="K171">
        <v>693.33</v>
      </c>
      <c r="L171">
        <v>255517.38</v>
      </c>
      <c r="M171">
        <v>1532.84</v>
      </c>
      <c r="O171" s="40"/>
      <c r="P171" s="40">
        <f t="shared" si="27"/>
        <v>11.159604977069497</v>
      </c>
      <c r="Q171" s="40"/>
      <c r="R171" s="40"/>
      <c r="S171">
        <v>108.7</v>
      </c>
      <c r="T171">
        <v>15334.9</v>
      </c>
      <c r="U171">
        <v>1423.47</v>
      </c>
      <c r="V171">
        <v>2862.68</v>
      </c>
      <c r="X171" s="39">
        <f t="shared" si="28"/>
        <v>0.18802720706232928</v>
      </c>
      <c r="Y171" s="39">
        <f t="shared" si="29"/>
        <v>63.810326817552308</v>
      </c>
      <c r="Z171" s="39">
        <f t="shared" si="31"/>
        <v>5.6817610906894913</v>
      </c>
      <c r="AA171" s="39">
        <f t="shared" si="30"/>
        <v>11.695464432456529</v>
      </c>
      <c r="AB171" s="39"/>
    </row>
    <row r="172" spans="1:28" ht="15.75" x14ac:dyDescent="0.25">
      <c r="A172" t="s">
        <v>227</v>
      </c>
      <c r="B172">
        <v>120.3</v>
      </c>
      <c r="C172">
        <v>119.87</v>
      </c>
      <c r="D172">
        <v>728192.84</v>
      </c>
      <c r="E172">
        <v>5187.49</v>
      </c>
      <c r="G172" s="33">
        <f t="shared" si="24"/>
        <v>4.2904304739236811E-3</v>
      </c>
      <c r="H172" s="33">
        <f t="shared" si="25"/>
        <v>11.603794543834942</v>
      </c>
      <c r="I172" s="33">
        <f t="shared" si="26"/>
        <v>8.5026677329716957E-2</v>
      </c>
      <c r="J172" s="33"/>
      <c r="K172">
        <v>187.49</v>
      </c>
      <c r="L172">
        <v>16600.509999999998</v>
      </c>
      <c r="M172">
        <v>1027.5899999999999</v>
      </c>
      <c r="O172" s="40"/>
      <c r="P172" s="40">
        <f t="shared" si="27"/>
        <v>0.28296658949062348</v>
      </c>
      <c r="Q172" s="40"/>
      <c r="R172" s="40"/>
      <c r="S172">
        <v>570.99</v>
      </c>
      <c r="T172">
        <v>94187.88</v>
      </c>
      <c r="U172">
        <v>115.15</v>
      </c>
      <c r="V172">
        <v>1164.6300000000001</v>
      </c>
      <c r="X172" s="39">
        <f t="shared" si="28"/>
        <v>1.0889203784328512</v>
      </c>
      <c r="Y172" s="39">
        <f t="shared" si="29"/>
        <v>202.04210344864842</v>
      </c>
      <c r="Z172" s="39">
        <f t="shared" si="31"/>
        <v>0.1104377673278777</v>
      </c>
      <c r="AA172" s="39">
        <f t="shared" si="30"/>
        <v>2.3631973555659602</v>
      </c>
      <c r="AB172" s="39"/>
    </row>
    <row r="173" spans="1:28" ht="15.75" x14ac:dyDescent="0.25">
      <c r="A173" t="s">
        <v>228</v>
      </c>
      <c r="B173">
        <v>73.099999999999994</v>
      </c>
      <c r="C173">
        <v>235.19</v>
      </c>
      <c r="D173">
        <v>773880.45</v>
      </c>
      <c r="E173">
        <v>6307</v>
      </c>
      <c r="G173" s="33">
        <f t="shared" si="24"/>
        <v>1.0084273808944168E-2</v>
      </c>
      <c r="H173" s="33">
        <f t="shared" si="25"/>
        <v>20.294132510592782</v>
      </c>
      <c r="I173" s="33">
        <f t="shared" si="26"/>
        <v>0.1692798293075799</v>
      </c>
      <c r="J173" s="33"/>
      <c r="L173">
        <v>11342.28</v>
      </c>
      <c r="M173">
        <v>119.46</v>
      </c>
      <c r="O173" s="40"/>
      <c r="P173" s="40">
        <f t="shared" si="27"/>
        <v>0.26828360263723361</v>
      </c>
      <c r="Q173" s="40"/>
      <c r="R173" s="40"/>
      <c r="T173">
        <v>28345.3</v>
      </c>
      <c r="U173">
        <v>1031</v>
      </c>
      <c r="V173">
        <v>7528.17</v>
      </c>
      <c r="X173" s="39"/>
      <c r="Y173" s="39">
        <f t="shared" si="29"/>
        <v>99.906303557563191</v>
      </c>
      <c r="Z173" s="39">
        <f t="shared" si="31"/>
        <v>3.4170369053364817</v>
      </c>
      <c r="AA173" s="39">
        <f t="shared" si="30"/>
        <v>26.368647183280558</v>
      </c>
      <c r="AB173" s="39"/>
    </row>
    <row r="174" spans="1:28" ht="15.75" x14ac:dyDescent="0.25">
      <c r="A174" t="s">
        <v>229</v>
      </c>
      <c r="B174">
        <v>134</v>
      </c>
      <c r="C174">
        <v>344.05</v>
      </c>
      <c r="D174">
        <v>2333970.71</v>
      </c>
      <c r="E174">
        <v>6737.29</v>
      </c>
      <c r="G174" s="33">
        <f t="shared" si="24"/>
        <v>7.0582152768012309E-3</v>
      </c>
      <c r="H174" s="33">
        <f t="shared" si="25"/>
        <v>33.384782422869065</v>
      </c>
      <c r="I174" s="33">
        <f t="shared" si="26"/>
        <v>9.8500349175351734E-2</v>
      </c>
      <c r="J174" s="33"/>
      <c r="K174">
        <v>246.39</v>
      </c>
      <c r="L174">
        <v>8063.73</v>
      </c>
      <c r="M174">
        <v>627.63</v>
      </c>
      <c r="O174" s="40"/>
      <c r="P174" s="40">
        <f t="shared" si="27"/>
        <v>7.921427159668476E-2</v>
      </c>
      <c r="Q174" s="40"/>
      <c r="R174" s="40"/>
      <c r="S174">
        <v>1185.54</v>
      </c>
      <c r="T174">
        <v>21595.74</v>
      </c>
      <c r="U174">
        <v>720.17</v>
      </c>
      <c r="V174">
        <v>7453.98</v>
      </c>
      <c r="X174" s="39">
        <f t="shared" si="28"/>
        <v>2.1618822862256408</v>
      </c>
      <c r="Y174" s="39">
        <f t="shared" si="29"/>
        <v>41.494130352412121</v>
      </c>
      <c r="Z174" s="39">
        <f t="shared" si="31"/>
        <v>1.265073421904801</v>
      </c>
      <c r="AA174" s="39">
        <f t="shared" si="30"/>
        <v>14.241716735079935</v>
      </c>
      <c r="AB174" s="39"/>
    </row>
    <row r="175" spans="1:28" ht="15.75" x14ac:dyDescent="0.25">
      <c r="A175" t="s">
        <v>230</v>
      </c>
      <c r="B175">
        <v>98.8</v>
      </c>
      <c r="C175">
        <v>240.44</v>
      </c>
      <c r="D175">
        <v>79725.240000000005</v>
      </c>
      <c r="E175">
        <v>2247.4499999999998</v>
      </c>
      <c r="G175" s="33">
        <f t="shared" si="24"/>
        <v>7.5629811169945658E-3</v>
      </c>
      <c r="H175" s="33">
        <f t="shared" si="25"/>
        <v>1.5494667990257578</v>
      </c>
      <c r="I175" s="33">
        <f t="shared" si="26"/>
        <v>4.6496417215230547E-2</v>
      </c>
      <c r="J175" s="33"/>
      <c r="K175">
        <v>224.62</v>
      </c>
      <c r="L175">
        <v>18552.41</v>
      </c>
      <c r="M175">
        <v>82.57</v>
      </c>
      <c r="O175" s="40"/>
      <c r="P175" s="40">
        <f t="shared" si="27"/>
        <v>0.39875686995609749</v>
      </c>
      <c r="Q175" s="40"/>
      <c r="R175" s="40"/>
      <c r="T175">
        <v>13903.13</v>
      </c>
      <c r="U175">
        <v>75.88</v>
      </c>
      <c r="V175">
        <v>2691.6</v>
      </c>
      <c r="X175" s="39"/>
      <c r="Y175" s="39">
        <f t="shared" si="29"/>
        <v>36.171584618303626</v>
      </c>
      <c r="Z175" s="39">
        <f t="shared" si="31"/>
        <v>3.1831785044478325E-2</v>
      </c>
      <c r="AA175" s="39">
        <f t="shared" si="30"/>
        <v>6.8684387951884043</v>
      </c>
      <c r="AB175" s="39"/>
    </row>
    <row r="176" spans="1:28" ht="15.75" x14ac:dyDescent="0.25">
      <c r="A176" t="s">
        <v>231</v>
      </c>
      <c r="B176">
        <v>86</v>
      </c>
      <c r="C176">
        <v>363.96</v>
      </c>
      <c r="D176">
        <v>109621.63</v>
      </c>
      <c r="E176">
        <v>4613.88</v>
      </c>
      <c r="G176" s="33">
        <f t="shared" si="24"/>
        <v>1.1441398084233188E-2</v>
      </c>
      <c r="H176" s="33">
        <f t="shared" si="25"/>
        <v>2.4463553937323406</v>
      </c>
      <c r="I176" s="33">
        <f t="shared" si="26"/>
        <v>0.10615502037166441</v>
      </c>
      <c r="J176" s="33"/>
      <c r="K176">
        <v>317</v>
      </c>
      <c r="L176">
        <v>69201.320000000007</v>
      </c>
      <c r="O176" s="40"/>
      <c r="P176" s="40">
        <f t="shared" si="27"/>
        <v>2.0742461451447634</v>
      </c>
      <c r="Q176" s="40"/>
      <c r="R176" s="40"/>
      <c r="S176">
        <v>653.96</v>
      </c>
      <c r="T176">
        <v>31074.38</v>
      </c>
      <c r="U176">
        <v>683.8</v>
      </c>
      <c r="V176">
        <v>1426.02</v>
      </c>
      <c r="X176" s="39">
        <f t="shared" si="28"/>
        <v>1.7723540174247623</v>
      </c>
      <c r="Y176" s="39">
        <f t="shared" si="29"/>
        <v>93.114889410783576</v>
      </c>
      <c r="Z176" s="39">
        <f t="shared" si="31"/>
        <v>1.8619537420879271</v>
      </c>
      <c r="AA176" s="39">
        <f t="shared" si="30"/>
        <v>4.0905967594972452</v>
      </c>
      <c r="AB176" s="39"/>
    </row>
    <row r="177" spans="1:28" ht="15.75" x14ac:dyDescent="0.25">
      <c r="A177" t="s">
        <v>232</v>
      </c>
      <c r="B177">
        <v>177.7</v>
      </c>
      <c r="C177">
        <v>419.26</v>
      </c>
      <c r="D177">
        <v>712602.46</v>
      </c>
      <c r="E177">
        <v>809</v>
      </c>
      <c r="G177" s="33">
        <f t="shared" si="24"/>
        <v>6.1336403372160746E-3</v>
      </c>
      <c r="H177" s="33">
        <f t="shared" si="25"/>
        <v>7.6874285514621228</v>
      </c>
      <c r="I177" s="33">
        <f t="shared" si="26"/>
        <v>1.0337204642947831E-2</v>
      </c>
      <c r="J177" s="33"/>
      <c r="K177">
        <v>127.15</v>
      </c>
      <c r="L177">
        <v>11543.47</v>
      </c>
      <c r="M177">
        <v>125.18</v>
      </c>
      <c r="O177" s="40"/>
      <c r="P177" s="40">
        <f t="shared" si="27"/>
        <v>0.11347003956506138</v>
      </c>
      <c r="Q177" s="40"/>
      <c r="R177" s="40"/>
      <c r="S177">
        <v>1927.6</v>
      </c>
      <c r="T177">
        <v>35811.14</v>
      </c>
      <c r="U177">
        <v>705.95</v>
      </c>
      <c r="V177">
        <v>676.15</v>
      </c>
      <c r="X177" s="39">
        <f t="shared" si="28"/>
        <v>2.7085774287468869</v>
      </c>
      <c r="Y177" s="39">
        <f t="shared" si="29"/>
        <v>51.947399730836374</v>
      </c>
      <c r="Z177" s="39">
        <f t="shared" si="31"/>
        <v>0.93330225781292842</v>
      </c>
      <c r="AA177" s="39">
        <f t="shared" si="30"/>
        <v>0.88999754689422661</v>
      </c>
      <c r="AB177" s="39"/>
    </row>
    <row r="178" spans="1:28" ht="15.75" x14ac:dyDescent="0.25">
      <c r="A178" t="s">
        <v>233</v>
      </c>
      <c r="B178">
        <v>210</v>
      </c>
      <c r="C178">
        <v>438.74</v>
      </c>
      <c r="D178">
        <v>32251.34</v>
      </c>
      <c r="E178">
        <v>9491.49</v>
      </c>
      <c r="G178" s="33">
        <f t="shared" si="24"/>
        <v>5.3680149553388384E-3</v>
      </c>
      <c r="H178" s="33">
        <f t="shared" si="25"/>
        <v>0.29571011429432642</v>
      </c>
      <c r="I178" s="33">
        <f t="shared" si="26"/>
        <v>8.7989191463735489E-2</v>
      </c>
      <c r="J178" s="33"/>
      <c r="K178">
        <v>1162.28</v>
      </c>
      <c r="L178">
        <v>46827.99</v>
      </c>
      <c r="M178">
        <v>121.34</v>
      </c>
      <c r="O178" s="40"/>
      <c r="P178" s="40">
        <f t="shared" si="27"/>
        <v>0.55709281267933419</v>
      </c>
      <c r="Q178" s="40"/>
      <c r="R178" s="40"/>
      <c r="S178">
        <v>221.63</v>
      </c>
      <c r="T178">
        <v>26239.759999999998</v>
      </c>
      <c r="U178">
        <v>193.71</v>
      </c>
      <c r="V178">
        <v>9603.49</v>
      </c>
      <c r="X178" s="39">
        <f t="shared" si="28"/>
        <v>0.19419985363275374</v>
      </c>
      <c r="Y178" s="39">
        <f t="shared" si="29"/>
        <v>32.187798482117444</v>
      </c>
      <c r="Z178" s="39">
        <f t="shared" si="31"/>
        <v>0.15986759094872177</v>
      </c>
      <c r="AA178" s="39">
        <f t="shared" si="30"/>
        <v>11.73075006798849</v>
      </c>
      <c r="AB178" s="39"/>
    </row>
    <row r="179" spans="1:28" ht="15.75" x14ac:dyDescent="0.25">
      <c r="A179" t="s">
        <v>234</v>
      </c>
      <c r="B179">
        <v>165.4</v>
      </c>
      <c r="C179">
        <v>1771.95</v>
      </c>
      <c r="D179">
        <v>45179.75</v>
      </c>
      <c r="E179">
        <v>5162.5600000000004</v>
      </c>
      <c r="G179" s="33">
        <f t="shared" si="24"/>
        <v>2.2264241447096583E-2</v>
      </c>
      <c r="H179" s="33">
        <f t="shared" si="25"/>
        <v>0.52525778769368969</v>
      </c>
      <c r="I179" s="33">
        <f t="shared" si="26"/>
        <v>6.1553377220832199E-2</v>
      </c>
      <c r="J179" s="33"/>
      <c r="K179">
        <v>117.43</v>
      </c>
      <c r="L179">
        <v>41149.31</v>
      </c>
      <c r="M179">
        <v>186.6</v>
      </c>
      <c r="O179" s="40"/>
      <c r="P179" s="40">
        <f t="shared" si="27"/>
        <v>0.61309773416356295</v>
      </c>
      <c r="Q179" s="40"/>
      <c r="R179" s="40"/>
      <c r="S179">
        <v>368.48</v>
      </c>
      <c r="T179">
        <v>4409.6400000000003</v>
      </c>
      <c r="U179">
        <v>408.05</v>
      </c>
      <c r="V179">
        <v>9453.02</v>
      </c>
      <c r="X179" s="39">
        <f t="shared" si="28"/>
        <v>0.47583440695151663</v>
      </c>
      <c r="Y179" s="39">
        <f t="shared" si="29"/>
        <v>6.7850715000458282</v>
      </c>
      <c r="Z179" s="39">
        <f t="shared" si="31"/>
        <v>0.53761283487165401</v>
      </c>
      <c r="AA179" s="39">
        <f t="shared" si="30"/>
        <v>14.659018626754495</v>
      </c>
      <c r="AB179" s="39"/>
    </row>
    <row r="180" spans="1:28" ht="15.75" x14ac:dyDescent="0.25">
      <c r="A180" t="s">
        <v>235</v>
      </c>
      <c r="B180">
        <v>157.6</v>
      </c>
      <c r="C180">
        <v>361.8</v>
      </c>
      <c r="D180">
        <v>846943.19</v>
      </c>
      <c r="G180" s="33">
        <f t="shared" si="24"/>
        <v>6.2171344671896984E-3</v>
      </c>
      <c r="H180" s="33">
        <f t="shared" si="25"/>
        <v>10.301603436230318</v>
      </c>
      <c r="I180" s="33"/>
      <c r="J180" s="33"/>
      <c r="K180">
        <v>1813.55</v>
      </c>
      <c r="L180">
        <v>961347.08</v>
      </c>
      <c r="M180">
        <v>1208.4000000000001</v>
      </c>
      <c r="O180" s="40"/>
      <c r="P180" s="40">
        <f t="shared" si="27"/>
        <v>16.666009769803477</v>
      </c>
      <c r="Q180" s="40"/>
      <c r="R180" s="40"/>
      <c r="S180">
        <v>7810.99</v>
      </c>
      <c r="T180">
        <v>311732.58</v>
      </c>
      <c r="U180">
        <v>4251.3500000000004</v>
      </c>
      <c r="V180">
        <v>3250.26</v>
      </c>
      <c r="X180" s="39">
        <f t="shared" si="28"/>
        <v>12.694039673221846</v>
      </c>
      <c r="Y180" s="39">
        <f t="shared" si="29"/>
        <v>510.67374857638322</v>
      </c>
      <c r="Z180" s="39">
        <f t="shared" si="31"/>
        <v>6.8615205323472237</v>
      </c>
      <c r="AA180" s="39">
        <f t="shared" si="30"/>
        <v>5.2212207866599707</v>
      </c>
      <c r="AB180" s="39"/>
    </row>
    <row r="181" spans="1:28" ht="15.75" x14ac:dyDescent="0.25">
      <c r="A181" t="s">
        <v>236</v>
      </c>
      <c r="B181">
        <v>131.30000000000001</v>
      </c>
      <c r="D181">
        <v>122975.64</v>
      </c>
      <c r="E181">
        <v>1848.27</v>
      </c>
      <c r="G181" s="33"/>
      <c r="H181" s="33">
        <f t="shared" si="25"/>
        <v>1.7972641308802901</v>
      </c>
      <c r="I181" s="33">
        <f t="shared" si="26"/>
        <v>2.9160548329105973E-2</v>
      </c>
      <c r="J181" s="33"/>
      <c r="K181">
        <v>111.17</v>
      </c>
      <c r="L181">
        <v>33447</v>
      </c>
      <c r="M181">
        <v>103.9</v>
      </c>
      <c r="O181" s="40"/>
      <c r="P181" s="40">
        <f t="shared" si="27"/>
        <v>0.61134885140916995</v>
      </c>
      <c r="Q181" s="40"/>
      <c r="R181" s="40"/>
      <c r="S181">
        <v>240.48</v>
      </c>
      <c r="T181">
        <v>11625.66</v>
      </c>
      <c r="U181">
        <v>176.69</v>
      </c>
      <c r="V181">
        <v>2003.99</v>
      </c>
      <c r="X181" s="39">
        <f t="shared" si="28"/>
        <v>0.34767403212046993</v>
      </c>
      <c r="Y181" s="39">
        <f t="shared" si="29"/>
        <v>22.739086117364373</v>
      </c>
      <c r="Z181" s="39">
        <f t="shared" si="31"/>
        <v>0.22221723855921674</v>
      </c>
      <c r="AA181" s="39">
        <f t="shared" si="30"/>
        <v>3.8159968101923556</v>
      </c>
      <c r="AB181" s="39"/>
    </row>
    <row r="182" spans="1:28" ht="15.75" x14ac:dyDescent="0.25">
      <c r="A182" t="s">
        <v>237</v>
      </c>
      <c r="B182">
        <v>178.9</v>
      </c>
      <c r="C182">
        <v>321.24</v>
      </c>
      <c r="D182">
        <v>317374.98</v>
      </c>
      <c r="E182">
        <v>2851.84</v>
      </c>
      <c r="G182" s="33">
        <f t="shared" si="24"/>
        <v>5.042388686997086E-3</v>
      </c>
      <c r="H182" s="33">
        <f t="shared" si="25"/>
        <v>3.4017071256494451</v>
      </c>
      <c r="I182" s="33">
        <f t="shared" si="26"/>
        <v>3.2153249398992383E-2</v>
      </c>
      <c r="J182" s="33"/>
      <c r="K182">
        <v>100.94</v>
      </c>
      <c r="L182">
        <v>33519.85</v>
      </c>
      <c r="M182">
        <v>396.36</v>
      </c>
      <c r="O182" s="40"/>
      <c r="P182" s="40">
        <f t="shared" si="27"/>
        <v>0.44980444497437294</v>
      </c>
      <c r="Q182" s="40"/>
      <c r="R182" s="40"/>
      <c r="S182">
        <v>918.14</v>
      </c>
      <c r="T182">
        <v>45936.26</v>
      </c>
      <c r="U182">
        <v>37.06</v>
      </c>
      <c r="V182">
        <v>8160.63</v>
      </c>
      <c r="X182" s="39">
        <f t="shared" si="28"/>
        <v>1.2333235662243345</v>
      </c>
      <c r="Y182" s="39">
        <f t="shared" si="29"/>
        <v>66.213864369154734</v>
      </c>
      <c r="Z182" s="39">
        <f t="shared" si="31"/>
        <v>-3.8454439846241209E-2</v>
      </c>
      <c r="AA182" s="39">
        <f t="shared" si="30"/>
        <v>11.687356674666344</v>
      </c>
      <c r="AB182" s="39"/>
    </row>
    <row r="183" spans="1:28" ht="15.75" x14ac:dyDescent="0.25">
      <c r="A183" t="s">
        <v>238</v>
      </c>
      <c r="B183">
        <v>42.3</v>
      </c>
      <c r="C183">
        <v>204.96</v>
      </c>
      <c r="D183">
        <v>1219636.49</v>
      </c>
      <c r="E183">
        <v>1269</v>
      </c>
      <c r="G183" s="33">
        <f t="shared" si="24"/>
        <v>1.6057252396340899E-2</v>
      </c>
      <c r="H183" s="33">
        <f t="shared" si="25"/>
        <v>55.267954476545299</v>
      </c>
      <c r="I183" s="33">
        <f t="shared" si="26"/>
        <v>6.426842889624941E-2</v>
      </c>
      <c r="J183" s="33"/>
      <c r="K183">
        <v>32.5</v>
      </c>
      <c r="L183">
        <v>13238.11</v>
      </c>
      <c r="M183">
        <v>401.47</v>
      </c>
      <c r="O183" s="40"/>
      <c r="P183" s="40">
        <f t="shared" si="27"/>
        <v>0.5866185611833592</v>
      </c>
      <c r="Q183" s="40"/>
      <c r="R183" s="40"/>
      <c r="S183">
        <v>232.73</v>
      </c>
      <c r="T183">
        <v>10808.04</v>
      </c>
      <c r="U183">
        <v>674.59</v>
      </c>
      <c r="V183">
        <v>3632.79</v>
      </c>
      <c r="X183" s="39">
        <f t="shared" si="28"/>
        <v>1.0318751703076336</v>
      </c>
      <c r="Y183" s="39">
        <f t="shared" si="29"/>
        <v>65.591210002236011</v>
      </c>
      <c r="Z183" s="39">
        <f t="shared" si="31"/>
        <v>3.7293079348162745</v>
      </c>
      <c r="AA183" s="39">
        <f t="shared" si="30"/>
        <v>21.788298574316254</v>
      </c>
      <c r="AB183" s="39"/>
    </row>
    <row r="184" spans="1:28" ht="15.75" x14ac:dyDescent="0.25">
      <c r="A184" t="s">
        <v>239</v>
      </c>
      <c r="B184">
        <v>120.8</v>
      </c>
      <c r="C184">
        <v>661.65</v>
      </c>
      <c r="D184">
        <v>2180160.91</v>
      </c>
      <c r="E184">
        <v>5887.37</v>
      </c>
      <c r="G184" s="33">
        <f t="shared" si="24"/>
        <v>1.2868469596164183E-2</v>
      </c>
      <c r="H184" s="33">
        <f t="shared" si="25"/>
        <v>34.592465996563099</v>
      </c>
      <c r="I184" s="33">
        <f t="shared" si="26"/>
        <v>9.5778933345815387E-2</v>
      </c>
      <c r="J184" s="33"/>
      <c r="K184">
        <v>152.9</v>
      </c>
      <c r="L184">
        <v>295172.09999999998</v>
      </c>
      <c r="M184">
        <v>711.02</v>
      </c>
      <c r="O184" s="40"/>
      <c r="P184" s="40">
        <f t="shared" si="27"/>
        <v>6.6099496510906013</v>
      </c>
      <c r="Q184" s="40"/>
      <c r="R184" s="40"/>
      <c r="S184">
        <v>411.81</v>
      </c>
      <c r="T184">
        <v>223677.05</v>
      </c>
      <c r="U184">
        <v>118.23</v>
      </c>
      <c r="V184">
        <v>3269.58</v>
      </c>
      <c r="X184" s="39">
        <f t="shared" si="28"/>
        <v>0.74413995712735714</v>
      </c>
      <c r="Y184" s="39">
        <f t="shared" si="29"/>
        <v>478.01012883310898</v>
      </c>
      <c r="Z184" s="39">
        <f t="shared" si="31"/>
        <v>0.1165646614198359</v>
      </c>
      <c r="AA184" s="39">
        <f t="shared" si="30"/>
        <v>6.8530910192367731</v>
      </c>
      <c r="AB184" s="39"/>
    </row>
    <row r="185" spans="1:28" ht="15.75" x14ac:dyDescent="0.25">
      <c r="A185" t="s">
        <v>240</v>
      </c>
      <c r="B185">
        <v>124.8</v>
      </c>
      <c r="C185">
        <v>270.62</v>
      </c>
      <c r="D185">
        <v>18290.439999999999</v>
      </c>
      <c r="E185">
        <v>6518.91</v>
      </c>
      <c r="G185" s="33">
        <f t="shared" si="24"/>
        <v>6.4508441003494508E-3</v>
      </c>
      <c r="H185" s="33">
        <f t="shared" si="25"/>
        <v>0.28318706487492162</v>
      </c>
      <c r="I185" s="33">
        <f t="shared" si="26"/>
        <v>0.10240786036929951</v>
      </c>
      <c r="J185" s="33"/>
      <c r="K185">
        <v>191</v>
      </c>
      <c r="L185">
        <v>22136.69</v>
      </c>
      <c r="M185">
        <v>1578.59</v>
      </c>
      <c r="O185" s="40"/>
      <c r="P185" s="40">
        <f t="shared" si="27"/>
        <v>0.39449491492194344</v>
      </c>
      <c r="Q185" s="40"/>
      <c r="R185" s="40"/>
      <c r="S185">
        <v>290.3</v>
      </c>
      <c r="T185">
        <v>77006.320000000007</v>
      </c>
      <c r="U185">
        <v>44.27</v>
      </c>
      <c r="V185">
        <v>5883.33</v>
      </c>
      <c r="X185" s="39">
        <f t="shared" si="28"/>
        <v>0.46886704753599501</v>
      </c>
      <c r="Y185" s="39">
        <f t="shared" si="29"/>
        <v>159.20572729895966</v>
      </c>
      <c r="Z185" s="39">
        <f t="shared" si="31"/>
        <v>-4.0205630213160329E-2</v>
      </c>
      <c r="AA185" s="39">
        <f t="shared" si="30"/>
        <v>12.041678325962845</v>
      </c>
      <c r="AB185" s="39"/>
    </row>
    <row r="186" spans="1:28" ht="15.75" x14ac:dyDescent="0.25">
      <c r="A186" t="s">
        <v>241</v>
      </c>
      <c r="B186">
        <v>62.6</v>
      </c>
      <c r="C186">
        <v>206.78</v>
      </c>
      <c r="D186">
        <v>102973.67</v>
      </c>
      <c r="E186">
        <v>2631</v>
      </c>
      <c r="G186" s="33">
        <f t="shared" si="24"/>
        <v>1.0905910185185913E-2</v>
      </c>
      <c r="H186" s="33">
        <f t="shared" si="25"/>
        <v>3.1572703366495758</v>
      </c>
      <c r="I186" s="33">
        <f t="shared" si="26"/>
        <v>8.5127087550030789E-2</v>
      </c>
      <c r="J186" s="33"/>
      <c r="K186">
        <v>239.25</v>
      </c>
      <c r="L186">
        <v>5437.72</v>
      </c>
      <c r="M186">
        <v>342.97</v>
      </c>
      <c r="O186" s="40"/>
      <c r="P186" s="40">
        <f t="shared" si="27"/>
        <v>5.4449812858695101E-2</v>
      </c>
      <c r="Q186" s="40"/>
      <c r="R186" s="40"/>
      <c r="T186">
        <v>21407.53</v>
      </c>
      <c r="U186">
        <v>934.37</v>
      </c>
      <c r="V186">
        <v>6080.49</v>
      </c>
      <c r="X186" s="39"/>
      <c r="Y186" s="39">
        <f t="shared" si="29"/>
        <v>88.044920803689706</v>
      </c>
      <c r="Z186" s="39">
        <f t="shared" si="31"/>
        <v>3.591575960959382</v>
      </c>
      <c r="AA186" s="39">
        <f t="shared" si="30"/>
        <v>24.819713041999702</v>
      </c>
      <c r="AB186" s="39"/>
    </row>
    <row r="187" spans="1:28" ht="15.75" x14ac:dyDescent="0.25">
      <c r="A187" t="s">
        <v>242</v>
      </c>
      <c r="B187">
        <v>131.1</v>
      </c>
      <c r="D187">
        <v>851464.99</v>
      </c>
      <c r="E187">
        <v>1636.87</v>
      </c>
      <c r="G187" s="33"/>
      <c r="H187" s="33">
        <f t="shared" si="25"/>
        <v>12.450031706066813</v>
      </c>
      <c r="I187" s="33">
        <f t="shared" si="26"/>
        <v>2.6114508061696684E-2</v>
      </c>
      <c r="J187" s="33"/>
      <c r="L187">
        <v>13135.25</v>
      </c>
      <c r="M187">
        <v>1564.12</v>
      </c>
      <c r="O187" s="40"/>
      <c r="P187" s="40">
        <f t="shared" si="27"/>
        <v>0.18712206185377261</v>
      </c>
      <c r="Q187" s="40"/>
      <c r="R187" s="40"/>
      <c r="S187">
        <v>106.87</v>
      </c>
      <c r="T187">
        <v>29445.9</v>
      </c>
      <c r="U187">
        <v>112.39</v>
      </c>
      <c r="V187">
        <v>6809.46</v>
      </c>
      <c r="X187" s="39">
        <f t="shared" si="28"/>
        <v>8.5030670620281815E-2</v>
      </c>
      <c r="Y187" s="39">
        <f t="shared" si="29"/>
        <v>57.874587904945066</v>
      </c>
      <c r="Z187" s="39">
        <f t="shared" si="31"/>
        <v>9.5903503019085484E-2</v>
      </c>
      <c r="AA187" s="39">
        <f t="shared" si="30"/>
        <v>13.287229530746639</v>
      </c>
      <c r="AB187" s="39"/>
    </row>
    <row r="188" spans="1:28" ht="15.75" x14ac:dyDescent="0.25">
      <c r="A188" t="s">
        <v>243</v>
      </c>
      <c r="B188">
        <v>148</v>
      </c>
      <c r="C188">
        <v>336</v>
      </c>
      <c r="D188">
        <v>10751.17</v>
      </c>
      <c r="E188">
        <v>7047.09</v>
      </c>
      <c r="G188" s="33">
        <f t="shared" si="24"/>
        <v>6.2862990860765083E-3</v>
      </c>
      <c r="H188" s="33">
        <f t="shared" si="25"/>
        <v>0.14116233404957582</v>
      </c>
      <c r="I188" s="33">
        <f t="shared" si="26"/>
        <v>9.3194646187774385E-2</v>
      </c>
      <c r="J188" s="33"/>
      <c r="L188">
        <v>16058.93</v>
      </c>
      <c r="O188" s="40"/>
      <c r="P188" s="40">
        <f t="shared" si="27"/>
        <v>0.21996423158970946</v>
      </c>
      <c r="Q188" s="40"/>
      <c r="R188" s="40"/>
      <c r="S188">
        <v>75.150000000000006</v>
      </c>
      <c r="T188">
        <v>27554.02</v>
      </c>
      <c r="U188">
        <v>594.49</v>
      </c>
      <c r="V188">
        <v>6962.2</v>
      </c>
      <c r="X188" s="39">
        <f t="shared" si="28"/>
        <v>1.9976166423514883E-2</v>
      </c>
      <c r="Y188" s="39">
        <f t="shared" si="29"/>
        <v>47.964991473448592</v>
      </c>
      <c r="Z188" s="39">
        <f t="shared" si="31"/>
        <v>0.92611838586523154</v>
      </c>
      <c r="AA188" s="39">
        <f t="shared" si="30"/>
        <v>12.036471665337666</v>
      </c>
      <c r="AB188" s="39"/>
    </row>
    <row r="189" spans="1:28" ht="15.75" x14ac:dyDescent="0.25">
      <c r="A189" t="s">
        <v>244</v>
      </c>
      <c r="B189">
        <v>38.200000000000003</v>
      </c>
      <c r="C189">
        <v>141.13</v>
      </c>
      <c r="D189">
        <v>46191.59</v>
      </c>
      <c r="E189">
        <v>3643.34</v>
      </c>
      <c r="G189" s="33">
        <f t="shared" si="24"/>
        <v>1.4578156444373212E-2</v>
      </c>
      <c r="H189" s="33">
        <f t="shared" si="25"/>
        <v>2.3250503832317859</v>
      </c>
      <c r="I189" s="33">
        <f t="shared" si="26"/>
        <v>0.1902932076594348</v>
      </c>
      <c r="J189" s="33"/>
      <c r="K189">
        <v>86.1</v>
      </c>
      <c r="L189">
        <v>21216.2</v>
      </c>
      <c r="O189" s="40"/>
      <c r="P189" s="40">
        <f t="shared" si="27"/>
        <v>1.2226965101063785</v>
      </c>
      <c r="Q189" s="40"/>
      <c r="R189" s="40"/>
      <c r="S189">
        <v>1040.1199999999999</v>
      </c>
      <c r="T189">
        <v>11721.03</v>
      </c>
      <c r="U189">
        <v>1203.07</v>
      </c>
      <c r="V189">
        <v>2051.2399999999998</v>
      </c>
      <c r="X189" s="39">
        <f t="shared" si="28"/>
        <v>6.6005354261172133</v>
      </c>
      <c r="Y189" s="39">
        <f t="shared" si="29"/>
        <v>78.802863359278732</v>
      </c>
      <c r="Z189" s="39">
        <f t="shared" si="31"/>
        <v>7.7020679113369823</v>
      </c>
      <c r="AA189" s="39">
        <f t="shared" si="30"/>
        <v>13.435647586015413</v>
      </c>
      <c r="AB189" s="39"/>
    </row>
    <row r="190" spans="1:28" ht="15.75" x14ac:dyDescent="0.25">
      <c r="A190" t="s">
        <v>245</v>
      </c>
      <c r="B190">
        <v>119.7</v>
      </c>
      <c r="C190">
        <v>351.3</v>
      </c>
      <c r="D190">
        <v>185902.35</v>
      </c>
      <c r="E190">
        <v>1585.97</v>
      </c>
      <c r="G190" s="33">
        <f t="shared" si="24"/>
        <v>8.0175117308154322E-3</v>
      </c>
      <c r="H190" s="33">
        <f t="shared" si="25"/>
        <v>2.9789953242048455</v>
      </c>
      <c r="I190" s="33">
        <f t="shared" si="26"/>
        <v>2.7786611262870416E-2</v>
      </c>
      <c r="J190" s="33"/>
      <c r="K190">
        <v>214.75</v>
      </c>
      <c r="L190">
        <v>14717.64</v>
      </c>
      <c r="M190">
        <v>573.45000000000005</v>
      </c>
      <c r="O190" s="40"/>
      <c r="P190" s="40">
        <f t="shared" si="27"/>
        <v>0.24121980834596962</v>
      </c>
      <c r="Q190" s="40"/>
      <c r="R190" s="40"/>
      <c r="S190">
        <v>686.06</v>
      </c>
      <c r="T190">
        <v>36332.5</v>
      </c>
      <c r="U190">
        <v>355.36</v>
      </c>
      <c r="V190">
        <v>3755.38</v>
      </c>
      <c r="X190" s="39">
        <f t="shared" si="28"/>
        <v>1.3426200593029864</v>
      </c>
      <c r="Y190" s="39">
        <f t="shared" si="29"/>
        <v>78.242970800178199</v>
      </c>
      <c r="Z190" s="39">
        <f t="shared" si="31"/>
        <v>0.6291982985322776</v>
      </c>
      <c r="AA190" s="39">
        <f t="shared" si="30"/>
        <v>7.9640886978537955</v>
      </c>
      <c r="AB190" s="39"/>
    </row>
    <row r="191" spans="1:28" ht="15.75" x14ac:dyDescent="0.25">
      <c r="A191" t="s">
        <v>246</v>
      </c>
      <c r="B191">
        <v>235</v>
      </c>
      <c r="D191">
        <v>42511.18</v>
      </c>
      <c r="E191">
        <v>13755.09</v>
      </c>
      <c r="G191" s="33"/>
      <c r="H191" s="33">
        <f t="shared" si="25"/>
        <v>0.34792796858640368</v>
      </c>
      <c r="I191" s="33">
        <f t="shared" si="26"/>
        <v>0.11340136481332598</v>
      </c>
      <c r="J191" s="33"/>
      <c r="K191">
        <v>191.72</v>
      </c>
      <c r="L191">
        <v>12135.41</v>
      </c>
      <c r="O191" s="40"/>
      <c r="P191" s="40">
        <f t="shared" si="27"/>
        <v>9.2714875105304198E-2</v>
      </c>
      <c r="Q191" s="40"/>
      <c r="R191" s="40"/>
      <c r="S191">
        <v>2018.36</v>
      </c>
      <c r="T191">
        <v>133589</v>
      </c>
      <c r="U191">
        <v>198.6</v>
      </c>
      <c r="V191">
        <v>14054.33</v>
      </c>
      <c r="X191" s="39">
        <f t="shared" si="28"/>
        <v>2.147877204108779</v>
      </c>
      <c r="Y191" s="39">
        <f t="shared" si="29"/>
        <v>146.72428586976488</v>
      </c>
      <c r="Z191" s="39">
        <f t="shared" si="31"/>
        <v>0.14823377732743676</v>
      </c>
      <c r="AA191" s="39">
        <f t="shared" si="30"/>
        <v>15.373603835882989</v>
      </c>
      <c r="AB191" s="39"/>
    </row>
    <row r="192" spans="1:28" ht="15.75" x14ac:dyDescent="0.25">
      <c r="A192" t="s">
        <v>247</v>
      </c>
      <c r="B192">
        <v>121.2</v>
      </c>
      <c r="D192">
        <v>754870.9</v>
      </c>
      <c r="E192">
        <v>9897.4599999999991</v>
      </c>
      <c r="G192" s="33"/>
      <c r="H192" s="33">
        <f t="shared" si="25"/>
        <v>11.939500788051804</v>
      </c>
      <c r="I192" s="33">
        <f t="shared" si="26"/>
        <v>0.15887631936012872</v>
      </c>
      <c r="J192" s="33"/>
      <c r="K192">
        <v>293.27</v>
      </c>
      <c r="L192">
        <v>15730.27</v>
      </c>
      <c r="M192">
        <v>1021.97</v>
      </c>
      <c r="O192" s="40"/>
      <c r="P192" s="40">
        <f t="shared" si="27"/>
        <v>0.26116184275649917</v>
      </c>
      <c r="Q192" s="40"/>
      <c r="R192" s="40"/>
      <c r="T192">
        <v>26078.240000000002</v>
      </c>
      <c r="U192">
        <v>332</v>
      </c>
      <c r="V192">
        <v>7509.99</v>
      </c>
      <c r="X192" s="39"/>
      <c r="Y192" s="39">
        <f t="shared" si="29"/>
        <v>55.426802053462154</v>
      </c>
      <c r="Z192" s="39">
        <f t="shared" si="31"/>
        <v>0.57164017260278344</v>
      </c>
      <c r="AA192" s="39">
        <f t="shared" si="30"/>
        <v>15.865127820864812</v>
      </c>
      <c r="AB192" s="39"/>
    </row>
    <row r="193" spans="1:28" ht="15.75" x14ac:dyDescent="0.25">
      <c r="A193" t="s">
        <v>248</v>
      </c>
      <c r="B193">
        <v>128.19999999999999</v>
      </c>
      <c r="C193">
        <v>242.57</v>
      </c>
      <c r="D193">
        <v>34307.32</v>
      </c>
      <c r="E193">
        <v>4019.33</v>
      </c>
      <c r="G193" s="33">
        <f t="shared" si="24"/>
        <v>5.8604124785615521E-3</v>
      </c>
      <c r="H193" s="33">
        <f t="shared" si="25"/>
        <v>0.51512950936396873</v>
      </c>
      <c r="I193" s="33">
        <f t="shared" si="26"/>
        <v>6.2323094704408805E-2</v>
      </c>
      <c r="J193" s="33"/>
      <c r="K193">
        <v>265.58</v>
      </c>
      <c r="L193">
        <v>53577.81</v>
      </c>
      <c r="M193">
        <v>1267.32</v>
      </c>
      <c r="O193" s="40"/>
      <c r="P193" s="40">
        <f t="shared" si="27"/>
        <v>1.0570357281121014</v>
      </c>
      <c r="Q193" s="40"/>
      <c r="R193" s="40"/>
      <c r="S193">
        <v>206.11</v>
      </c>
      <c r="T193">
        <v>44649.96</v>
      </c>
      <c r="U193">
        <v>1060</v>
      </c>
      <c r="V193">
        <v>6391.7</v>
      </c>
      <c r="X193" s="39">
        <f t="shared" si="28"/>
        <v>0.28685057130015029</v>
      </c>
      <c r="Y193" s="39">
        <f t="shared" si="29"/>
        <v>89.80888754423151</v>
      </c>
      <c r="Z193" s="39">
        <f t="shared" si="31"/>
        <v>2.006817949257198</v>
      </c>
      <c r="AA193" s="39">
        <f t="shared" si="30"/>
        <v>12.746316091937864</v>
      </c>
      <c r="AB193" s="39"/>
    </row>
    <row r="194" spans="1:28" ht="15.75" x14ac:dyDescent="0.25">
      <c r="A194" t="s">
        <v>249</v>
      </c>
      <c r="B194">
        <v>218.1</v>
      </c>
      <c r="C194">
        <v>261.94</v>
      </c>
      <c r="D194">
        <v>561478.05000000005</v>
      </c>
      <c r="E194">
        <v>51532.02</v>
      </c>
      <c r="G194" s="33">
        <f t="shared" si="24"/>
        <v>3.6149899454403513E-3</v>
      </c>
      <c r="H194" s="33">
        <f t="shared" si="25"/>
        <v>4.9354053365170092</v>
      </c>
      <c r="I194" s="33">
        <f t="shared" si="26"/>
        <v>0.4541602987961646</v>
      </c>
      <c r="J194" s="33"/>
      <c r="K194">
        <v>212.56</v>
      </c>
      <c r="L194">
        <v>26088</v>
      </c>
      <c r="M194">
        <v>1217.1400000000001</v>
      </c>
      <c r="O194" s="40"/>
      <c r="P194" s="40">
        <f t="shared" si="27"/>
        <v>0.27545133341320532</v>
      </c>
      <c r="Q194" s="40"/>
      <c r="R194" s="40"/>
      <c r="S194">
        <v>740.48</v>
      </c>
      <c r="T194">
        <v>13744.27</v>
      </c>
      <c r="U194">
        <v>344.87</v>
      </c>
      <c r="V194">
        <v>6307.54</v>
      </c>
      <c r="X194" s="39">
        <f t="shared" si="28"/>
        <v>0.80130437942783728</v>
      </c>
      <c r="Y194" s="39">
        <f t="shared" si="29"/>
        <v>16.197754145392672</v>
      </c>
      <c r="Z194" s="39">
        <f t="shared" si="31"/>
        <v>0.33290328313872847</v>
      </c>
      <c r="AA194" s="39">
        <f t="shared" si="30"/>
        <v>7.3926873250238661</v>
      </c>
      <c r="AB194" s="39"/>
    </row>
    <row r="195" spans="1:28" ht="15.75" x14ac:dyDescent="0.25">
      <c r="A195" t="s">
        <v>250</v>
      </c>
      <c r="B195">
        <v>128.19999999999999</v>
      </c>
      <c r="C195">
        <v>236.44</v>
      </c>
      <c r="D195">
        <v>349405.75</v>
      </c>
      <c r="E195">
        <v>4656.6099999999997</v>
      </c>
      <c r="G195" s="33">
        <f t="shared" si="24"/>
        <v>5.7687687834248619E-3</v>
      </c>
      <c r="H195" s="33">
        <f t="shared" si="25"/>
        <v>5.2258610684128302</v>
      </c>
      <c r="I195" s="33">
        <f t="shared" si="26"/>
        <v>7.1850450990984582E-2</v>
      </c>
      <c r="J195" s="33"/>
      <c r="K195">
        <v>230.98</v>
      </c>
      <c r="L195">
        <v>7864.3</v>
      </c>
      <c r="M195">
        <v>1195.92</v>
      </c>
      <c r="O195" s="40"/>
      <c r="P195" s="40">
        <f t="shared" si="27"/>
        <v>7.8529230986723084E-2</v>
      </c>
      <c r="Q195" s="40"/>
      <c r="R195" s="40"/>
      <c r="S195">
        <v>129.34</v>
      </c>
      <c r="T195">
        <v>35675.599999999999</v>
      </c>
      <c r="U195">
        <v>814.37</v>
      </c>
      <c r="V195">
        <v>3909.7</v>
      </c>
      <c r="X195" s="39">
        <f t="shared" si="28"/>
        <v>0.13221485053311632</v>
      </c>
      <c r="Y195" s="39">
        <f t="shared" si="29"/>
        <v>71.732078543022183</v>
      </c>
      <c r="Z195" s="39">
        <f t="shared" si="31"/>
        <v>1.5120521280769645</v>
      </c>
      <c r="AA195" s="39">
        <f t="shared" si="30"/>
        <v>7.7468910698748417</v>
      </c>
      <c r="AB195" s="39"/>
    </row>
    <row r="196" spans="1:28" ht="15.75" x14ac:dyDescent="0.25">
      <c r="A196" t="s">
        <v>251</v>
      </c>
      <c r="B196">
        <v>103.1</v>
      </c>
      <c r="C196">
        <v>153.38999999999999</v>
      </c>
      <c r="D196">
        <v>102317.05</v>
      </c>
      <c r="E196">
        <v>4365.32</v>
      </c>
      <c r="G196" s="33">
        <f t="shared" si="24"/>
        <v>5.6293212377119669E-3</v>
      </c>
      <c r="H196" s="33">
        <f t="shared" si="25"/>
        <v>1.9048171587662261</v>
      </c>
      <c r="I196" s="33">
        <f t="shared" si="26"/>
        <v>8.3927673396605604E-2</v>
      </c>
      <c r="J196" s="33"/>
      <c r="L196">
        <v>10119.34</v>
      </c>
      <c r="M196">
        <v>113.5</v>
      </c>
      <c r="O196" s="40"/>
      <c r="P196" s="40">
        <f t="shared" si="27"/>
        <v>0.15766833930928131</v>
      </c>
      <c r="Q196" s="40"/>
      <c r="R196" s="40"/>
      <c r="S196">
        <v>1686.03</v>
      </c>
      <c r="T196">
        <v>89182.02</v>
      </c>
      <c r="U196">
        <v>101.1</v>
      </c>
      <c r="V196">
        <v>2101.17</v>
      </c>
      <c r="X196" s="39">
        <f t="shared" si="28"/>
        <v>4.0633719076340498</v>
      </c>
      <c r="Y196" s="39">
        <f t="shared" si="29"/>
        <v>223.21050408404818</v>
      </c>
      <c r="Z196" s="39">
        <f t="shared" si="31"/>
        <v>9.3671533932763201E-2</v>
      </c>
      <c r="AA196" s="39">
        <f t="shared" si="30"/>
        <v>5.1031537359408858</v>
      </c>
      <c r="AB196" s="39"/>
    </row>
    <row r="197" spans="1:28" ht="15.75" x14ac:dyDescent="0.25">
      <c r="A197" t="s">
        <v>252</v>
      </c>
      <c r="B197">
        <v>207.9</v>
      </c>
      <c r="C197">
        <v>437.78</v>
      </c>
      <c r="D197">
        <v>119897.15</v>
      </c>
      <c r="E197">
        <v>14472.77</v>
      </c>
      <c r="G197" s="33">
        <f t="shared" si="24"/>
        <v>5.4133872549465946E-3</v>
      </c>
      <c r="H197" s="33">
        <f t="shared" si="25"/>
        <v>1.1066886227617492</v>
      </c>
      <c r="I197" s="33">
        <f t="shared" si="26"/>
        <v>0.13479952848091842</v>
      </c>
      <c r="J197" s="33"/>
      <c r="K197">
        <v>226.34</v>
      </c>
      <c r="L197">
        <v>19225.509999999998</v>
      </c>
      <c r="O197" s="40"/>
      <c r="P197" s="40">
        <f t="shared" si="27"/>
        <v>0.1983851045576894</v>
      </c>
      <c r="Q197" s="40"/>
      <c r="R197" s="40"/>
      <c r="S197">
        <v>337.31</v>
      </c>
      <c r="T197">
        <v>76718.8</v>
      </c>
      <c r="X197" s="39">
        <f t="shared" si="28"/>
        <v>0.33984602691366755</v>
      </c>
      <c r="Y197" s="39">
        <f t="shared" si="29"/>
        <v>95.212258506934532</v>
      </c>
      <c r="Z197" s="39"/>
      <c r="AA197" s="39"/>
      <c r="AB197" s="39"/>
    </row>
    <row r="198" spans="1:28" ht="15.75" x14ac:dyDescent="0.25">
      <c r="A198" t="s">
        <v>253</v>
      </c>
      <c r="B198">
        <v>160.6</v>
      </c>
      <c r="C198">
        <v>204.58</v>
      </c>
      <c r="D198">
        <v>2084664.26</v>
      </c>
      <c r="E198">
        <v>7510.2</v>
      </c>
      <c r="G198" s="33">
        <f t="shared" si="24"/>
        <v>4.2247414110488197E-3</v>
      </c>
      <c r="H198" s="33">
        <f t="shared" si="25"/>
        <v>24.880084546946403</v>
      </c>
      <c r="I198" s="33">
        <f t="shared" si="26"/>
        <v>9.1409723042602961E-2</v>
      </c>
      <c r="J198" s="33"/>
      <c r="K198">
        <v>137.21</v>
      </c>
      <c r="L198">
        <v>31759.56</v>
      </c>
      <c r="O198" s="40"/>
      <c r="P198" s="40">
        <f t="shared" si="27"/>
        <v>0.47098084017361164</v>
      </c>
      <c r="Q198" s="40"/>
      <c r="R198" s="40"/>
      <c r="S198">
        <v>288.83999999999997</v>
      </c>
      <c r="T198">
        <v>30360.5</v>
      </c>
      <c r="X198" s="39">
        <f t="shared" si="28"/>
        <v>0.36200244127685965</v>
      </c>
      <c r="Y198" s="39">
        <f t="shared" si="29"/>
        <v>48.71441731940854</v>
      </c>
      <c r="Z198" s="39"/>
      <c r="AA198" s="39"/>
      <c r="AB198" s="39"/>
    </row>
    <row r="199" spans="1:28" ht="15.75" x14ac:dyDescent="0.25">
      <c r="A199" t="s">
        <v>254</v>
      </c>
      <c r="B199">
        <v>222.3</v>
      </c>
      <c r="C199">
        <v>168.89</v>
      </c>
      <c r="D199">
        <v>2754897.13</v>
      </c>
      <c r="E199">
        <v>13098.88</v>
      </c>
      <c r="G199" s="33">
        <f t="shared" si="24"/>
        <v>2.7444454694718293E-3</v>
      </c>
      <c r="H199" s="33">
        <f t="shared" si="25"/>
        <v>23.753063111887251</v>
      </c>
      <c r="I199" s="33">
        <f t="shared" si="26"/>
        <v>0.11422236855258334</v>
      </c>
      <c r="J199" s="33"/>
      <c r="K199">
        <v>2128</v>
      </c>
      <c r="L199">
        <v>67441.789999999994</v>
      </c>
      <c r="M199">
        <v>68</v>
      </c>
      <c r="O199" s="40"/>
      <c r="P199" s="40">
        <f t="shared" si="27"/>
        <v>0.78073217165616493</v>
      </c>
      <c r="Q199" s="40"/>
      <c r="R199" s="40"/>
      <c r="S199">
        <v>443.65</v>
      </c>
      <c r="T199">
        <v>22955.95</v>
      </c>
      <c r="U199">
        <v>618.26</v>
      </c>
      <c r="V199">
        <v>20176.419999999998</v>
      </c>
      <c r="X199" s="39">
        <f t="shared" si="28"/>
        <v>0.44135916635609562</v>
      </c>
      <c r="Y199" s="39">
        <f t="shared" si="29"/>
        <v>26.59226352656847</v>
      </c>
      <c r="Z199" s="39">
        <f t="shared" si="31"/>
        <v>0.64419092545386358</v>
      </c>
      <c r="AA199" s="39">
        <f t="shared" si="30"/>
        <v>23.36348533880706</v>
      </c>
      <c r="AB199" s="39"/>
    </row>
    <row r="200" spans="1:28" ht="15.75" x14ac:dyDescent="0.25">
      <c r="A200" t="s">
        <v>255</v>
      </c>
      <c r="B200">
        <v>191.5</v>
      </c>
      <c r="C200">
        <v>133.84</v>
      </c>
      <c r="D200">
        <v>1718845.99</v>
      </c>
      <c r="E200">
        <v>11736.78</v>
      </c>
      <c r="G200" s="33">
        <f t="shared" si="24"/>
        <v>2.8350579912510402E-3</v>
      </c>
      <c r="H200" s="33">
        <f t="shared" si="25"/>
        <v>17.204263432043415</v>
      </c>
      <c r="I200" s="33">
        <f t="shared" si="26"/>
        <v>0.11896104298438957</v>
      </c>
      <c r="J200" s="33"/>
      <c r="K200">
        <v>414.77</v>
      </c>
      <c r="L200">
        <v>125627.12</v>
      </c>
      <c r="M200">
        <v>355.62</v>
      </c>
      <c r="O200" s="40"/>
      <c r="P200" s="40">
        <f t="shared" si="27"/>
        <v>1.7400824344473114</v>
      </c>
      <c r="Q200" s="40"/>
      <c r="R200" s="40"/>
      <c r="S200">
        <v>4489.3500000000004</v>
      </c>
      <c r="T200">
        <v>100445.37</v>
      </c>
      <c r="U200">
        <v>236.82</v>
      </c>
      <c r="V200">
        <v>11155.47</v>
      </c>
      <c r="X200" s="39">
        <f t="shared" si="28"/>
        <v>5.9678032429877828</v>
      </c>
      <c r="Y200" s="39">
        <f t="shared" si="29"/>
        <v>135.3604973631497</v>
      </c>
      <c r="Z200" s="39">
        <f t="shared" si="31"/>
        <v>0.23344375697729347</v>
      </c>
      <c r="AA200" s="39">
        <f t="shared" si="30"/>
        <v>14.956788260585361</v>
      </c>
      <c r="AB200" s="39"/>
    </row>
    <row r="201" spans="1:28" ht="15.75" x14ac:dyDescent="0.25">
      <c r="A201" t="s">
        <v>256</v>
      </c>
      <c r="B201">
        <v>147.9</v>
      </c>
      <c r="C201">
        <v>203.86</v>
      </c>
      <c r="D201">
        <v>209887.45</v>
      </c>
      <c r="E201">
        <v>11897.26</v>
      </c>
      <c r="G201" s="33">
        <f t="shared" si="24"/>
        <v>4.578184738851394E-3</v>
      </c>
      <c r="H201" s="33">
        <f t="shared" si="25"/>
        <v>2.7218082555746315</v>
      </c>
      <c r="I201" s="33">
        <f t="shared" si="26"/>
        <v>0.15610963319560051</v>
      </c>
      <c r="J201" s="33"/>
      <c r="K201">
        <v>321.79000000000002</v>
      </c>
      <c r="L201">
        <v>29830.19</v>
      </c>
      <c r="M201">
        <v>265.57</v>
      </c>
      <c r="O201" s="40"/>
      <c r="P201" s="40">
        <f t="shared" si="27"/>
        <v>0.47562576402347351</v>
      </c>
      <c r="Q201" s="40"/>
      <c r="R201" s="40"/>
      <c r="S201">
        <v>775.73</v>
      </c>
      <c r="T201">
        <v>38823.83</v>
      </c>
      <c r="U201">
        <v>340.05</v>
      </c>
      <c r="V201">
        <v>2832.43</v>
      </c>
      <c r="X201" s="39">
        <f t="shared" si="28"/>
        <v>1.2431851556936087</v>
      </c>
      <c r="Y201" s="39">
        <f t="shared" si="29"/>
        <v>67.674233782007988</v>
      </c>
      <c r="Z201" s="39">
        <f t="shared" si="31"/>
        <v>0.48249857041043698</v>
      </c>
      <c r="AA201" s="39">
        <f t="shared" si="30"/>
        <v>4.8341328695016763</v>
      </c>
      <c r="AB201" s="39"/>
    </row>
    <row r="202" spans="1:28" ht="15.75" x14ac:dyDescent="0.25">
      <c r="A202" t="s">
        <v>257</v>
      </c>
      <c r="B202">
        <v>61.6</v>
      </c>
      <c r="C202">
        <v>534.32000000000005</v>
      </c>
      <c r="D202">
        <v>249056.41</v>
      </c>
      <c r="E202">
        <v>8362.39</v>
      </c>
      <c r="G202" s="33">
        <f t="shared" si="24"/>
        <v>2.1273883163685652E-2</v>
      </c>
      <c r="H202" s="33">
        <f t="shared" si="25"/>
        <v>7.7536759398437152</v>
      </c>
      <c r="I202" s="33">
        <f t="shared" si="26"/>
        <v>0.26483285439169696</v>
      </c>
      <c r="J202" s="33"/>
      <c r="L202">
        <v>50835.51</v>
      </c>
      <c r="M202">
        <v>748.42</v>
      </c>
      <c r="O202" s="40"/>
      <c r="P202" s="40">
        <f t="shared" si="27"/>
        <v>2.0777063235209248</v>
      </c>
      <c r="Q202" s="40"/>
      <c r="R202" s="40"/>
      <c r="S202">
        <v>632.23</v>
      </c>
      <c r="T202">
        <v>41331.1</v>
      </c>
      <c r="U202">
        <v>437.18</v>
      </c>
      <c r="V202">
        <v>13712.04</v>
      </c>
      <c r="X202" s="39">
        <f t="shared" si="28"/>
        <v>2.3832972825959735</v>
      </c>
      <c r="Y202" s="39">
        <f t="shared" si="29"/>
        <v>172.99465796204555</v>
      </c>
      <c r="Z202" s="39">
        <f t="shared" si="31"/>
        <v>1.5656395466311508</v>
      </c>
      <c r="AA202" s="39">
        <f t="shared" si="30"/>
        <v>57.214406390260919</v>
      </c>
      <c r="AB202" s="39"/>
    </row>
    <row r="203" spans="1:28" ht="15.75" x14ac:dyDescent="0.25">
      <c r="A203" t="s">
        <v>258</v>
      </c>
      <c r="B203">
        <v>78.3</v>
      </c>
      <c r="C203">
        <v>179.29</v>
      </c>
      <c r="D203">
        <v>323188.33</v>
      </c>
      <c r="E203">
        <v>12447.95</v>
      </c>
      <c r="G203" s="33">
        <f t="shared" si="24"/>
        <v>8.0462682797698207E-3</v>
      </c>
      <c r="H203" s="33">
        <f t="shared" si="25"/>
        <v>7.9145240993545478</v>
      </c>
      <c r="I203" s="33">
        <f t="shared" si="26"/>
        <v>0.30835330707655983</v>
      </c>
      <c r="J203" s="33"/>
      <c r="L203">
        <v>41526.03</v>
      </c>
      <c r="M203">
        <v>1381.98</v>
      </c>
      <c r="O203" s="40"/>
      <c r="P203" s="40">
        <f t="shared" si="27"/>
        <v>1.3083031903865989</v>
      </c>
      <c r="Q203" s="40"/>
      <c r="R203" s="40"/>
      <c r="S203">
        <v>281.72000000000003</v>
      </c>
      <c r="T203">
        <v>32385.86</v>
      </c>
      <c r="U203">
        <v>327.14</v>
      </c>
      <c r="V203">
        <v>2967.17</v>
      </c>
      <c r="X203" s="39">
        <f t="shared" si="28"/>
        <v>0.71901655313443125</v>
      </c>
      <c r="Y203" s="39">
        <f t="shared" si="29"/>
        <v>106.59698170362689</v>
      </c>
      <c r="Z203" s="39">
        <f t="shared" si="31"/>
        <v>0.86880960714975008</v>
      </c>
      <c r="AA203" s="39">
        <f t="shared" si="30"/>
        <v>9.5755061371379266</v>
      </c>
      <c r="AB203" s="39"/>
    </row>
    <row r="204" spans="1:28" ht="15.75" x14ac:dyDescent="0.25">
      <c r="A204" t="s">
        <v>259</v>
      </c>
      <c r="B204">
        <v>137.1</v>
      </c>
      <c r="C204">
        <v>96.69</v>
      </c>
      <c r="D204">
        <v>643021.18000000005</v>
      </c>
      <c r="E204">
        <v>3657.07</v>
      </c>
      <c r="G204" s="33">
        <f t="shared" si="24"/>
        <v>3.4406428535044718E-3</v>
      </c>
      <c r="H204" s="33">
        <f t="shared" si="25"/>
        <v>8.9912252676767928</v>
      </c>
      <c r="I204" s="33">
        <f t="shared" si="26"/>
        <v>5.3213095326933087E-2</v>
      </c>
      <c r="J204" s="33"/>
      <c r="L204">
        <v>35322.629999999997</v>
      </c>
      <c r="O204" s="40"/>
      <c r="P204" s="40">
        <f t="shared" si="27"/>
        <v>0.62302776244859104</v>
      </c>
      <c r="Q204" s="40"/>
      <c r="R204" s="40"/>
      <c r="S204">
        <v>214.07</v>
      </c>
      <c r="T204">
        <v>20394.66</v>
      </c>
      <c r="V204">
        <v>4374.99</v>
      </c>
      <c r="X204" s="39">
        <f t="shared" si="28"/>
        <v>0.28322211674451558</v>
      </c>
      <c r="Y204" s="39">
        <f t="shared" si="29"/>
        <v>38.29364592054187</v>
      </c>
      <c r="Z204" s="39"/>
      <c r="AA204" s="39">
        <f t="shared" si="30"/>
        <v>8.1203731917971513</v>
      </c>
      <c r="AB204" s="39"/>
    </row>
    <row r="205" spans="1:28" ht="15.75" x14ac:dyDescent="0.25">
      <c r="A205" t="s">
        <v>260</v>
      </c>
      <c r="B205">
        <v>152.30000000000001</v>
      </c>
      <c r="C205">
        <v>324.95999999999998</v>
      </c>
      <c r="D205">
        <v>267042.82</v>
      </c>
      <c r="E205">
        <v>10173.469999999999</v>
      </c>
      <c r="G205" s="33">
        <f t="shared" si="24"/>
        <v>5.9698822461266886E-3</v>
      </c>
      <c r="H205" s="33">
        <f t="shared" si="25"/>
        <v>3.3624365386657473</v>
      </c>
      <c r="I205" s="33">
        <f t="shared" si="26"/>
        <v>0.12990682231611375</v>
      </c>
      <c r="J205" s="33"/>
      <c r="K205">
        <v>127.7</v>
      </c>
      <c r="L205">
        <v>47746.87</v>
      </c>
      <c r="M205">
        <v>2574.88</v>
      </c>
      <c r="O205" s="40"/>
      <c r="P205" s="40">
        <f t="shared" si="27"/>
        <v>0.78470801893789677</v>
      </c>
      <c r="Q205" s="40"/>
      <c r="R205" s="40"/>
      <c r="S205">
        <v>3940.86</v>
      </c>
      <c r="T205">
        <v>62189.54</v>
      </c>
      <c r="U205">
        <v>465.92</v>
      </c>
      <c r="V205">
        <v>24217.200000000001</v>
      </c>
      <c r="X205" s="39">
        <f t="shared" si="28"/>
        <v>6.5738534128344659</v>
      </c>
      <c r="Y205" s="39">
        <f t="shared" si="29"/>
        <v>105.33644834667719</v>
      </c>
      <c r="Z205" s="39">
        <f t="shared" si="31"/>
        <v>0.68197583484630531</v>
      </c>
      <c r="AA205" s="39">
        <f t="shared" si="30"/>
        <v>40.953069459633689</v>
      </c>
      <c r="AB205" s="39"/>
    </row>
    <row r="206" spans="1:28" ht="15.75" x14ac:dyDescent="0.25">
      <c r="A206" t="s">
        <v>261</v>
      </c>
      <c r="B206">
        <v>212.9</v>
      </c>
      <c r="C206">
        <v>413.17</v>
      </c>
      <c r="D206">
        <v>284652.21000000002</v>
      </c>
      <c r="E206">
        <v>6403.38</v>
      </c>
      <c r="G206" s="33">
        <f t="shared" si="24"/>
        <v>5.0647056363081859E-3</v>
      </c>
      <c r="H206" s="33">
        <f t="shared" si="25"/>
        <v>2.5638757044753193</v>
      </c>
      <c r="I206" s="33">
        <f t="shared" si="26"/>
        <v>5.899049722832677E-2</v>
      </c>
      <c r="J206" s="33"/>
      <c r="K206">
        <v>192.73</v>
      </c>
      <c r="L206">
        <v>13920.1</v>
      </c>
      <c r="O206" s="40"/>
      <c r="P206" s="40">
        <f t="shared" si="27"/>
        <v>0.12534262601884072</v>
      </c>
      <c r="Q206" s="40"/>
      <c r="R206" s="40"/>
      <c r="S206">
        <v>976.1</v>
      </c>
      <c r="T206">
        <v>20772.490000000002</v>
      </c>
      <c r="U206">
        <v>19.77</v>
      </c>
      <c r="V206">
        <v>5982.89</v>
      </c>
      <c r="X206" s="39">
        <f t="shared" si="28"/>
        <v>1.1066631443687489</v>
      </c>
      <c r="Y206" s="39">
        <f t="shared" si="29"/>
        <v>25.118016953995962</v>
      </c>
      <c r="Z206" s="39"/>
      <c r="AA206" s="39">
        <f t="shared" si="30"/>
        <v>7.1794777403887018</v>
      </c>
      <c r="AB206" s="39"/>
    </row>
    <row r="207" spans="1:28" ht="15.75" x14ac:dyDescent="0.25">
      <c r="A207" t="s">
        <v>262</v>
      </c>
      <c r="B207">
        <v>240.7</v>
      </c>
      <c r="C207">
        <v>166.48</v>
      </c>
      <c r="D207">
        <v>3223440.04</v>
      </c>
      <c r="E207">
        <v>9195.5400000000009</v>
      </c>
      <c r="G207" s="33">
        <f t="shared" si="24"/>
        <v>2.5154600586970509E-3</v>
      </c>
      <c r="H207" s="33">
        <f t="shared" si="25"/>
        <v>25.668103439021866</v>
      </c>
      <c r="I207" s="33">
        <f t="shared" si="26"/>
        <v>7.441011295850776E-2</v>
      </c>
      <c r="J207" s="33"/>
      <c r="K207">
        <v>252.49</v>
      </c>
      <c r="L207">
        <v>41068.22</v>
      </c>
      <c r="M207">
        <v>79.489999999999995</v>
      </c>
      <c r="O207" s="40"/>
      <c r="P207" s="40">
        <f t="shared" si="27"/>
        <v>0.4203732548982459</v>
      </c>
      <c r="Q207" s="40"/>
      <c r="R207" s="40"/>
      <c r="S207">
        <v>895.79</v>
      </c>
      <c r="T207">
        <v>53771.41</v>
      </c>
      <c r="U207">
        <v>199.38</v>
      </c>
      <c r="V207">
        <v>46820.99</v>
      </c>
      <c r="X207" s="39">
        <f t="shared" si="28"/>
        <v>0.89268861923491261</v>
      </c>
      <c r="Y207" s="39">
        <f t="shared" si="29"/>
        <v>57.619149621591561</v>
      </c>
      <c r="Z207" s="39">
        <f t="shared" si="31"/>
        <v>0.14556026959757157</v>
      </c>
      <c r="AA207" s="39">
        <f t="shared" si="30"/>
        <v>50.162542416229236</v>
      </c>
      <c r="AB207" s="39"/>
    </row>
    <row r="208" spans="1:28" ht="15.75" x14ac:dyDescent="0.25">
      <c r="A208" t="s">
        <v>263</v>
      </c>
      <c r="B208">
        <v>107.5</v>
      </c>
      <c r="C208">
        <v>149.91</v>
      </c>
      <c r="D208">
        <v>4613947.1100000003</v>
      </c>
      <c r="E208">
        <v>24157.96</v>
      </c>
      <c r="G208" s="33">
        <f t="shared" si="24"/>
        <v>5.3368676484300244E-3</v>
      </c>
      <c r="H208" s="33">
        <f t="shared" si="25"/>
        <v>82.263722025318714</v>
      </c>
      <c r="I208" s="33">
        <f t="shared" si="26"/>
        <v>0.43337116091658812</v>
      </c>
      <c r="J208" s="33"/>
      <c r="K208">
        <v>318.79000000000002</v>
      </c>
      <c r="L208">
        <v>9354.35</v>
      </c>
      <c r="M208">
        <v>179.17</v>
      </c>
      <c r="O208" s="40"/>
      <c r="P208" s="40">
        <f t="shared" si="27"/>
        <v>0.13168708601354523</v>
      </c>
      <c r="Q208" s="40"/>
      <c r="R208" s="40"/>
      <c r="S208">
        <v>509.38</v>
      </c>
      <c r="T208">
        <v>21634.67</v>
      </c>
      <c r="V208">
        <v>7462.35</v>
      </c>
      <c r="X208" s="39">
        <f t="shared" si="28"/>
        <v>1.0705821900309531</v>
      </c>
      <c r="Y208" s="39">
        <f t="shared" si="29"/>
        <v>51.816431182779091</v>
      </c>
      <c r="Z208" s="39"/>
      <c r="AA208" s="39">
        <f t="shared" si="30"/>
        <v>17.772571401592455</v>
      </c>
      <c r="AB208" s="39"/>
    </row>
    <row r="209" spans="1:28" ht="15.75" x14ac:dyDescent="0.25">
      <c r="A209" t="s">
        <v>264</v>
      </c>
      <c r="B209">
        <v>120.7</v>
      </c>
      <c r="D209">
        <v>661441.80000000005</v>
      </c>
      <c r="E209">
        <v>4120.08</v>
      </c>
      <c r="G209" s="33"/>
      <c r="H209" s="33">
        <f t="shared" si="25"/>
        <v>10.505400459476547</v>
      </c>
      <c r="I209" s="33">
        <f t="shared" si="26"/>
        <v>6.7795506170388181E-2</v>
      </c>
      <c r="J209" s="33"/>
      <c r="K209">
        <v>307.62</v>
      </c>
      <c r="L209">
        <v>4966.37</v>
      </c>
      <c r="M209">
        <v>598.46</v>
      </c>
      <c r="O209" s="40"/>
      <c r="P209" s="40">
        <f t="shared" si="27"/>
        <v>1.7523655332290049E-2</v>
      </c>
      <c r="Q209" s="40"/>
      <c r="R209" s="40"/>
      <c r="S209">
        <v>232.28</v>
      </c>
      <c r="T209">
        <v>27560.57</v>
      </c>
      <c r="U209">
        <v>388.19</v>
      </c>
      <c r="V209">
        <v>7066.76</v>
      </c>
      <c r="X209" s="39">
        <f t="shared" si="28"/>
        <v>0.36066376394159644</v>
      </c>
      <c r="Y209" s="39">
        <f t="shared" si="29"/>
        <v>58.827755949133646</v>
      </c>
      <c r="Z209" s="39">
        <f t="shared" si="31"/>
        <v>0.69422302954487025</v>
      </c>
      <c r="AA209" s="39">
        <f t="shared" si="30"/>
        <v>14.982587499303428</v>
      </c>
      <c r="AB209" s="39"/>
    </row>
    <row r="210" spans="1:28" ht="15.75" x14ac:dyDescent="0.25">
      <c r="A210" t="s">
        <v>181</v>
      </c>
      <c r="B210">
        <v>190.7</v>
      </c>
      <c r="C210">
        <v>308.82</v>
      </c>
      <c r="D210">
        <v>509319.39</v>
      </c>
      <c r="E210">
        <v>4138.68</v>
      </c>
      <c r="G210" s="33">
        <f t="shared" si="24"/>
        <v>4.605554470989889E-3</v>
      </c>
      <c r="H210" s="33">
        <f t="shared" si="25"/>
        <v>5.1203194801548122</v>
      </c>
      <c r="I210" s="33">
        <f t="shared" si="26"/>
        <v>4.309683400457491E-2</v>
      </c>
      <c r="J210" s="33"/>
      <c r="K210">
        <v>414.94</v>
      </c>
      <c r="L210">
        <v>59672.34</v>
      </c>
      <c r="M210">
        <v>258.33</v>
      </c>
      <c r="O210" s="40"/>
      <c r="P210" s="40">
        <f t="shared" si="27"/>
        <v>0.79830235330215493</v>
      </c>
      <c r="Q210" s="40"/>
      <c r="R210" s="40"/>
      <c r="S210">
        <v>502.76</v>
      </c>
      <c r="T210">
        <v>73568.27</v>
      </c>
      <c r="U210">
        <v>158.76</v>
      </c>
      <c r="V210">
        <v>3346.65</v>
      </c>
      <c r="X210" s="39">
        <f t="shared" si="28"/>
        <v>0.59453646751140843</v>
      </c>
      <c r="Y210" s="39">
        <f t="shared" si="29"/>
        <v>99.533654472880812</v>
      </c>
      <c r="Z210" s="39">
        <f t="shared" si="31"/>
        <v>0.12872083721132463</v>
      </c>
      <c r="AA210" s="39">
        <f t="shared" si="30"/>
        <v>4.4454911560407844</v>
      </c>
      <c r="AB210" s="39"/>
    </row>
    <row r="211" spans="1:28" ht="15.75" x14ac:dyDescent="0.25">
      <c r="A211" t="s">
        <v>182</v>
      </c>
      <c r="B211">
        <v>101.2</v>
      </c>
      <c r="C211">
        <v>374.47</v>
      </c>
      <c r="D211">
        <v>298947.69</v>
      </c>
      <c r="E211">
        <v>2423.62</v>
      </c>
      <c r="G211" s="33">
        <f t="shared" si="24"/>
        <v>9.9219727177406441E-3</v>
      </c>
      <c r="H211" s="33">
        <f t="shared" si="25"/>
        <v>5.6645036545042924</v>
      </c>
      <c r="I211" s="33">
        <f t="shared" si="26"/>
        <v>4.8730162056466041E-2</v>
      </c>
      <c r="J211" s="33"/>
      <c r="K211">
        <v>246.41</v>
      </c>
      <c r="L211">
        <v>216288.52</v>
      </c>
      <c r="M211">
        <v>991.11</v>
      </c>
      <c r="O211" s="40"/>
      <c r="P211" s="40">
        <f t="shared" si="27"/>
        <v>5.7511252886508997</v>
      </c>
      <c r="Q211" s="40"/>
      <c r="R211" s="40"/>
      <c r="S211">
        <v>477.76</v>
      </c>
      <c r="T211">
        <v>241542.23</v>
      </c>
      <c r="U211">
        <v>246.79</v>
      </c>
      <c r="V211">
        <v>2554.4</v>
      </c>
      <c r="X211" s="39">
        <f t="shared" si="28"/>
        <v>1.0565450604509474</v>
      </c>
      <c r="Y211" s="39">
        <f t="shared" si="29"/>
        <v>616.17534462458468</v>
      </c>
      <c r="Z211" s="39">
        <f t="shared" si="31"/>
        <v>0.46718409350576495</v>
      </c>
      <c r="AA211" s="39">
        <f t="shared" si="30"/>
        <v>6.355460756848939</v>
      </c>
      <c r="AB211" s="39"/>
    </row>
    <row r="212" spans="1:28" ht="15.75" x14ac:dyDescent="0.25">
      <c r="A212" t="s">
        <v>183</v>
      </c>
      <c r="B212">
        <v>56.7</v>
      </c>
      <c r="C212">
        <v>744.99</v>
      </c>
      <c r="D212">
        <v>368716.73</v>
      </c>
      <c r="E212">
        <v>3949.54</v>
      </c>
      <c r="G212" s="33">
        <f t="shared" si="24"/>
        <v>3.0233511074551789E-2</v>
      </c>
      <c r="H212" s="33">
        <f t="shared" si="25"/>
        <v>12.468548482130755</v>
      </c>
      <c r="I212" s="33">
        <f t="shared" si="26"/>
        <v>0.13855487901573704</v>
      </c>
      <c r="J212" s="33"/>
      <c r="K212">
        <v>137.83000000000001</v>
      </c>
      <c r="L212">
        <v>93493.75</v>
      </c>
      <c r="M212">
        <v>225.58</v>
      </c>
      <c r="O212" s="40"/>
      <c r="P212" s="40">
        <f t="shared" si="27"/>
        <v>4.321818983394679</v>
      </c>
      <c r="Q212" s="40"/>
      <c r="R212" s="40"/>
      <c r="S212">
        <v>149.4</v>
      </c>
      <c r="T212">
        <v>25880.11</v>
      </c>
      <c r="U212">
        <v>536.04</v>
      </c>
      <c r="V212">
        <v>4421.8</v>
      </c>
      <c r="X212" s="39">
        <f t="shared" si="28"/>
        <v>0.39030040588969223</v>
      </c>
      <c r="Y212" s="39">
        <f t="shared" si="29"/>
        <v>117.5761083713264</v>
      </c>
      <c r="Z212" s="39">
        <f t="shared" si="31"/>
        <v>2.1511815005721338</v>
      </c>
      <c r="AA212" s="39">
        <f t="shared" si="30"/>
        <v>19.84816402300449</v>
      </c>
      <c r="AB212" s="39"/>
    </row>
    <row r="213" spans="1:28" ht="15.75" x14ac:dyDescent="0.25">
      <c r="A213" t="s">
        <v>184</v>
      </c>
      <c r="B213">
        <v>90.8</v>
      </c>
      <c r="C213">
        <v>323.56</v>
      </c>
      <c r="D213">
        <v>82068.570000000007</v>
      </c>
      <c r="E213">
        <v>25628.33</v>
      </c>
      <c r="G213" s="33">
        <f t="shared" si="24"/>
        <v>9.9838087485869635E-3</v>
      </c>
      <c r="H213" s="33">
        <f t="shared" si="25"/>
        <v>1.7354463893344954</v>
      </c>
      <c r="I213" s="33">
        <f t="shared" si="26"/>
        <v>0.54411346076444556</v>
      </c>
      <c r="J213" s="33"/>
      <c r="K213">
        <v>68.63</v>
      </c>
      <c r="L213">
        <v>23066.43</v>
      </c>
      <c r="M213">
        <v>213.81</v>
      </c>
      <c r="O213" s="40"/>
      <c r="P213" s="40">
        <f t="shared" si="27"/>
        <v>0.57031175579721904</v>
      </c>
      <c r="Q213" s="40"/>
      <c r="R213" s="40"/>
      <c r="T213">
        <v>17465.3</v>
      </c>
      <c r="U213">
        <v>434.6</v>
      </c>
      <c r="V213">
        <v>15641.15</v>
      </c>
      <c r="X213" s="39"/>
      <c r="Y213" s="39">
        <f t="shared" si="29"/>
        <v>49.489106808447147</v>
      </c>
      <c r="Z213" s="39">
        <f t="shared" si="31"/>
        <v>1.0548145734277776</v>
      </c>
      <c r="AA213" s="39">
        <f t="shared" si="30"/>
        <v>44.301333306447205</v>
      </c>
      <c r="AB213" s="39"/>
    </row>
    <row r="214" spans="1:28" ht="15.75" x14ac:dyDescent="0.25">
      <c r="A214" t="s">
        <v>185</v>
      </c>
      <c r="B214">
        <v>100.7</v>
      </c>
      <c r="C214">
        <v>486.68</v>
      </c>
      <c r="D214">
        <v>1105855.1000000001</v>
      </c>
      <c r="E214">
        <v>9177.31</v>
      </c>
      <c r="G214" s="33">
        <f t="shared" si="24"/>
        <v>1.2106898320399663E-2</v>
      </c>
      <c r="H214" s="33">
        <f t="shared" si="25"/>
        <v>21.050265499066857</v>
      </c>
      <c r="I214" s="33">
        <f t="shared" si="26"/>
        <v>0.17751315470721155</v>
      </c>
      <c r="J214" s="33"/>
      <c r="K214">
        <v>217.11</v>
      </c>
      <c r="L214">
        <v>45648.08</v>
      </c>
      <c r="M214">
        <v>3635.29</v>
      </c>
      <c r="O214" s="40"/>
      <c r="P214" s="40">
        <f t="shared" si="27"/>
        <v>1.1296091924837015</v>
      </c>
      <c r="Q214" s="40"/>
      <c r="R214" s="40"/>
      <c r="S214">
        <v>462.54</v>
      </c>
      <c r="T214">
        <v>69665.279999999999</v>
      </c>
      <c r="U214">
        <v>116.71</v>
      </c>
      <c r="V214">
        <v>2433.9299999999998</v>
      </c>
      <c r="X214" s="39">
        <f t="shared" si="28"/>
        <v>1.0227616983741643</v>
      </c>
      <c r="Y214" s="39">
        <f t="shared" si="29"/>
        <v>178.48261866959743</v>
      </c>
      <c r="Z214" s="39">
        <f t="shared" si="31"/>
        <v>0.13593348411042067</v>
      </c>
      <c r="AA214" s="39">
        <f t="shared" si="30"/>
        <v>6.0780902508924575</v>
      </c>
      <c r="AB214" s="39"/>
    </row>
    <row r="215" spans="1:28" ht="15.75" x14ac:dyDescent="0.25">
      <c r="A215" t="s">
        <v>186</v>
      </c>
      <c r="B215">
        <v>95.3</v>
      </c>
      <c r="C215">
        <v>467.77</v>
      </c>
      <c r="D215">
        <v>690028.03</v>
      </c>
      <c r="E215">
        <v>7910.07</v>
      </c>
      <c r="G215" s="33">
        <f t="shared" si="24"/>
        <v>1.2412611403909294E-2</v>
      </c>
      <c r="H215" s="33">
        <f t="shared" si="25"/>
        <v>13.880273186515151</v>
      </c>
      <c r="I215" s="33">
        <f t="shared" si="26"/>
        <v>0.16208593909560426</v>
      </c>
      <c r="J215" s="33"/>
      <c r="K215">
        <v>518</v>
      </c>
      <c r="L215">
        <v>329158.81</v>
      </c>
      <c r="M215">
        <v>3107.55</v>
      </c>
      <c r="O215" s="40"/>
      <c r="P215" s="40">
        <f t="shared" si="27"/>
        <v>9.3572550128378555</v>
      </c>
      <c r="Q215" s="40"/>
      <c r="R215" s="40"/>
      <c r="S215">
        <v>547.4</v>
      </c>
      <c r="T215">
        <v>98271.81</v>
      </c>
      <c r="U215">
        <v>240.7</v>
      </c>
      <c r="V215">
        <v>1892.83</v>
      </c>
      <c r="X215" s="39">
        <f t="shared" si="28"/>
        <v>1.3106556271105689</v>
      </c>
      <c r="Y215" s="39">
        <f t="shared" si="29"/>
        <v>266.1097308217262</v>
      </c>
      <c r="Z215" s="39">
        <f t="shared" si="31"/>
        <v>0.47960557152887145</v>
      </c>
      <c r="AA215" s="39">
        <f t="shared" si="30"/>
        <v>4.9563017838803223</v>
      </c>
      <c r="AB215" s="39"/>
    </row>
    <row r="216" spans="1:28" ht="15.75" x14ac:dyDescent="0.25">
      <c r="A216" t="s">
        <v>187</v>
      </c>
      <c r="B216">
        <v>205.5</v>
      </c>
      <c r="C216">
        <v>1137.72</v>
      </c>
      <c r="D216">
        <v>539228.51</v>
      </c>
      <c r="E216">
        <v>8956.52</v>
      </c>
      <c r="G216" s="33">
        <f t="shared" ref="G216:G251" si="32">(C216+149.43)/300794*2*288.25/1000*1000/B216</f>
        <v>1.2004594021205871E-2</v>
      </c>
      <c r="H216" s="33">
        <f t="shared" ref="H216:H251" si="33">(D216+149.43)/300794*2*288.25/1000*1000/B216</f>
        <v>5.0305039767659858</v>
      </c>
      <c r="I216" s="33">
        <f t="shared" ref="I216:I251" si="34">(E216+149.43)/300794*2*288.25/1000*1000/B216</f>
        <v>8.4926568719573936E-2</v>
      </c>
      <c r="J216" s="33"/>
      <c r="K216">
        <v>308.31</v>
      </c>
      <c r="L216">
        <v>1128563.21</v>
      </c>
      <c r="M216">
        <v>785.63</v>
      </c>
      <c r="O216" s="40"/>
      <c r="P216" s="40">
        <f t="shared" ref="P216:P251" si="35">(L216-4195.6)/220309*2*302.28/1000*1000/B216</f>
        <v>15.014250937275122</v>
      </c>
      <c r="Q216" s="40"/>
      <c r="R216" s="40"/>
      <c r="S216">
        <v>2816.56</v>
      </c>
      <c r="T216">
        <v>209043.53</v>
      </c>
      <c r="U216">
        <v>223.47</v>
      </c>
      <c r="V216">
        <v>8116.49</v>
      </c>
      <c r="X216" s="39">
        <f t="shared" ref="X216:X251" si="36">(S216-63.701)/2108.2*2*272.2/1000*1000/B216</f>
        <v>3.4592221165828896</v>
      </c>
      <c r="Y216" s="39">
        <f t="shared" ref="Y216:Y251" si="37">(T216-63.701)/2108.2*2*272.2/1000*1000/B216</f>
        <v>262.60249667582337</v>
      </c>
      <c r="Z216" s="39">
        <f t="shared" ref="Z216:Z251" si="38">(U216-63.701)/2108.2*2*272.2/1000*1000/B216</f>
        <v>0.20076453546815579</v>
      </c>
      <c r="AA216" s="39">
        <f t="shared" ref="AA216:AA251" si="39">(V216-63.701)/2108.2*2*272.2/1000*1000/B216</f>
        <v>10.119074681622058</v>
      </c>
      <c r="AB216" s="39"/>
    </row>
    <row r="217" spans="1:28" ht="15.75" x14ac:dyDescent="0.25">
      <c r="A217" t="s">
        <v>188</v>
      </c>
      <c r="B217">
        <v>141.6</v>
      </c>
      <c r="C217">
        <v>1122.22</v>
      </c>
      <c r="D217">
        <v>356414.25</v>
      </c>
      <c r="E217">
        <v>3400.16</v>
      </c>
      <c r="G217" s="33">
        <f t="shared" si="32"/>
        <v>1.7212124739423181E-2</v>
      </c>
      <c r="H217" s="33">
        <f t="shared" si="33"/>
        <v>4.8261853007571043</v>
      </c>
      <c r="I217" s="33">
        <f t="shared" si="34"/>
        <v>4.8044655254047205E-2</v>
      </c>
      <c r="J217" s="33"/>
      <c r="K217">
        <v>266.57</v>
      </c>
      <c r="L217">
        <v>10594.73</v>
      </c>
      <c r="M217">
        <v>281.08</v>
      </c>
      <c r="O217" s="40"/>
      <c r="P217" s="40">
        <f t="shared" si="35"/>
        <v>0.12401232498483829</v>
      </c>
      <c r="Q217" s="40"/>
      <c r="R217" s="40"/>
      <c r="S217">
        <v>86.61</v>
      </c>
      <c r="T217">
        <v>40971.07</v>
      </c>
      <c r="U217">
        <v>133.07</v>
      </c>
      <c r="V217">
        <v>5712.32</v>
      </c>
      <c r="X217" s="39">
        <f t="shared" si="36"/>
        <v>4.1778148226162361E-2</v>
      </c>
      <c r="Y217" s="39">
        <f t="shared" si="37"/>
        <v>74.600991995474232</v>
      </c>
      <c r="Z217" s="39">
        <f t="shared" si="38"/>
        <v>0.12650523219261672</v>
      </c>
      <c r="AA217" s="39">
        <f t="shared" si="39"/>
        <v>10.301141117251602</v>
      </c>
      <c r="AB217" s="39"/>
    </row>
    <row r="218" spans="1:28" ht="15.75" x14ac:dyDescent="0.25">
      <c r="A218" t="s">
        <v>189</v>
      </c>
      <c r="B218">
        <v>122.1</v>
      </c>
      <c r="C218">
        <v>856.67</v>
      </c>
      <c r="D218">
        <v>439230.03</v>
      </c>
      <c r="E218">
        <v>7273.38</v>
      </c>
      <c r="G218" s="33">
        <f t="shared" si="32"/>
        <v>1.5792672439746514E-2</v>
      </c>
      <c r="H218" s="33">
        <f t="shared" si="33"/>
        <v>6.8969047694391294</v>
      </c>
      <c r="I218" s="33">
        <f t="shared" si="34"/>
        <v>0.11651526380327487</v>
      </c>
      <c r="J218" s="33"/>
      <c r="K218">
        <v>113.86</v>
      </c>
      <c r="L218">
        <v>295962.82</v>
      </c>
      <c r="M218">
        <v>354.66</v>
      </c>
      <c r="O218" s="40"/>
      <c r="P218" s="40">
        <f t="shared" si="35"/>
        <v>6.5573445434686164</v>
      </c>
      <c r="Q218" s="40"/>
      <c r="R218" s="40"/>
      <c r="S218">
        <v>172.38</v>
      </c>
      <c r="T218">
        <v>193670.52</v>
      </c>
      <c r="U218">
        <v>802.82</v>
      </c>
      <c r="V218">
        <v>4808.4799999999996</v>
      </c>
      <c r="X218" s="39">
        <f t="shared" si="36"/>
        <v>0.22984564386898135</v>
      </c>
      <c r="Y218" s="39">
        <f t="shared" si="37"/>
        <v>409.45982177311464</v>
      </c>
      <c r="Z218" s="39">
        <f t="shared" si="38"/>
        <v>1.5631656755288292</v>
      </c>
      <c r="AA218" s="39">
        <f t="shared" si="39"/>
        <v>10.03475173925985</v>
      </c>
      <c r="AB218" s="39"/>
    </row>
    <row r="219" spans="1:28" ht="15.75" x14ac:dyDescent="0.25">
      <c r="A219" t="s">
        <v>190</v>
      </c>
      <c r="B219">
        <v>107</v>
      </c>
      <c r="C219">
        <v>635.79999999999995</v>
      </c>
      <c r="D219">
        <v>550243.62</v>
      </c>
      <c r="E219">
        <v>4903.76</v>
      </c>
      <c r="G219" s="33">
        <f t="shared" si="32"/>
        <v>1.4065113740400096E-2</v>
      </c>
      <c r="H219" s="33">
        <f t="shared" si="33"/>
        <v>9.8586921668501173</v>
      </c>
      <c r="I219" s="33">
        <f t="shared" si="34"/>
        <v>9.0513215366010438E-2</v>
      </c>
      <c r="J219" s="33"/>
      <c r="K219">
        <v>122.8</v>
      </c>
      <c r="L219">
        <v>21682.959999999999</v>
      </c>
      <c r="M219">
        <v>119.91</v>
      </c>
      <c r="O219" s="40"/>
      <c r="P219" s="40">
        <f t="shared" si="35"/>
        <v>0.44848471162190501</v>
      </c>
      <c r="Q219" s="40"/>
      <c r="R219" s="40"/>
      <c r="S219">
        <v>184.2</v>
      </c>
      <c r="T219">
        <v>58506.61</v>
      </c>
      <c r="U219">
        <v>215.15</v>
      </c>
      <c r="V219">
        <v>734.17</v>
      </c>
      <c r="X219" s="39">
        <f t="shared" si="36"/>
        <v>0.29080774758464278</v>
      </c>
      <c r="Y219" s="39">
        <f t="shared" si="37"/>
        <v>141.04391512447611</v>
      </c>
      <c r="Z219" s="39">
        <f t="shared" si="38"/>
        <v>0.36550131174488226</v>
      </c>
      <c r="AA219" s="39">
        <f t="shared" si="39"/>
        <v>1.6180846290452857</v>
      </c>
      <c r="AB219" s="39"/>
    </row>
    <row r="220" spans="1:28" ht="15.75" x14ac:dyDescent="0.25">
      <c r="A220" t="s">
        <v>191</v>
      </c>
      <c r="B220">
        <v>59.1</v>
      </c>
      <c r="C220">
        <v>403.16</v>
      </c>
      <c r="D220">
        <v>28443.87</v>
      </c>
      <c r="E220">
        <v>3632.35</v>
      </c>
      <c r="G220" s="33">
        <f t="shared" si="32"/>
        <v>1.7920316805739647E-2</v>
      </c>
      <c r="H220" s="33">
        <f t="shared" si="33"/>
        <v>0.92727156575680958</v>
      </c>
      <c r="I220" s="33">
        <f t="shared" si="34"/>
        <v>0.12264191478240663</v>
      </c>
      <c r="J220" s="33"/>
      <c r="K220">
        <v>683.79</v>
      </c>
      <c r="L220">
        <v>48775.67</v>
      </c>
      <c r="M220">
        <v>340</v>
      </c>
      <c r="O220" s="40"/>
      <c r="P220" s="40">
        <f t="shared" si="35"/>
        <v>2.0699527648671951</v>
      </c>
      <c r="Q220" s="40"/>
      <c r="R220" s="40"/>
      <c r="S220">
        <v>262.10000000000002</v>
      </c>
      <c r="T220">
        <v>50030.53</v>
      </c>
      <c r="U220">
        <v>234.36</v>
      </c>
      <c r="V220">
        <v>8442.16</v>
      </c>
      <c r="X220" s="39">
        <f t="shared" si="36"/>
        <v>0.86687864692713068</v>
      </c>
      <c r="Y220" s="39">
        <f t="shared" si="37"/>
        <v>218.32356571736403</v>
      </c>
      <c r="Z220" s="39">
        <f t="shared" si="38"/>
        <v>0.74567232196703215</v>
      </c>
      <c r="AA220" s="39">
        <f t="shared" si="39"/>
        <v>36.608587751220725</v>
      </c>
      <c r="AB220" s="39"/>
    </row>
    <row r="221" spans="1:28" ht="15.75" x14ac:dyDescent="0.25">
      <c r="A221" t="s">
        <v>192</v>
      </c>
      <c r="B221">
        <v>105.9</v>
      </c>
      <c r="C221">
        <v>1356.6</v>
      </c>
      <c r="D221">
        <v>871923.97</v>
      </c>
      <c r="E221">
        <v>12308.45</v>
      </c>
      <c r="G221" s="33">
        <f t="shared" si="32"/>
        <v>2.7256356787600168E-2</v>
      </c>
      <c r="H221" s="33">
        <f t="shared" si="33"/>
        <v>15.782915171261898</v>
      </c>
      <c r="I221" s="33">
        <f t="shared" si="34"/>
        <v>0.22546458045132459</v>
      </c>
      <c r="J221" s="33"/>
      <c r="K221">
        <v>535.63</v>
      </c>
      <c r="L221">
        <v>903180.31</v>
      </c>
      <c r="M221">
        <v>1391.54</v>
      </c>
      <c r="O221" s="40"/>
      <c r="P221" s="40">
        <f t="shared" si="35"/>
        <v>23.295042933221382</v>
      </c>
      <c r="Q221" s="40"/>
      <c r="R221" s="40"/>
      <c r="S221">
        <v>2973.24</v>
      </c>
      <c r="T221">
        <v>134247.94</v>
      </c>
      <c r="U221">
        <v>1033.1500000000001</v>
      </c>
      <c r="V221">
        <v>16358.66</v>
      </c>
      <c r="X221" s="39">
        <f t="shared" si="36"/>
        <v>7.0947080759073851</v>
      </c>
      <c r="Y221" s="39">
        <f t="shared" si="37"/>
        <v>327.19891504901182</v>
      </c>
      <c r="Z221" s="39">
        <f t="shared" si="38"/>
        <v>2.3639338223272963</v>
      </c>
      <c r="AA221" s="39">
        <f t="shared" si="39"/>
        <v>39.734121870811755</v>
      </c>
      <c r="AB221" s="39"/>
    </row>
    <row r="222" spans="1:28" ht="15.75" x14ac:dyDescent="0.25">
      <c r="A222" t="s">
        <v>193</v>
      </c>
      <c r="B222">
        <v>187.9</v>
      </c>
      <c r="C222">
        <v>489.36</v>
      </c>
      <c r="D222">
        <v>140984.45000000001</v>
      </c>
      <c r="E222">
        <v>3194.52</v>
      </c>
      <c r="G222" s="33">
        <f t="shared" si="32"/>
        <v>6.5157058701507337E-3</v>
      </c>
      <c r="H222" s="33">
        <f t="shared" si="33"/>
        <v>1.4395761524024318</v>
      </c>
      <c r="I222" s="33">
        <f t="shared" si="34"/>
        <v>3.4108540591572423E-2</v>
      </c>
      <c r="J222" s="33"/>
      <c r="K222">
        <v>189.93</v>
      </c>
      <c r="L222">
        <v>126571.96</v>
      </c>
      <c r="M222">
        <v>163.06</v>
      </c>
      <c r="O222" s="40"/>
      <c r="P222" s="40">
        <f t="shared" si="35"/>
        <v>1.7872196106503473</v>
      </c>
      <c r="Q222" s="40"/>
      <c r="R222" s="40"/>
      <c r="S222">
        <v>500.52</v>
      </c>
      <c r="T222">
        <v>121678.68</v>
      </c>
      <c r="U222">
        <v>273.18</v>
      </c>
      <c r="V222">
        <v>2576.92</v>
      </c>
      <c r="X222" s="39">
        <f t="shared" si="36"/>
        <v>0.60031756078131571</v>
      </c>
      <c r="Y222" s="39">
        <f t="shared" si="37"/>
        <v>167.13468861874352</v>
      </c>
      <c r="Z222" s="39">
        <f t="shared" si="38"/>
        <v>0.28788565129930077</v>
      </c>
      <c r="AA222" s="39">
        <f t="shared" si="39"/>
        <v>3.4539008142714889</v>
      </c>
      <c r="AB222" s="39"/>
    </row>
    <row r="223" spans="1:28" ht="15.75" x14ac:dyDescent="0.25">
      <c r="A223" t="s">
        <v>194</v>
      </c>
      <c r="B223">
        <v>174.7</v>
      </c>
      <c r="C223">
        <v>276.27</v>
      </c>
      <c r="D223">
        <v>342174.25</v>
      </c>
      <c r="E223">
        <v>8396.81</v>
      </c>
      <c r="G223" s="33">
        <f t="shared" si="32"/>
        <v>4.670258158450233E-3</v>
      </c>
      <c r="H223" s="33">
        <f t="shared" si="33"/>
        <v>3.7555554600674341</v>
      </c>
      <c r="I223" s="33">
        <f t="shared" si="34"/>
        <v>9.3758860897518712E-2</v>
      </c>
      <c r="J223" s="33"/>
      <c r="K223">
        <v>96.16</v>
      </c>
      <c r="L223">
        <v>46022.86</v>
      </c>
      <c r="M223">
        <v>354.54</v>
      </c>
      <c r="O223" s="40"/>
      <c r="P223" s="40">
        <f t="shared" si="35"/>
        <v>0.65701257365211374</v>
      </c>
      <c r="Q223" s="40"/>
      <c r="R223" s="40"/>
      <c r="S223">
        <v>438.81</v>
      </c>
      <c r="T223">
        <v>111983.25</v>
      </c>
      <c r="U223">
        <v>175.8</v>
      </c>
      <c r="V223">
        <v>52502.77</v>
      </c>
      <c r="X223" s="39">
        <f t="shared" si="36"/>
        <v>0.55446085058224148</v>
      </c>
      <c r="Y223" s="39">
        <f t="shared" si="37"/>
        <v>165.43193667792789</v>
      </c>
      <c r="Z223" s="39">
        <f t="shared" si="38"/>
        <v>0.16569718905549774</v>
      </c>
      <c r="AA223" s="39">
        <f t="shared" si="39"/>
        <v>77.511898678732976</v>
      </c>
      <c r="AB223" s="39"/>
    </row>
    <row r="224" spans="1:28" ht="15.75" x14ac:dyDescent="0.25">
      <c r="A224" t="s">
        <v>195</v>
      </c>
      <c r="B224">
        <v>63.6</v>
      </c>
      <c r="C224">
        <v>757.13</v>
      </c>
      <c r="D224">
        <v>111811.63</v>
      </c>
      <c r="E224">
        <v>4372.63</v>
      </c>
      <c r="G224" s="33">
        <f t="shared" si="32"/>
        <v>2.7319300787270653E-2</v>
      </c>
      <c r="H224" s="33">
        <f t="shared" si="33"/>
        <v>3.3739607688422795</v>
      </c>
      <c r="I224" s="33">
        <f t="shared" si="34"/>
        <v>0.13627285267173175</v>
      </c>
      <c r="J224" s="33"/>
      <c r="K224">
        <v>383.8</v>
      </c>
      <c r="L224">
        <v>600701.85</v>
      </c>
      <c r="M224">
        <v>1283.0999999999999</v>
      </c>
      <c r="O224" s="40"/>
      <c r="P224" s="40">
        <f t="shared" si="35"/>
        <v>25.737422554102178</v>
      </c>
      <c r="Q224" s="40"/>
      <c r="R224" s="40"/>
      <c r="S224">
        <v>590</v>
      </c>
      <c r="T224">
        <v>88605.92</v>
      </c>
      <c r="U224">
        <v>417.21</v>
      </c>
      <c r="V224">
        <v>7370.69</v>
      </c>
      <c r="X224" s="39">
        <f t="shared" si="36"/>
        <v>2.1368878843258936</v>
      </c>
      <c r="Y224" s="39">
        <f t="shared" si="37"/>
        <v>359.50057863007521</v>
      </c>
      <c r="Z224" s="39">
        <f t="shared" si="38"/>
        <v>1.4353230750964039</v>
      </c>
      <c r="AA224" s="39">
        <f t="shared" si="39"/>
        <v>29.667957311343127</v>
      </c>
      <c r="AB224" s="39"/>
    </row>
    <row r="225" spans="1:28" ht="15.75" x14ac:dyDescent="0.25">
      <c r="A225" t="s">
        <v>196</v>
      </c>
      <c r="B225">
        <v>93</v>
      </c>
      <c r="C225">
        <v>257.25</v>
      </c>
      <c r="D225">
        <v>368846.84</v>
      </c>
      <c r="E225">
        <v>2418.5300000000002</v>
      </c>
      <c r="G225" s="33">
        <f t="shared" si="32"/>
        <v>8.381080439361888E-3</v>
      </c>
      <c r="H225" s="33">
        <f t="shared" si="33"/>
        <v>7.6044738386311046</v>
      </c>
      <c r="I225" s="33">
        <f t="shared" si="34"/>
        <v>5.2921902540237417E-2</v>
      </c>
      <c r="J225" s="33"/>
      <c r="K225">
        <v>414.38</v>
      </c>
      <c r="L225">
        <v>188152</v>
      </c>
      <c r="M225">
        <v>525.47</v>
      </c>
      <c r="O225" s="40"/>
      <c r="P225" s="40">
        <f t="shared" si="35"/>
        <v>5.4279910559640641</v>
      </c>
      <c r="Q225" s="40"/>
      <c r="R225" s="40"/>
      <c r="S225">
        <v>236.55</v>
      </c>
      <c r="T225">
        <v>86990.12</v>
      </c>
      <c r="U225">
        <v>247.91</v>
      </c>
      <c r="V225">
        <v>2223.46</v>
      </c>
      <c r="X225" s="39">
        <f t="shared" si="36"/>
        <v>0.47994362820854158</v>
      </c>
      <c r="Y225" s="39">
        <f t="shared" si="37"/>
        <v>241.36547461678057</v>
      </c>
      <c r="Z225" s="39">
        <f t="shared" si="38"/>
        <v>0.51148653338270533</v>
      </c>
      <c r="AA225" s="39">
        <f t="shared" si="39"/>
        <v>5.9969254697224255</v>
      </c>
      <c r="AB225" s="39"/>
    </row>
    <row r="226" spans="1:28" ht="15.75" x14ac:dyDescent="0.25">
      <c r="A226" t="s">
        <v>197</v>
      </c>
      <c r="B226">
        <v>78.099999999999994</v>
      </c>
      <c r="C226">
        <v>629.96</v>
      </c>
      <c r="D226">
        <v>2498949.2000000002</v>
      </c>
      <c r="E226">
        <v>902.08</v>
      </c>
      <c r="G226" s="33">
        <f t="shared" si="32"/>
        <v>1.9126430996027868E-2</v>
      </c>
      <c r="H226" s="33">
        <f t="shared" si="33"/>
        <v>61.328522946102446</v>
      </c>
      <c r="I226" s="33">
        <f t="shared" si="34"/>
        <v>2.5804325763267764E-2</v>
      </c>
      <c r="J226" s="33"/>
      <c r="K226">
        <v>224.29</v>
      </c>
      <c r="L226">
        <v>10133.89</v>
      </c>
      <c r="M226">
        <v>576.75</v>
      </c>
      <c r="O226" s="40"/>
      <c r="P226" s="40">
        <f t="shared" si="35"/>
        <v>0.20864959158835741</v>
      </c>
      <c r="Q226" s="40"/>
      <c r="R226" s="40"/>
      <c r="S226">
        <v>92.7</v>
      </c>
      <c r="T226">
        <v>57772.38</v>
      </c>
      <c r="U226">
        <v>99.41</v>
      </c>
      <c r="V226">
        <v>1723.77</v>
      </c>
      <c r="X226" s="39">
        <f t="shared" si="36"/>
        <v>9.5882267412375891E-2</v>
      </c>
      <c r="Y226" s="39">
        <f t="shared" si="37"/>
        <v>190.80792413162388</v>
      </c>
      <c r="Z226" s="39">
        <f t="shared" si="38"/>
        <v>0.11806820535289253</v>
      </c>
      <c r="AA226" s="39">
        <f t="shared" si="39"/>
        <v>5.4888506424702719</v>
      </c>
      <c r="AB226" s="39"/>
    </row>
    <row r="227" spans="1:28" ht="15.75" x14ac:dyDescent="0.25">
      <c r="A227" t="s">
        <v>198</v>
      </c>
      <c r="B227">
        <v>85</v>
      </c>
      <c r="C227">
        <v>3093.71</v>
      </c>
      <c r="D227">
        <v>21955.73</v>
      </c>
      <c r="E227">
        <v>7045.96</v>
      </c>
      <c r="G227" s="33">
        <f t="shared" si="32"/>
        <v>7.3126857974717102E-2</v>
      </c>
      <c r="H227" s="33">
        <f t="shared" si="33"/>
        <v>0.49843080959452807</v>
      </c>
      <c r="I227" s="33">
        <f t="shared" si="34"/>
        <v>0.16224284569975386</v>
      </c>
      <c r="J227" s="33"/>
      <c r="K227">
        <v>1107.97</v>
      </c>
      <c r="L227">
        <v>126655.45</v>
      </c>
      <c r="M227">
        <v>852.46</v>
      </c>
      <c r="O227" s="40"/>
      <c r="P227" s="40">
        <f t="shared" si="35"/>
        <v>3.9535020419715297</v>
      </c>
      <c r="Q227" s="40"/>
      <c r="R227" s="40"/>
      <c r="S227">
        <v>962.92</v>
      </c>
      <c r="T227">
        <v>155999.92000000001</v>
      </c>
      <c r="U227">
        <v>3361.95</v>
      </c>
      <c r="V227">
        <v>3154.71</v>
      </c>
      <c r="X227" s="39">
        <f t="shared" si="36"/>
        <v>2.7318248832290717</v>
      </c>
      <c r="Y227" s="39">
        <f t="shared" si="37"/>
        <v>473.73381040754032</v>
      </c>
      <c r="Z227" s="39">
        <f t="shared" si="38"/>
        <v>10.020071516822268</v>
      </c>
      <c r="AA227" s="39">
        <f t="shared" si="39"/>
        <v>9.3904769588776595</v>
      </c>
      <c r="AB227" s="39"/>
    </row>
    <row r="228" spans="1:28" ht="15.75" x14ac:dyDescent="0.25">
      <c r="A228" t="s">
        <v>199</v>
      </c>
      <c r="B228">
        <v>86.2</v>
      </c>
      <c r="C228">
        <v>935.14</v>
      </c>
      <c r="D228">
        <v>55117.51</v>
      </c>
      <c r="E228">
        <v>7138.73</v>
      </c>
      <c r="G228" s="33">
        <f t="shared" si="32"/>
        <v>2.4114622301960993E-2</v>
      </c>
      <c r="H228" s="33">
        <f t="shared" si="33"/>
        <v>1.2288200705211652</v>
      </c>
      <c r="I228" s="33">
        <f t="shared" si="34"/>
        <v>0.16204691783495767</v>
      </c>
      <c r="J228" s="33"/>
      <c r="K228">
        <v>66.44</v>
      </c>
      <c r="L228">
        <v>20656.23</v>
      </c>
      <c r="M228">
        <v>190.24</v>
      </c>
      <c r="O228" s="40"/>
      <c r="P228" s="40">
        <f t="shared" si="35"/>
        <v>0.52401818336171757</v>
      </c>
      <c r="Q228" s="40"/>
      <c r="R228" s="40"/>
      <c r="T228">
        <v>100259.28</v>
      </c>
      <c r="U228">
        <v>125.42</v>
      </c>
      <c r="V228">
        <v>4597.67</v>
      </c>
      <c r="X228" s="39"/>
      <c r="Y228" s="39">
        <f t="shared" si="37"/>
        <v>300.15639521162643</v>
      </c>
      <c r="Z228" s="39">
        <f t="shared" si="38"/>
        <v>0.18489191580065995</v>
      </c>
      <c r="AA228" s="39">
        <f t="shared" si="39"/>
        <v>13.582433522753162</v>
      </c>
      <c r="AB228" s="39"/>
    </row>
    <row r="229" spans="1:28" ht="15.75" x14ac:dyDescent="0.25">
      <c r="A229" t="s">
        <v>200</v>
      </c>
      <c r="B229">
        <v>113.4</v>
      </c>
      <c r="C229">
        <v>860.46</v>
      </c>
      <c r="D229">
        <v>477448.82</v>
      </c>
      <c r="E229">
        <v>3507.5</v>
      </c>
      <c r="G229" s="33">
        <f t="shared" si="32"/>
        <v>1.7068335065785149E-2</v>
      </c>
      <c r="H229" s="33">
        <f t="shared" si="33"/>
        <v>8.0719751238576691</v>
      </c>
      <c r="I229" s="33">
        <f t="shared" si="34"/>
        <v>6.1806440852094462E-2</v>
      </c>
      <c r="J229" s="33"/>
      <c r="K229">
        <v>129.56</v>
      </c>
      <c r="L229">
        <v>62833.25</v>
      </c>
      <c r="M229">
        <v>108.91</v>
      </c>
      <c r="O229" s="40"/>
      <c r="P229" s="40">
        <f t="shared" si="35"/>
        <v>1.4189616969201098</v>
      </c>
      <c r="Q229" s="40"/>
      <c r="R229" s="40"/>
      <c r="S229">
        <v>904.67</v>
      </c>
      <c r="T229">
        <v>82798.899999999994</v>
      </c>
      <c r="U229">
        <v>144.33000000000001</v>
      </c>
      <c r="V229">
        <v>1146.29</v>
      </c>
      <c r="X229" s="39">
        <f t="shared" si="36"/>
        <v>1.9150196737456009</v>
      </c>
      <c r="Y229" s="39">
        <f t="shared" si="37"/>
        <v>188.40115842112772</v>
      </c>
      <c r="Z229" s="39">
        <f t="shared" si="38"/>
        <v>0.18360500954783601</v>
      </c>
      <c r="AA229" s="39">
        <f t="shared" si="39"/>
        <v>2.4652267010800353</v>
      </c>
      <c r="AB229" s="39"/>
    </row>
    <row r="230" spans="1:28" ht="15.75" x14ac:dyDescent="0.25">
      <c r="A230" t="s">
        <v>201</v>
      </c>
      <c r="B230">
        <v>191.6</v>
      </c>
      <c r="C230">
        <v>1285.05</v>
      </c>
      <c r="D230">
        <v>73867.399999999994</v>
      </c>
      <c r="E230">
        <v>4579.04</v>
      </c>
      <c r="G230" s="33">
        <f t="shared" si="32"/>
        <v>1.4349247793900743E-2</v>
      </c>
      <c r="H230" s="33">
        <f t="shared" si="33"/>
        <v>0.74039779891600188</v>
      </c>
      <c r="I230" s="33">
        <f t="shared" si="34"/>
        <v>4.7299361243116567E-2</v>
      </c>
      <c r="J230" s="33"/>
      <c r="K230">
        <v>385.42</v>
      </c>
      <c r="L230">
        <v>7954.19</v>
      </c>
      <c r="O230" s="40"/>
      <c r="P230" s="40">
        <f t="shared" si="35"/>
        <v>5.3831517074646638E-2</v>
      </c>
      <c r="Q230" s="40"/>
      <c r="R230" s="40"/>
      <c r="S230">
        <v>201.17</v>
      </c>
      <c r="T230">
        <v>32550.05</v>
      </c>
      <c r="U230">
        <v>148.91</v>
      </c>
      <c r="V230">
        <v>2257.91</v>
      </c>
      <c r="X230" s="39">
        <f t="shared" si="36"/>
        <v>0.18527446857771196</v>
      </c>
      <c r="Y230" s="39">
        <f t="shared" si="37"/>
        <v>43.783624286239693</v>
      </c>
      <c r="Z230" s="39">
        <f t="shared" si="38"/>
        <v>0.11484081642434484</v>
      </c>
      <c r="AA230" s="39">
        <f t="shared" si="39"/>
        <v>2.9572551369649362</v>
      </c>
      <c r="AB230" s="39"/>
    </row>
    <row r="231" spans="1:28" ht="15.75" x14ac:dyDescent="0.25">
      <c r="A231" t="s">
        <v>202</v>
      </c>
      <c r="B231">
        <v>108</v>
      </c>
      <c r="C231">
        <v>421.67</v>
      </c>
      <c r="D231">
        <v>21438</v>
      </c>
      <c r="E231">
        <v>6691.72</v>
      </c>
      <c r="G231" s="33">
        <f t="shared" si="32"/>
        <v>1.0134878515356516E-2</v>
      </c>
      <c r="H231" s="33">
        <f t="shared" si="33"/>
        <v>0.38309574594425272</v>
      </c>
      <c r="I231" s="33">
        <f t="shared" si="34"/>
        <v>0.12140469997431491</v>
      </c>
      <c r="J231" s="33"/>
      <c r="K231">
        <v>369.69</v>
      </c>
      <c r="L231">
        <v>29117.01</v>
      </c>
      <c r="M231">
        <v>270.14</v>
      </c>
      <c r="O231" s="40"/>
      <c r="P231" s="40">
        <f t="shared" si="35"/>
        <v>0.63322204307989616</v>
      </c>
      <c r="Q231" s="40"/>
      <c r="R231" s="40"/>
      <c r="S231">
        <v>2694.47</v>
      </c>
      <c r="T231">
        <v>109153.25</v>
      </c>
      <c r="U231">
        <v>254.71</v>
      </c>
      <c r="V231">
        <v>9327.86</v>
      </c>
      <c r="X231" s="39">
        <f t="shared" si="36"/>
        <v>6.2902117815092389</v>
      </c>
      <c r="Y231" s="39">
        <f t="shared" si="37"/>
        <v>260.83489898175378</v>
      </c>
      <c r="Z231" s="39">
        <f t="shared" si="38"/>
        <v>0.45670564849072587</v>
      </c>
      <c r="AA231" s="39">
        <f t="shared" si="39"/>
        <v>22.150755952945648</v>
      </c>
      <c r="AB231" s="39"/>
    </row>
    <row r="232" spans="1:28" ht="15.75" x14ac:dyDescent="0.25">
      <c r="A232" t="s">
        <v>203</v>
      </c>
      <c r="B232">
        <v>156.4</v>
      </c>
      <c r="C232">
        <v>1095.92</v>
      </c>
      <c r="D232">
        <v>932825.8</v>
      </c>
      <c r="E232">
        <v>6799.79</v>
      </c>
      <c r="G232" s="33">
        <f t="shared" si="32"/>
        <v>1.5261064186522061E-2</v>
      </c>
      <c r="H232" s="33">
        <f t="shared" si="33"/>
        <v>11.433086979134526</v>
      </c>
      <c r="I232" s="33">
        <f t="shared" si="34"/>
        <v>8.5158784651915384E-2</v>
      </c>
      <c r="J232" s="33"/>
      <c r="K232">
        <v>818.71</v>
      </c>
      <c r="L232">
        <v>582751.34</v>
      </c>
      <c r="M232">
        <v>2728.15</v>
      </c>
      <c r="O232" s="40"/>
      <c r="P232" s="40">
        <f t="shared" si="35"/>
        <v>10.151158946329495</v>
      </c>
      <c r="Q232" s="40"/>
      <c r="R232" s="40"/>
      <c r="S232">
        <v>189.53</v>
      </c>
      <c r="T232">
        <v>43129.7</v>
      </c>
      <c r="U232">
        <v>346.95</v>
      </c>
      <c r="V232">
        <v>5259.9</v>
      </c>
      <c r="X232" s="39">
        <f t="shared" si="36"/>
        <v>0.20775443518440115</v>
      </c>
      <c r="Y232" s="39">
        <f t="shared" si="37"/>
        <v>71.105645740624041</v>
      </c>
      <c r="Z232" s="39">
        <f t="shared" si="38"/>
        <v>0.46766831184819418</v>
      </c>
      <c r="AA232" s="39">
        <f t="shared" si="39"/>
        <v>8.579368733366314</v>
      </c>
      <c r="AB232" s="39"/>
    </row>
    <row r="233" spans="1:28" ht="15.75" x14ac:dyDescent="0.25">
      <c r="A233" t="s">
        <v>204</v>
      </c>
      <c r="B233">
        <v>148.69999999999999</v>
      </c>
      <c r="C233">
        <v>1905.68</v>
      </c>
      <c r="D233">
        <v>675328.28</v>
      </c>
      <c r="E233">
        <v>9384.08</v>
      </c>
      <c r="G233" s="33">
        <f t="shared" si="32"/>
        <v>2.6488309763293645E-2</v>
      </c>
      <c r="H233" s="33">
        <f t="shared" si="33"/>
        <v>8.7062312093660346</v>
      </c>
      <c r="I233" s="33">
        <f t="shared" si="34"/>
        <v>0.1228773963493232</v>
      </c>
      <c r="J233" s="33"/>
      <c r="K233">
        <v>376.11</v>
      </c>
      <c r="L233">
        <v>391253.9</v>
      </c>
      <c r="M233">
        <v>378.08</v>
      </c>
      <c r="O233" s="40"/>
      <c r="P233" s="40">
        <f t="shared" si="35"/>
        <v>7.1428673728401462</v>
      </c>
      <c r="Q233" s="40"/>
      <c r="R233" s="40"/>
      <c r="S233">
        <v>2528.2399999999998</v>
      </c>
      <c r="T233">
        <v>116290.57</v>
      </c>
      <c r="U233">
        <v>261.35000000000002</v>
      </c>
      <c r="V233">
        <v>12380.08</v>
      </c>
      <c r="X233" s="39">
        <f t="shared" si="36"/>
        <v>4.2798744978058902</v>
      </c>
      <c r="Y233" s="39">
        <f t="shared" si="37"/>
        <v>201.83750899982761</v>
      </c>
      <c r="Z233" s="39">
        <f t="shared" si="38"/>
        <v>0.3432337303718207</v>
      </c>
      <c r="AA233" s="39">
        <f t="shared" si="39"/>
        <v>21.388404236010071</v>
      </c>
      <c r="AB233" s="39"/>
    </row>
    <row r="234" spans="1:28" ht="15.75" x14ac:dyDescent="0.25">
      <c r="A234" t="s">
        <v>205</v>
      </c>
      <c r="B234">
        <v>259.8</v>
      </c>
      <c r="C234">
        <v>1618.28</v>
      </c>
      <c r="D234">
        <v>572777.85</v>
      </c>
      <c r="E234">
        <v>8303.2999999999993</v>
      </c>
      <c r="G234" s="33">
        <f t="shared" si="32"/>
        <v>1.3040733344583003E-2</v>
      </c>
      <c r="H234" s="33">
        <f t="shared" si="33"/>
        <v>4.226593663167173</v>
      </c>
      <c r="I234" s="33">
        <f t="shared" si="34"/>
        <v>6.2357399100393784E-2</v>
      </c>
      <c r="J234" s="33"/>
      <c r="K234">
        <v>172.92</v>
      </c>
      <c r="L234">
        <v>53639.44</v>
      </c>
      <c r="M234">
        <v>89.45</v>
      </c>
      <c r="O234" s="40"/>
      <c r="P234" s="40">
        <f t="shared" si="35"/>
        <v>0.5222521248839691</v>
      </c>
      <c r="Q234" s="40"/>
      <c r="R234" s="40"/>
      <c r="S234">
        <v>306.58999999999997</v>
      </c>
      <c r="T234">
        <v>80142.97</v>
      </c>
      <c r="U234">
        <v>100.29</v>
      </c>
      <c r="V234">
        <v>4239.2700000000004</v>
      </c>
      <c r="X234" s="39">
        <f t="shared" si="36"/>
        <v>0.24142097951187191</v>
      </c>
      <c r="Y234" s="39">
        <f t="shared" si="37"/>
        <v>79.595270105170187</v>
      </c>
      <c r="Z234" s="39">
        <f t="shared" si="38"/>
        <v>3.6367856178583152E-2</v>
      </c>
      <c r="AA234" s="39">
        <f t="shared" si="39"/>
        <v>4.1503318717579125</v>
      </c>
      <c r="AB234" s="39"/>
    </row>
    <row r="235" spans="1:28" ht="15.75" x14ac:dyDescent="0.25">
      <c r="A235" t="s">
        <v>206</v>
      </c>
      <c r="B235">
        <v>123</v>
      </c>
      <c r="C235">
        <v>811.45</v>
      </c>
      <c r="D235">
        <v>537454.62</v>
      </c>
      <c r="E235">
        <v>4194.54</v>
      </c>
      <c r="G235" s="33">
        <f t="shared" si="32"/>
        <v>1.4972495289026642E-2</v>
      </c>
      <c r="H235" s="33">
        <f t="shared" si="33"/>
        <v>8.3769816272444473</v>
      </c>
      <c r="I235" s="33">
        <f t="shared" si="34"/>
        <v>6.7688025935260451E-2</v>
      </c>
      <c r="J235" s="33"/>
      <c r="K235">
        <v>259.41000000000003</v>
      </c>
      <c r="L235">
        <v>371170.25</v>
      </c>
      <c r="M235">
        <v>2018.51</v>
      </c>
      <c r="O235" s="40"/>
      <c r="P235" s="40">
        <f t="shared" si="35"/>
        <v>8.1872513504037396</v>
      </c>
      <c r="Q235" s="40"/>
      <c r="R235" s="40"/>
      <c r="T235">
        <v>135770.18</v>
      </c>
      <c r="U235">
        <v>148.75</v>
      </c>
      <c r="V235">
        <v>4462.24</v>
      </c>
      <c r="X235" s="39"/>
      <c r="Y235" s="39">
        <f t="shared" si="37"/>
        <v>284.90612022740476</v>
      </c>
      <c r="Z235" s="39">
        <f t="shared" si="38"/>
        <v>0.17855433872999199</v>
      </c>
      <c r="AA235" s="39">
        <f t="shared" si="39"/>
        <v>9.2344204226161413</v>
      </c>
      <c r="AB235" s="39"/>
    </row>
    <row r="236" spans="1:28" ht="15.75" x14ac:dyDescent="0.25">
      <c r="A236" t="s">
        <v>207</v>
      </c>
      <c r="B236">
        <v>152</v>
      </c>
      <c r="C236">
        <v>877</v>
      </c>
      <c r="D236">
        <v>187981.72</v>
      </c>
      <c r="E236">
        <v>6465.39</v>
      </c>
      <c r="G236" s="33">
        <f t="shared" si="32"/>
        <v>1.2942431990524727E-2</v>
      </c>
      <c r="H236" s="33">
        <f t="shared" si="33"/>
        <v>2.3721779509310976</v>
      </c>
      <c r="I236" s="33">
        <f t="shared" si="34"/>
        <v>8.3407400387325775E-2</v>
      </c>
      <c r="J236" s="33"/>
      <c r="K236">
        <v>409.82</v>
      </c>
      <c r="L236">
        <v>108578.23</v>
      </c>
      <c r="M236">
        <v>442.17</v>
      </c>
      <c r="O236" s="40"/>
      <c r="P236" s="40">
        <f t="shared" si="35"/>
        <v>1.884481234395422</v>
      </c>
      <c r="Q236" s="40"/>
      <c r="R236" s="40"/>
      <c r="S236">
        <v>696.18</v>
      </c>
      <c r="T236">
        <v>87508.61</v>
      </c>
      <c r="U236">
        <v>333.45</v>
      </c>
      <c r="V236">
        <v>10211.32</v>
      </c>
      <c r="X236" s="39">
        <f t="shared" si="36"/>
        <v>1.0745059629317104</v>
      </c>
      <c r="Y236" s="39">
        <f t="shared" si="37"/>
        <v>148.55841245088104</v>
      </c>
      <c r="Z236" s="39">
        <f t="shared" si="38"/>
        <v>0.45827119792888915</v>
      </c>
      <c r="AA236" s="39">
        <f t="shared" si="39"/>
        <v>17.239587599049329</v>
      </c>
      <c r="AB236" s="39"/>
    </row>
    <row r="237" spans="1:28" ht="15.75" x14ac:dyDescent="0.25">
      <c r="A237" t="s">
        <v>208</v>
      </c>
      <c r="B237">
        <v>181.9</v>
      </c>
      <c r="C237">
        <v>364.59</v>
      </c>
      <c r="D237">
        <v>349205.22</v>
      </c>
      <c r="E237">
        <v>11602.71</v>
      </c>
      <c r="G237" s="33">
        <f t="shared" si="32"/>
        <v>5.4159850990383911E-3</v>
      </c>
      <c r="H237" s="33">
        <f t="shared" si="33"/>
        <v>3.6809843560168334</v>
      </c>
      <c r="I237" s="33">
        <f t="shared" si="34"/>
        <v>0.12382672876894486</v>
      </c>
      <c r="J237" s="33"/>
      <c r="K237">
        <v>213.87</v>
      </c>
      <c r="L237">
        <v>96480.28</v>
      </c>
      <c r="M237">
        <v>454.41</v>
      </c>
      <c r="O237" s="40"/>
      <c r="P237" s="40">
        <f t="shared" si="35"/>
        <v>1.3922078608212811</v>
      </c>
      <c r="Q237" s="40"/>
      <c r="R237" s="40"/>
      <c r="S237">
        <v>275.81</v>
      </c>
      <c r="T237">
        <v>90163.9</v>
      </c>
      <c r="U237">
        <v>149</v>
      </c>
      <c r="V237">
        <v>6200.96</v>
      </c>
      <c r="X237" s="39">
        <f t="shared" si="36"/>
        <v>0.30111521810252267</v>
      </c>
      <c r="Y237" s="39">
        <f t="shared" si="37"/>
        <v>127.90848607539375</v>
      </c>
      <c r="Z237" s="39">
        <f t="shared" si="38"/>
        <v>0.12109258442087364</v>
      </c>
      <c r="AA237" s="39">
        <f t="shared" si="39"/>
        <v>8.7126056996010082</v>
      </c>
      <c r="AB237" s="39"/>
    </row>
    <row r="238" spans="1:28" ht="15.75" x14ac:dyDescent="0.25">
      <c r="A238" t="s">
        <v>209</v>
      </c>
      <c r="B238">
        <v>283.60000000000002</v>
      </c>
      <c r="C238">
        <v>884.98</v>
      </c>
      <c r="D238">
        <v>203634.87</v>
      </c>
      <c r="E238">
        <v>2736.64</v>
      </c>
      <c r="G238" s="33">
        <f t="shared" si="32"/>
        <v>6.9906349905716871E-3</v>
      </c>
      <c r="H238" s="33">
        <f t="shared" si="33"/>
        <v>1.3771924653755838</v>
      </c>
      <c r="I238" s="33">
        <f t="shared" si="34"/>
        <v>1.9504318333387363E-2</v>
      </c>
      <c r="J238" s="33"/>
      <c r="K238">
        <v>508.15</v>
      </c>
      <c r="L238">
        <v>75892.55</v>
      </c>
      <c r="M238">
        <v>241.91</v>
      </c>
      <c r="O238" s="40"/>
      <c r="P238" s="40">
        <f t="shared" si="35"/>
        <v>0.6937478091180318</v>
      </c>
      <c r="Q238" s="40"/>
      <c r="R238" s="40"/>
      <c r="T238">
        <v>125888.48</v>
      </c>
      <c r="U238">
        <v>403</v>
      </c>
      <c r="V238">
        <v>9019.25</v>
      </c>
      <c r="X238" s="39"/>
      <c r="Y238" s="39">
        <f t="shared" si="37"/>
        <v>114.56877177356627</v>
      </c>
      <c r="Z238" s="39">
        <f t="shared" si="38"/>
        <v>0.3089460597741186</v>
      </c>
      <c r="AA238" s="39">
        <f t="shared" si="39"/>
        <v>8.1544053376639738</v>
      </c>
      <c r="AB238" s="39"/>
    </row>
    <row r="239" spans="1:28" ht="15.75" x14ac:dyDescent="0.25">
      <c r="A239" t="s">
        <v>210</v>
      </c>
      <c r="B239">
        <v>121</v>
      </c>
      <c r="C239">
        <v>1240.55</v>
      </c>
      <c r="D239">
        <v>215544.27</v>
      </c>
      <c r="E239">
        <v>3513.15</v>
      </c>
      <c r="G239" s="33">
        <f t="shared" si="32"/>
        <v>2.2016755708321727E-2</v>
      </c>
      <c r="H239" s="33">
        <f t="shared" si="33"/>
        <v>3.4165063531302851</v>
      </c>
      <c r="I239" s="33">
        <f t="shared" si="34"/>
        <v>5.8013877265993025E-2</v>
      </c>
      <c r="J239" s="33"/>
      <c r="K239">
        <v>596.64</v>
      </c>
      <c r="L239">
        <v>100964.94</v>
      </c>
      <c r="M239">
        <v>1536.75</v>
      </c>
      <c r="O239" s="40"/>
      <c r="P239" s="40">
        <f t="shared" si="35"/>
        <v>2.1946212433033105</v>
      </c>
      <c r="Q239" s="40"/>
      <c r="R239" s="40"/>
      <c r="S239">
        <v>1669.81</v>
      </c>
      <c r="T239">
        <v>23471.69</v>
      </c>
      <c r="U239">
        <v>542.28</v>
      </c>
      <c r="V239">
        <v>949.51</v>
      </c>
      <c r="X239" s="39">
        <f t="shared" si="36"/>
        <v>3.4276459241011681</v>
      </c>
      <c r="Y239" s="39">
        <f t="shared" si="37"/>
        <v>49.955699200524357</v>
      </c>
      <c r="Z239" s="39">
        <f t="shared" si="38"/>
        <v>1.0213499573879561</v>
      </c>
      <c r="AA239" s="39">
        <f t="shared" si="39"/>
        <v>1.8904318501310506</v>
      </c>
      <c r="AB239" s="39"/>
    </row>
    <row r="240" spans="1:28" ht="15.75" x14ac:dyDescent="0.25">
      <c r="A240" t="s">
        <v>211</v>
      </c>
      <c r="B240">
        <v>199.9</v>
      </c>
      <c r="C240">
        <v>607.17999999999995</v>
      </c>
      <c r="D240">
        <v>114244.92</v>
      </c>
      <c r="E240">
        <v>2000.96</v>
      </c>
      <c r="G240" s="33">
        <f t="shared" si="32"/>
        <v>7.2541983372917456E-3</v>
      </c>
      <c r="H240" s="33">
        <f t="shared" si="33"/>
        <v>1.0967860635804045</v>
      </c>
      <c r="I240" s="33">
        <f t="shared" si="34"/>
        <v>2.0617432445419435E-2</v>
      </c>
      <c r="J240" s="33"/>
      <c r="L240">
        <v>17150.63</v>
      </c>
      <c r="O240" s="40"/>
      <c r="P240" s="40">
        <f t="shared" si="35"/>
        <v>0.17784137148893453</v>
      </c>
      <c r="Q240" s="40"/>
      <c r="R240" s="40"/>
      <c r="T240">
        <v>27983.71</v>
      </c>
      <c r="V240">
        <v>3859.73</v>
      </c>
      <c r="X240" s="39"/>
      <c r="Y240" s="39">
        <f t="shared" si="37"/>
        <v>36.066920899022698</v>
      </c>
      <c r="Z240" s="39"/>
      <c r="AA240" s="39">
        <f t="shared" si="39"/>
        <v>4.9036903130438194</v>
      </c>
      <c r="AB240" s="39"/>
    </row>
    <row r="241" spans="1:28" ht="15.75" x14ac:dyDescent="0.25">
      <c r="A241" t="s">
        <v>212</v>
      </c>
      <c r="B241">
        <v>245</v>
      </c>
      <c r="C241">
        <v>524.37</v>
      </c>
      <c r="D241">
        <v>1192577.43</v>
      </c>
      <c r="E241">
        <v>7080.86</v>
      </c>
      <c r="G241" s="33">
        <f t="shared" si="32"/>
        <v>5.2710248643963124E-3</v>
      </c>
      <c r="H241" s="33">
        <f t="shared" si="33"/>
        <v>9.3305030209162041</v>
      </c>
      <c r="I241" s="33">
        <f t="shared" si="34"/>
        <v>5.6561351093493639E-2</v>
      </c>
      <c r="J241" s="33"/>
      <c r="K241">
        <v>419.36</v>
      </c>
      <c r="L241">
        <v>223409.95</v>
      </c>
      <c r="M241">
        <v>508.22</v>
      </c>
      <c r="O241" s="40"/>
      <c r="P241" s="40">
        <f t="shared" si="35"/>
        <v>2.4553311056520704</v>
      </c>
      <c r="Q241" s="40"/>
      <c r="R241" s="40"/>
      <c r="S241">
        <v>899.89</v>
      </c>
      <c r="T241">
        <v>86651.98</v>
      </c>
      <c r="U241">
        <v>619.53</v>
      </c>
      <c r="V241">
        <v>4437.74</v>
      </c>
      <c r="X241" s="39">
        <f t="shared" si="36"/>
        <v>0.88134241920276324</v>
      </c>
      <c r="Y241" s="39">
        <f t="shared" si="37"/>
        <v>91.2639645922917</v>
      </c>
      <c r="Z241" s="39">
        <f t="shared" si="38"/>
        <v>0.58584324300254209</v>
      </c>
      <c r="AA241" s="39">
        <f t="shared" si="39"/>
        <v>4.6102329903254358</v>
      </c>
      <c r="AB241" s="39"/>
    </row>
    <row r="242" spans="1:28" ht="15.75" x14ac:dyDescent="0.25">
      <c r="A242" t="s">
        <v>213</v>
      </c>
      <c r="B242">
        <v>117.5</v>
      </c>
      <c r="D242">
        <v>1237289.06</v>
      </c>
      <c r="E242">
        <v>7429.5</v>
      </c>
      <c r="G242" s="33"/>
      <c r="H242" s="33">
        <f t="shared" si="33"/>
        <v>20.184402430079032</v>
      </c>
      <c r="I242" s="33">
        <f t="shared" si="34"/>
        <v>0.12362325428345039</v>
      </c>
      <c r="J242" s="33"/>
      <c r="K242">
        <v>101.89</v>
      </c>
      <c r="L242">
        <v>194388.32</v>
      </c>
      <c r="M242">
        <v>833.45</v>
      </c>
      <c r="O242" s="40"/>
      <c r="P242" s="40">
        <f t="shared" si="35"/>
        <v>4.4418428855950189</v>
      </c>
      <c r="Q242" s="40"/>
      <c r="R242" s="40"/>
      <c r="S242">
        <v>1393.27</v>
      </c>
      <c r="T242">
        <v>82832.88</v>
      </c>
      <c r="U242">
        <v>310.64</v>
      </c>
      <c r="V242">
        <v>6941.19</v>
      </c>
      <c r="X242" s="39">
        <f t="shared" si="36"/>
        <v>2.9219940116303711</v>
      </c>
      <c r="Y242" s="39">
        <f t="shared" si="37"/>
        <v>181.90183840444709</v>
      </c>
      <c r="Z242" s="39">
        <f t="shared" si="38"/>
        <v>0.54269788122165319</v>
      </c>
      <c r="AA242" s="39">
        <f t="shared" si="39"/>
        <v>15.114658715007458</v>
      </c>
      <c r="AB242" s="39"/>
    </row>
    <row r="243" spans="1:28" ht="15.75" x14ac:dyDescent="0.25">
      <c r="A243" t="s">
        <v>214</v>
      </c>
      <c r="B243">
        <v>187</v>
      </c>
      <c r="C243">
        <v>615.97</v>
      </c>
      <c r="D243">
        <v>10054.549999999999</v>
      </c>
      <c r="E243">
        <v>14678.19</v>
      </c>
      <c r="G243" s="33">
        <f t="shared" si="32"/>
        <v>7.8447118160246063E-3</v>
      </c>
      <c r="H243" s="33">
        <f t="shared" si="33"/>
        <v>0.10458228700872579</v>
      </c>
      <c r="I243" s="33">
        <f t="shared" si="34"/>
        <v>0.15197074185722856</v>
      </c>
      <c r="J243" s="33"/>
      <c r="K243">
        <v>180.81</v>
      </c>
      <c r="L243">
        <v>45320.52</v>
      </c>
      <c r="M243">
        <v>362.58</v>
      </c>
      <c r="O243" s="40"/>
      <c r="P243" s="40">
        <f t="shared" si="35"/>
        <v>0.60349076636478227</v>
      </c>
      <c r="Q243" s="40"/>
      <c r="R243" s="40"/>
      <c r="S243">
        <v>774.07</v>
      </c>
      <c r="T243">
        <v>27442.47</v>
      </c>
      <c r="U243">
        <v>899.52</v>
      </c>
      <c r="V243">
        <v>6107.29</v>
      </c>
      <c r="X243" s="39">
        <f t="shared" si="36"/>
        <v>0.98095413427680167</v>
      </c>
      <c r="Y243" s="39">
        <f t="shared" si="37"/>
        <v>37.807557258213023</v>
      </c>
      <c r="Z243" s="39">
        <f t="shared" si="38"/>
        <v>1.1541890250800668</v>
      </c>
      <c r="AA243" s="39">
        <f t="shared" si="39"/>
        <v>8.3456395414493052</v>
      </c>
      <c r="AB243" s="39"/>
    </row>
    <row r="244" spans="1:28" ht="15.75" x14ac:dyDescent="0.25">
      <c r="A244" t="s">
        <v>215</v>
      </c>
      <c r="B244">
        <v>147.5</v>
      </c>
      <c r="C244">
        <v>376.65</v>
      </c>
      <c r="D244">
        <v>200329.94</v>
      </c>
      <c r="E244">
        <v>4804.72</v>
      </c>
      <c r="G244" s="33">
        <f t="shared" si="32"/>
        <v>6.8358089093690216E-3</v>
      </c>
      <c r="H244" s="33">
        <f t="shared" si="33"/>
        <v>2.6050005010467778</v>
      </c>
      <c r="I244" s="33">
        <f t="shared" si="34"/>
        <v>6.437352248393885E-2</v>
      </c>
      <c r="J244" s="33"/>
      <c r="K244">
        <v>167.84</v>
      </c>
      <c r="L244">
        <v>9868.18</v>
      </c>
      <c r="M244">
        <v>97.61</v>
      </c>
      <c r="O244" s="40"/>
      <c r="P244" s="40">
        <f t="shared" si="35"/>
        <v>0.10553482130914582</v>
      </c>
      <c r="Q244" s="40"/>
      <c r="R244" s="40"/>
      <c r="S244">
        <v>96.29</v>
      </c>
      <c r="T244">
        <v>26733.55</v>
      </c>
      <c r="U244">
        <v>212.85</v>
      </c>
      <c r="V244">
        <v>4177.95</v>
      </c>
      <c r="X244" s="39">
        <f t="shared" si="36"/>
        <v>5.7053898015658001E-2</v>
      </c>
      <c r="Y244" s="39">
        <f t="shared" si="37"/>
        <v>46.691179383810436</v>
      </c>
      <c r="Z244" s="39">
        <f t="shared" si="38"/>
        <v>0.26111669075876442</v>
      </c>
      <c r="AA244" s="39">
        <f t="shared" si="39"/>
        <v>7.2028581072454783</v>
      </c>
      <c r="AB244" s="39"/>
    </row>
    <row r="245" spans="1:28" ht="15.75" x14ac:dyDescent="0.25">
      <c r="A245" t="s">
        <v>216</v>
      </c>
      <c r="B245">
        <v>222.5</v>
      </c>
      <c r="C245">
        <v>338.33</v>
      </c>
      <c r="D245">
        <v>214531.03</v>
      </c>
      <c r="E245">
        <v>4245.26</v>
      </c>
      <c r="G245" s="33">
        <f t="shared" si="32"/>
        <v>4.2015187817889925E-3</v>
      </c>
      <c r="H245" s="33">
        <f t="shared" si="33"/>
        <v>1.8492372986163288</v>
      </c>
      <c r="I245" s="33">
        <f t="shared" si="34"/>
        <v>3.7855446480113721E-2</v>
      </c>
      <c r="J245" s="33"/>
      <c r="K245">
        <v>1913.42</v>
      </c>
      <c r="L245">
        <v>118018.56</v>
      </c>
      <c r="M245">
        <v>408.07</v>
      </c>
      <c r="O245" s="40"/>
      <c r="P245" s="40">
        <f t="shared" si="35"/>
        <v>1.4038057924383121</v>
      </c>
      <c r="Q245" s="40"/>
      <c r="R245" s="40"/>
      <c r="S245">
        <v>2778.58</v>
      </c>
      <c r="T245">
        <v>36386.22</v>
      </c>
      <c r="U245">
        <v>111.87</v>
      </c>
      <c r="V245">
        <v>2301.16</v>
      </c>
      <c r="X245" s="39">
        <f t="shared" si="36"/>
        <v>3.1508430485988903</v>
      </c>
      <c r="Y245" s="39">
        <f t="shared" si="37"/>
        <v>42.155306552797057</v>
      </c>
      <c r="Z245" s="39">
        <f t="shared" si="38"/>
        <v>5.5904133778323067E-2</v>
      </c>
      <c r="AA245" s="39">
        <f t="shared" si="39"/>
        <v>2.5967574012230465</v>
      </c>
      <c r="AB245" s="39"/>
    </row>
    <row r="246" spans="1:28" ht="15.75" x14ac:dyDescent="0.25">
      <c r="A246" t="s">
        <v>217</v>
      </c>
      <c r="B246">
        <v>126.9</v>
      </c>
      <c r="C246">
        <v>412.67</v>
      </c>
      <c r="D246">
        <v>475407.64</v>
      </c>
      <c r="E246">
        <v>24102.74</v>
      </c>
      <c r="G246" s="33">
        <f t="shared" si="32"/>
        <v>8.4894998654807974E-3</v>
      </c>
      <c r="H246" s="33">
        <f t="shared" si="33"/>
        <v>7.1824260483783</v>
      </c>
      <c r="I246" s="33">
        <f t="shared" si="34"/>
        <v>0.3662849919100114</v>
      </c>
      <c r="J246" s="33"/>
      <c r="K246">
        <v>365.13</v>
      </c>
      <c r="L246">
        <v>46338.07</v>
      </c>
      <c r="M246">
        <v>90.53</v>
      </c>
      <c r="O246" s="40"/>
      <c r="P246" s="40">
        <f t="shared" si="35"/>
        <v>0.91130873751177788</v>
      </c>
      <c r="Q246" s="40"/>
      <c r="R246" s="40"/>
      <c r="S246">
        <v>119.61</v>
      </c>
      <c r="T246">
        <v>115274.09</v>
      </c>
      <c r="V246">
        <v>5841.83</v>
      </c>
      <c r="X246" s="39">
        <f t="shared" si="36"/>
        <v>0.11376964681944023</v>
      </c>
      <c r="Y246" s="39">
        <f t="shared" si="37"/>
        <v>234.4424916643174</v>
      </c>
      <c r="Z246" s="39"/>
      <c r="AA246" s="39">
        <f t="shared" si="39"/>
        <v>11.757958389653997</v>
      </c>
      <c r="AB246" s="39"/>
    </row>
    <row r="247" spans="1:28" ht="15.75" x14ac:dyDescent="0.25">
      <c r="A247" t="s">
        <v>218</v>
      </c>
      <c r="B247">
        <v>182.1</v>
      </c>
      <c r="C247">
        <v>401.56</v>
      </c>
      <c r="D247">
        <v>269429.65000000002</v>
      </c>
      <c r="E247">
        <v>7203.53</v>
      </c>
      <c r="G247" s="33">
        <f t="shared" si="32"/>
        <v>5.7991442761648263E-3</v>
      </c>
      <c r="H247" s="33">
        <f t="shared" si="33"/>
        <v>2.8373073535922249</v>
      </c>
      <c r="I247" s="33">
        <f t="shared" si="34"/>
        <v>7.7389564051741272E-2</v>
      </c>
      <c r="J247" s="33"/>
      <c r="L247">
        <v>16257.46</v>
      </c>
      <c r="M247">
        <v>780.75</v>
      </c>
      <c r="O247" s="40"/>
      <c r="P247" s="40">
        <f t="shared" si="35"/>
        <v>0.18176552183187544</v>
      </c>
      <c r="Q247" s="40"/>
      <c r="R247" s="40"/>
      <c r="S247">
        <v>1659.26</v>
      </c>
      <c r="T247">
        <v>92374.64</v>
      </c>
      <c r="U247">
        <v>133.91999999999999</v>
      </c>
      <c r="V247">
        <v>11674.67</v>
      </c>
      <c r="X247" s="39">
        <f t="shared" si="36"/>
        <v>2.2626075384311704</v>
      </c>
      <c r="Y247" s="39">
        <f t="shared" si="37"/>
        <v>130.90297911958123</v>
      </c>
      <c r="Z247" s="39">
        <f t="shared" si="38"/>
        <v>9.9575157509749462E-2</v>
      </c>
      <c r="AA247" s="39">
        <f t="shared" si="39"/>
        <v>16.465117233452748</v>
      </c>
      <c r="AB247" s="39"/>
    </row>
    <row r="248" spans="1:28" ht="15.75" x14ac:dyDescent="0.25">
      <c r="A248" t="s">
        <v>219</v>
      </c>
      <c r="B248">
        <v>223</v>
      </c>
      <c r="C248">
        <v>404.29</v>
      </c>
      <c r="D248">
        <v>278076.28999999998</v>
      </c>
      <c r="E248">
        <v>7352.27</v>
      </c>
      <c r="G248" s="33">
        <f t="shared" si="32"/>
        <v>4.7589976436356145E-3</v>
      </c>
      <c r="H248" s="33">
        <f t="shared" si="33"/>
        <v>2.3912366284021198</v>
      </c>
      <c r="I248" s="33">
        <f t="shared" si="34"/>
        <v>6.4474052992959066E-2</v>
      </c>
      <c r="J248" s="33"/>
      <c r="K248">
        <v>102.54</v>
      </c>
      <c r="L248">
        <v>168894.76</v>
      </c>
      <c r="M248">
        <v>147.79</v>
      </c>
      <c r="O248" s="40"/>
      <c r="P248" s="40">
        <f t="shared" si="35"/>
        <v>2.0267197104466419</v>
      </c>
      <c r="Q248" s="40"/>
      <c r="R248" s="40"/>
      <c r="S248">
        <v>421.13</v>
      </c>
      <c r="T248">
        <v>97629.75</v>
      </c>
      <c r="U248">
        <v>492.1</v>
      </c>
      <c r="V248">
        <v>1513.02</v>
      </c>
      <c r="X248" s="39">
        <f t="shared" si="36"/>
        <v>0.41389600122179332</v>
      </c>
      <c r="Y248" s="39">
        <f t="shared" si="37"/>
        <v>112.97963381849137</v>
      </c>
      <c r="Z248" s="39">
        <f t="shared" si="38"/>
        <v>0.49607791485138325</v>
      </c>
      <c r="AA248" s="39">
        <f t="shared" si="39"/>
        <v>1.6782839069990636</v>
      </c>
      <c r="AB248" s="39"/>
    </row>
    <row r="249" spans="1:28" ht="15.75" x14ac:dyDescent="0.25">
      <c r="A249" t="s">
        <v>220</v>
      </c>
      <c r="B249">
        <v>208</v>
      </c>
      <c r="C249">
        <v>1973.35</v>
      </c>
      <c r="D249">
        <v>6126.71</v>
      </c>
      <c r="E249">
        <v>10045.530000000001</v>
      </c>
      <c r="G249" s="33">
        <f t="shared" si="32"/>
        <v>1.9560132611841172E-2</v>
      </c>
      <c r="H249" s="33">
        <f t="shared" si="33"/>
        <v>5.7830830651542257E-2</v>
      </c>
      <c r="I249" s="33">
        <f t="shared" si="34"/>
        <v>9.394038457702461E-2</v>
      </c>
      <c r="J249" s="33"/>
      <c r="K249">
        <v>11605</v>
      </c>
      <c r="L249">
        <v>1235630.94</v>
      </c>
      <c r="M249">
        <v>571</v>
      </c>
      <c r="O249" s="40"/>
      <c r="P249" s="40">
        <f t="shared" si="35"/>
        <v>16.246336639028325</v>
      </c>
      <c r="Q249" s="40"/>
      <c r="R249" s="40"/>
      <c r="S249">
        <v>46867.33</v>
      </c>
      <c r="T249">
        <v>221173.22</v>
      </c>
      <c r="U249">
        <v>2014.08</v>
      </c>
      <c r="V249">
        <v>3976.66</v>
      </c>
      <c r="X249" s="39">
        <f t="shared" si="36"/>
        <v>58.106203495690821</v>
      </c>
      <c r="Y249" s="39">
        <f t="shared" si="37"/>
        <v>274.50509672761302</v>
      </c>
      <c r="Z249" s="39">
        <f t="shared" si="38"/>
        <v>2.4213746132318494</v>
      </c>
      <c r="AA249" s="39">
        <f t="shared" si="39"/>
        <v>4.8578966371239041</v>
      </c>
      <c r="AB249" s="39"/>
    </row>
    <row r="250" spans="1:28" ht="15.75" x14ac:dyDescent="0.25">
      <c r="A250" t="s">
        <v>221</v>
      </c>
      <c r="B250">
        <v>166.9</v>
      </c>
      <c r="C250">
        <v>1004.45</v>
      </c>
      <c r="D250">
        <v>3581639.11</v>
      </c>
      <c r="E250">
        <v>1946.47</v>
      </c>
      <c r="G250" s="33">
        <f t="shared" si="32"/>
        <v>1.32505666757524E-2</v>
      </c>
      <c r="H250" s="33">
        <f t="shared" si="33"/>
        <v>41.131424296907682</v>
      </c>
      <c r="I250" s="33">
        <f t="shared" si="34"/>
        <v>2.4068241667859269E-2</v>
      </c>
      <c r="J250" s="33"/>
      <c r="K250">
        <v>224.4</v>
      </c>
      <c r="L250">
        <v>20659.28</v>
      </c>
      <c r="M250">
        <v>400.96</v>
      </c>
      <c r="O250" s="40"/>
      <c r="P250" s="40">
        <f t="shared" si="35"/>
        <v>0.27069345146934681</v>
      </c>
      <c r="Q250" s="40"/>
      <c r="R250" s="40"/>
      <c r="S250">
        <v>97.37</v>
      </c>
      <c r="T250">
        <v>41866.5</v>
      </c>
      <c r="V250">
        <v>2312.44</v>
      </c>
      <c r="X250" s="39">
        <f t="shared" si="36"/>
        <v>5.2093098312395857E-2</v>
      </c>
      <c r="Y250" s="39">
        <f t="shared" si="37"/>
        <v>64.677813954686002</v>
      </c>
      <c r="Z250" s="39"/>
      <c r="AA250" s="39">
        <f t="shared" si="39"/>
        <v>3.4792771334437833</v>
      </c>
      <c r="AB250" s="39"/>
    </row>
    <row r="251" spans="1:28" ht="15.75" x14ac:dyDescent="0.25">
      <c r="A251" t="s">
        <v>222</v>
      </c>
      <c r="B251">
        <v>194</v>
      </c>
      <c r="C251">
        <v>594.34</v>
      </c>
      <c r="D251">
        <v>51216.66</v>
      </c>
      <c r="E251">
        <v>5671.79</v>
      </c>
      <c r="G251" s="33">
        <f t="shared" si="32"/>
        <v>7.3479648434257392E-3</v>
      </c>
      <c r="H251" s="33">
        <f t="shared" si="33"/>
        <v>0.50746362916525611</v>
      </c>
      <c r="I251" s="33">
        <f t="shared" si="34"/>
        <v>5.7509875238106925E-2</v>
      </c>
      <c r="J251" s="33"/>
      <c r="K251">
        <v>178.73</v>
      </c>
      <c r="L251">
        <v>52965.46</v>
      </c>
      <c r="M251">
        <v>52.48</v>
      </c>
      <c r="O251" s="40"/>
      <c r="P251" s="40">
        <f t="shared" si="35"/>
        <v>0.68985362222029945</v>
      </c>
      <c r="Q251" s="40"/>
      <c r="R251" s="40"/>
      <c r="S251">
        <v>64.41</v>
      </c>
      <c r="T251">
        <v>61662.44</v>
      </c>
      <c r="U251">
        <v>201.35</v>
      </c>
      <c r="V251">
        <v>1842.73</v>
      </c>
      <c r="X251" s="39">
        <f t="shared" si="36"/>
        <v>9.4373663172863027E-4</v>
      </c>
      <c r="Y251" s="39">
        <f t="shared" si="37"/>
        <v>81.992928720157039</v>
      </c>
      <c r="Z251" s="39">
        <f t="shared" si="38"/>
        <v>0.18322200792780666</v>
      </c>
      <c r="AA251" s="39">
        <f t="shared" si="39"/>
        <v>2.3680322090374646</v>
      </c>
      <c r="AB251" s="39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291</v>
      </c>
      <c r="B1" t="s">
        <v>296</v>
      </c>
      <c r="D1" t="s">
        <v>297</v>
      </c>
    </row>
    <row r="2" spans="1:5" x14ac:dyDescent="0.25">
      <c r="A2" t="s">
        <v>2</v>
      </c>
      <c r="B2" t="s">
        <v>292</v>
      </c>
      <c r="C2" t="s">
        <v>293</v>
      </c>
      <c r="D2" t="s">
        <v>294</v>
      </c>
      <c r="E2" t="s">
        <v>295</v>
      </c>
    </row>
    <row r="3" spans="1:5" x14ac:dyDescent="0.25">
      <c r="A3" t="s">
        <v>288</v>
      </c>
      <c r="B3" t="s">
        <v>299</v>
      </c>
    </row>
    <row r="4" spans="1:5" x14ac:dyDescent="0.25">
      <c r="A4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chronicUrineAnt</vt:lpstr>
      <vt:lpstr>chronicUrineFlav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Cristina García</cp:lastModifiedBy>
  <dcterms:created xsi:type="dcterms:W3CDTF">2015-06-05T18:19:34Z</dcterms:created>
  <dcterms:modified xsi:type="dcterms:W3CDTF">2022-08-02T16:03:25Z</dcterms:modified>
</cp:coreProperties>
</file>