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sa\Desktop\Irlanda resultados\"/>
    </mc:Choice>
  </mc:AlternateContent>
  <bookViews>
    <workbookView xWindow="0" yWindow="0" windowWidth="14370" windowHeight="7635"/>
  </bookViews>
  <sheets>
    <sheet name="ST1" sheetId="5" r:id="rId1"/>
    <sheet name="ST2" sheetId="8" r:id="rId2"/>
    <sheet name="STP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9" l="1"/>
  <c r="E6" i="9"/>
  <c r="C3" i="9"/>
  <c r="C6" i="9"/>
  <c r="H26" i="9"/>
  <c r="H25" i="9"/>
  <c r="I24" i="9"/>
  <c r="H24" i="9"/>
  <c r="J24" i="9" s="1"/>
  <c r="E24" i="9"/>
  <c r="C24" i="9"/>
  <c r="H23" i="9"/>
  <c r="H22" i="9"/>
  <c r="H21" i="9"/>
  <c r="E21" i="9"/>
  <c r="C21" i="9"/>
  <c r="H20" i="9"/>
  <c r="H19" i="9"/>
  <c r="H18" i="9"/>
  <c r="J18" i="9" s="1"/>
  <c r="C18" i="9"/>
  <c r="H17" i="9"/>
  <c r="H16" i="9"/>
  <c r="H15" i="9"/>
  <c r="J15" i="9" s="1"/>
  <c r="E15" i="9"/>
  <c r="C15" i="9"/>
  <c r="H14" i="9"/>
  <c r="H13" i="9"/>
  <c r="H12" i="9"/>
  <c r="E12" i="9"/>
  <c r="C12" i="9"/>
  <c r="H11" i="9"/>
  <c r="H10" i="9"/>
  <c r="H9" i="9"/>
  <c r="E9" i="9"/>
  <c r="C9" i="9"/>
  <c r="H8" i="9"/>
  <c r="H7" i="9"/>
  <c r="H6" i="9"/>
  <c r="H5" i="9"/>
  <c r="H4" i="9"/>
  <c r="H3" i="9"/>
  <c r="E3" i="9"/>
  <c r="E21" i="8"/>
  <c r="E12" i="8"/>
  <c r="I3" i="9" l="1"/>
  <c r="J12" i="9"/>
  <c r="J3" i="9"/>
  <c r="I12" i="9"/>
  <c r="J6" i="9"/>
  <c r="I21" i="9"/>
  <c r="J9" i="9"/>
  <c r="I15" i="9"/>
  <c r="K15" i="9" s="1"/>
  <c r="K24" i="9"/>
  <c r="I9" i="9"/>
  <c r="I6" i="9"/>
  <c r="I18" i="9"/>
  <c r="K18" i="9" s="1"/>
  <c r="J21" i="9"/>
  <c r="K12" i="9" l="1"/>
  <c r="K9" i="9"/>
  <c r="K21" i="9"/>
  <c r="K6" i="9"/>
  <c r="C24" i="8" l="1"/>
  <c r="C21" i="8"/>
  <c r="C15" i="8"/>
  <c r="C9" i="8"/>
  <c r="C6" i="8"/>
  <c r="H26" i="8"/>
  <c r="H25" i="8"/>
  <c r="H24" i="8"/>
  <c r="E24" i="8"/>
  <c r="H23" i="8"/>
  <c r="H22" i="8"/>
  <c r="H21" i="8"/>
  <c r="H20" i="8"/>
  <c r="H19" i="8"/>
  <c r="H18" i="8"/>
  <c r="E18" i="8"/>
  <c r="C18" i="8"/>
  <c r="H17" i="8"/>
  <c r="H16" i="8"/>
  <c r="H15" i="8"/>
  <c r="E15" i="8"/>
  <c r="H14" i="8"/>
  <c r="H13" i="8"/>
  <c r="H12" i="8"/>
  <c r="C12" i="8"/>
  <c r="H11" i="8"/>
  <c r="H10" i="8"/>
  <c r="H9" i="8"/>
  <c r="E9" i="8"/>
  <c r="H8" i="8"/>
  <c r="H7" i="8"/>
  <c r="H6" i="8"/>
  <c r="E6" i="8"/>
  <c r="H5" i="8"/>
  <c r="H4" i="8"/>
  <c r="H3" i="8"/>
  <c r="J3" i="8" s="1"/>
  <c r="E3" i="8"/>
  <c r="C3" i="8"/>
  <c r="E18" i="5"/>
  <c r="E15" i="5"/>
  <c r="E12" i="5"/>
  <c r="C12" i="5"/>
  <c r="K9" i="5"/>
  <c r="H4" i="5"/>
  <c r="H5" i="5"/>
  <c r="J3" i="5" s="1"/>
  <c r="H6" i="5"/>
  <c r="H7" i="5"/>
  <c r="J6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E6" i="5"/>
  <c r="C6" i="5"/>
  <c r="C9" i="5"/>
  <c r="C15" i="5"/>
  <c r="C18" i="5"/>
  <c r="C21" i="5"/>
  <c r="C24" i="5"/>
  <c r="I6" i="5"/>
  <c r="E9" i="5"/>
  <c r="E21" i="5"/>
  <c r="E24" i="5"/>
  <c r="H3" i="5"/>
  <c r="E3" i="5"/>
  <c r="C3" i="5"/>
  <c r="J24" i="8" l="1"/>
  <c r="J6" i="8"/>
  <c r="J18" i="8"/>
  <c r="J9" i="8"/>
  <c r="J21" i="8"/>
  <c r="J12" i="8"/>
  <c r="J15" i="8"/>
  <c r="I6" i="8"/>
  <c r="K6" i="8" s="1"/>
  <c r="I9" i="8"/>
  <c r="I12" i="8"/>
  <c r="I15" i="8"/>
  <c r="I18" i="8"/>
  <c r="K18" i="8" s="1"/>
  <c r="I21" i="8"/>
  <c r="I24" i="8"/>
  <c r="I3" i="8"/>
  <c r="J24" i="5"/>
  <c r="I21" i="5"/>
  <c r="K21" i="5" s="1"/>
  <c r="I18" i="5"/>
  <c r="K18" i="5" s="1"/>
  <c r="J18" i="5"/>
  <c r="J15" i="5"/>
  <c r="I15" i="5"/>
  <c r="K15" i="5" s="1"/>
  <c r="I12" i="5"/>
  <c r="K12" i="5" s="1"/>
  <c r="I9" i="5"/>
  <c r="J12" i="5"/>
  <c r="I3" i="5"/>
  <c r="K6" i="5" s="1"/>
  <c r="I24" i="5"/>
  <c r="K24" i="5" s="1"/>
  <c r="J21" i="5"/>
  <c r="J9" i="5"/>
  <c r="K21" i="8" l="1"/>
  <c r="K9" i="8"/>
  <c r="K15" i="8"/>
  <c r="K24" i="8"/>
  <c r="K12" i="8"/>
</calcChain>
</file>

<file path=xl/sharedStrings.xml><?xml version="1.0" encoding="utf-8"?>
<sst xmlns="http://schemas.openxmlformats.org/spreadsheetml/2006/main" count="195" uniqueCount="78">
  <si>
    <t>MUESTRAS</t>
  </si>
  <si>
    <t>MEDIA</t>
  </si>
  <si>
    <t>SD</t>
  </si>
  <si>
    <t>Sin Pas REP1</t>
  </si>
  <si>
    <t>Sin Pas REP2</t>
  </si>
  <si>
    <t>Sin Pas REP3</t>
  </si>
  <si>
    <t>ST1 dia 0  REP1</t>
  </si>
  <si>
    <t>ST1 dia 0  REP2</t>
  </si>
  <si>
    <t>ST1 dia 0  REP3</t>
  </si>
  <si>
    <t>ST1 dia 7  REP1</t>
  </si>
  <si>
    <t>ST1 dia 7  REP2</t>
  </si>
  <si>
    <t>ST1 dia 7  REP3</t>
  </si>
  <si>
    <t>ST1 dia 15 REP1</t>
  </si>
  <si>
    <t>ST1 dia 15 REP2</t>
  </si>
  <si>
    <t>ST1 dia 15 REP3</t>
  </si>
  <si>
    <t>ST1 dia 30 REP1</t>
  </si>
  <si>
    <t>ST1 dia 30 REP2</t>
  </si>
  <si>
    <t>ST1 dia 30 REP3</t>
  </si>
  <si>
    <t>ST1 dia 45 REP1</t>
  </si>
  <si>
    <t>ST1 dia 45 REP2</t>
  </si>
  <si>
    <t>ST1 dia 45 REP3</t>
  </si>
  <si>
    <t>ST1 dia 60 REP 1</t>
  </si>
  <si>
    <t>ST1 dia 60 REP 2</t>
  </si>
  <si>
    <t>ST1 dia 60 REP 3</t>
  </si>
  <si>
    <t>ST1 dia 90 REP1</t>
  </si>
  <si>
    <t>ST1 dia 90 REP2</t>
  </si>
  <si>
    <t>ST1 dia 90 REP3</t>
  </si>
  <si>
    <t>ST2 dia 0  REP1</t>
  </si>
  <si>
    <t>ST2 dia 0  REP2</t>
  </si>
  <si>
    <t>ST2 dia 0  REP3</t>
  </si>
  <si>
    <t>ST2 dia 7  REP1</t>
  </si>
  <si>
    <t>ST2 dia 7  REP2</t>
  </si>
  <si>
    <t>ST2 dia 7  REP3</t>
  </si>
  <si>
    <t>ST2 dia 15 REP1</t>
  </si>
  <si>
    <t>ST2 dia 15 REP2</t>
  </si>
  <si>
    <t>ST2 dia 15 REP3</t>
  </si>
  <si>
    <t>ST2 dia 30 REP1</t>
  </si>
  <si>
    <t>ST2 dia 30 REP2</t>
  </si>
  <si>
    <t>% perdida</t>
  </si>
  <si>
    <t>STP dia 0  REP1</t>
  </si>
  <si>
    <t>STP dia 0  REP2</t>
  </si>
  <si>
    <t>STP dia 0  REP3</t>
  </si>
  <si>
    <t>STP dia 7  REP1</t>
  </si>
  <si>
    <t>STP dia 7  REP2</t>
  </si>
  <si>
    <t>STP dia 7  REP3</t>
  </si>
  <si>
    <t>STP dia 15 REP1</t>
  </si>
  <si>
    <t>STP dia 15 REP2</t>
  </si>
  <si>
    <t>STP dia 15 REP3</t>
  </si>
  <si>
    <t>STP dia 30 REP1</t>
  </si>
  <si>
    <t>STP dia 30 REP2</t>
  </si>
  <si>
    <t>STP dia 30 REP3</t>
  </si>
  <si>
    <t>STP dia 45 REP1</t>
  </si>
  <si>
    <t>STP dia 45 REP2</t>
  </si>
  <si>
    <t>STP dia 45 REP3</t>
  </si>
  <si>
    <t>STP dia 60 REP 1</t>
  </si>
  <si>
    <t>STP dia 60 REP 2</t>
  </si>
  <si>
    <t>STP dia 60 REP 3</t>
  </si>
  <si>
    <t>STP dia 90 REP1</t>
  </si>
  <si>
    <t>STP dia 90 REP2</t>
  </si>
  <si>
    <t>STP dia 90 REP3</t>
  </si>
  <si>
    <t>ST2 dia 30 REP3</t>
  </si>
  <si>
    <t>ST2 dia 45 REP1</t>
  </si>
  <si>
    <t>ST2 dia 45 REP2</t>
  </si>
  <si>
    <t>ST2 dia 45 REP3</t>
  </si>
  <si>
    <t>ST2 dia 60 REP 1</t>
  </si>
  <si>
    <t>ST2 dia 60 REP 2</t>
  </si>
  <si>
    <t>ST2 dia 60 REP 3</t>
  </si>
  <si>
    <t>ST2 dia 90 REP1</t>
  </si>
  <si>
    <t>ST2 dia 90 REP2</t>
  </si>
  <si>
    <t>ST2 dia 90 REP3</t>
  </si>
  <si>
    <t>Vitamina C</t>
  </si>
  <si>
    <t>mg Ac. Dehidroascórbico/100ml de zumo</t>
  </si>
  <si>
    <t xml:space="preserve">Media AA/100 ml </t>
  </si>
  <si>
    <t>mg Ac. Ascórbico (AA)/100ml de zumo</t>
  </si>
  <si>
    <t xml:space="preserve">Media DHAA/100 ml </t>
  </si>
  <si>
    <t xml:space="preserve"> mg Vit C ( AA+DHAA)/100 ml de zumo </t>
  </si>
  <si>
    <t>(Con respecto al sin pasteurizar)</t>
  </si>
  <si>
    <t>( Respecto al dia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</si>
</sst>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A793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164" fontId="2" fillId="0" borderId="0" xfId="0" applyNumberFormat="1" applyFont="1" applyFill="1" applyBorder="1"/>
    <xf numFmtId="165" fontId="1" fillId="2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/>
    <xf numFmtId="165" fontId="1" fillId="4" borderId="0" xfId="0" applyNumberFormat="1" applyFont="1" applyFill="1" applyBorder="1"/>
    <xf numFmtId="165" fontId="1" fillId="5" borderId="0" xfId="0" applyNumberFormat="1" applyFont="1" applyFill="1" applyBorder="1"/>
    <xf numFmtId="165" fontId="1" fillId="6" borderId="0" xfId="0" applyNumberFormat="1" applyFont="1" applyFill="1" applyBorder="1"/>
    <xf numFmtId="165" fontId="1" fillId="7" borderId="0" xfId="0" applyNumberFormat="1" applyFont="1" applyFill="1" applyBorder="1"/>
    <xf numFmtId="165" fontId="1" fillId="8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9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9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" workbookViewId="0">
      <selection activeCell="A33" sqref="A33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3.28515625" customWidth="1"/>
    <col min="4" max="4" width="20.42578125" customWidth="1"/>
    <col min="5" max="5" width="13.5703125" customWidth="1"/>
    <col min="7" max="7" width="16" customWidth="1"/>
  </cols>
  <sheetData>
    <row r="1" spans="1:12" ht="14.2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ht="15.75" x14ac:dyDescent="0.25">
      <c r="A2" s="5" t="s">
        <v>70</v>
      </c>
      <c r="B2" s="6" t="s">
        <v>73</v>
      </c>
      <c r="C2" s="6" t="s">
        <v>72</v>
      </c>
      <c r="D2" s="5" t="s">
        <v>71</v>
      </c>
      <c r="E2" s="5" t="s">
        <v>74</v>
      </c>
      <c r="G2" s="8" t="s">
        <v>0</v>
      </c>
      <c r="H2" s="2" t="s">
        <v>75</v>
      </c>
      <c r="I2" s="9" t="s">
        <v>1</v>
      </c>
      <c r="J2" s="9" t="s">
        <v>2</v>
      </c>
      <c r="K2" s="7" t="s">
        <v>38</v>
      </c>
    </row>
    <row r="3" spans="1:12" x14ac:dyDescent="0.25">
      <c r="A3" s="3" t="s">
        <v>3</v>
      </c>
      <c r="B3" s="16">
        <v>15.354956877669903</v>
      </c>
      <c r="C3" s="16">
        <f>AVERAGE(B3:B5)</f>
        <v>15.400919337216829</v>
      </c>
      <c r="D3" s="16">
        <v>3.2632977055086756</v>
      </c>
      <c r="E3" s="4">
        <f>AVERAGE(D3:D5)</f>
        <v>2.8719131095730224</v>
      </c>
      <c r="G3" s="3" t="s">
        <v>3</v>
      </c>
      <c r="H3" s="4">
        <f>B3+D3</f>
        <v>18.61825458317858</v>
      </c>
      <c r="I3" s="4">
        <f>AVERAGE(H3:H5)</f>
        <v>18.272832446789849</v>
      </c>
      <c r="J3" s="4">
        <f>STDEV(H3:H5)</f>
        <v>0.40361740194369106</v>
      </c>
      <c r="K3" s="18"/>
    </row>
    <row r="4" spans="1:12" x14ac:dyDescent="0.25">
      <c r="A4" s="3" t="s">
        <v>4</v>
      </c>
      <c r="B4" s="16">
        <v>14.968199596116506</v>
      </c>
      <c r="C4" s="16"/>
      <c r="D4" s="16">
        <v>3.4028824215416704</v>
      </c>
      <c r="E4" s="4"/>
      <c r="G4" s="3" t="s">
        <v>4</v>
      </c>
      <c r="H4" s="4">
        <f t="shared" ref="H4:H26" si="0">B4+D4</f>
        <v>18.371082017658175</v>
      </c>
      <c r="I4" s="4"/>
      <c r="J4" s="4"/>
      <c r="K4" s="18"/>
    </row>
    <row r="5" spans="1:12" x14ac:dyDescent="0.25">
      <c r="A5" s="3" t="s">
        <v>5</v>
      </c>
      <c r="B5" s="16">
        <v>15.87960153786408</v>
      </c>
      <c r="C5" s="16"/>
      <c r="D5" s="16">
        <v>1.9495592016687209</v>
      </c>
      <c r="E5" s="4"/>
      <c r="G5" s="3" t="s">
        <v>5</v>
      </c>
      <c r="H5" s="4">
        <f t="shared" si="0"/>
        <v>17.829160739532799</v>
      </c>
      <c r="I5" s="4"/>
      <c r="J5" s="4"/>
      <c r="K5" s="18"/>
    </row>
    <row r="6" spans="1:12" x14ac:dyDescent="0.25">
      <c r="A6" s="10" t="s">
        <v>6</v>
      </c>
      <c r="B6" s="16">
        <v>12.123011246601942</v>
      </c>
      <c r="C6" s="16">
        <f t="shared" ref="C6:C24" si="1">AVERAGE(B6:B8)</f>
        <v>12.256414482847896</v>
      </c>
      <c r="D6" s="16">
        <v>3.5958377642931643</v>
      </c>
      <c r="E6" s="4">
        <f t="shared" ref="E6:E24" si="2">AVERAGE(D6:D8)</f>
        <v>3.7025790177301605</v>
      </c>
      <c r="G6" s="10" t="s">
        <v>6</v>
      </c>
      <c r="H6" s="4">
        <f t="shared" si="0"/>
        <v>15.718849010895106</v>
      </c>
      <c r="I6" s="4">
        <f t="shared" ref="I6:I24" si="3">AVERAGE(H6:H8)</f>
        <v>15.958993500578059</v>
      </c>
      <c r="J6" s="4">
        <f t="shared" ref="J6:J24" si="4">STDEV(H6:H8)</f>
        <v>0.20826344088549278</v>
      </c>
      <c r="K6" s="4">
        <f>100-I6/I$3*100</f>
        <v>12.662727319093236</v>
      </c>
      <c r="L6" t="s">
        <v>76</v>
      </c>
    </row>
    <row r="7" spans="1:12" x14ac:dyDescent="0.25">
      <c r="A7" s="10" t="s">
        <v>7</v>
      </c>
      <c r="B7" s="16">
        <v>12.307982120388353</v>
      </c>
      <c r="C7" s="16"/>
      <c r="D7" s="16">
        <v>3.760055077273158</v>
      </c>
      <c r="E7" s="4"/>
      <c r="G7" s="10" t="s">
        <v>7</v>
      </c>
      <c r="H7" s="4">
        <f t="shared" si="0"/>
        <v>16.068037197661511</v>
      </c>
      <c r="I7" s="4"/>
      <c r="J7" s="4"/>
      <c r="K7" s="4"/>
    </row>
    <row r="8" spans="1:12" x14ac:dyDescent="0.25">
      <c r="A8" s="10" t="s">
        <v>8</v>
      </c>
      <c r="B8" s="16">
        <v>12.338250081553399</v>
      </c>
      <c r="C8" s="16"/>
      <c r="D8" s="16">
        <v>3.7518442116241588</v>
      </c>
      <c r="E8" s="4"/>
      <c r="G8" s="10" t="s">
        <v>8</v>
      </c>
      <c r="H8" s="4">
        <f t="shared" si="0"/>
        <v>16.090094293177557</v>
      </c>
      <c r="I8" s="4"/>
      <c r="J8" s="4"/>
      <c r="K8" s="4"/>
    </row>
    <row r="9" spans="1:12" x14ac:dyDescent="0.25">
      <c r="A9" s="11" t="s">
        <v>9</v>
      </c>
      <c r="B9" s="16">
        <v>10.088331634951457</v>
      </c>
      <c r="C9" s="16">
        <f t="shared" si="1"/>
        <v>9.7923782368932049</v>
      </c>
      <c r="D9" s="16">
        <v>3.9571158528491517</v>
      </c>
      <c r="E9" s="4">
        <f t="shared" si="2"/>
        <v>3.9393256439429858</v>
      </c>
      <c r="G9" s="11" t="s">
        <v>9</v>
      </c>
      <c r="H9" s="4">
        <f t="shared" si="0"/>
        <v>14.045447487800608</v>
      </c>
      <c r="I9" s="4">
        <f t="shared" si="3"/>
        <v>13.731703880836188</v>
      </c>
      <c r="J9" s="4">
        <f t="shared" si="4"/>
        <v>0.45125527116281777</v>
      </c>
      <c r="K9" s="4">
        <f>100-I9/I$6*100</f>
        <v>13.956328885409945</v>
      </c>
      <c r="L9" t="s">
        <v>77</v>
      </c>
    </row>
    <row r="10" spans="1:12" x14ac:dyDescent="0.25">
      <c r="A10" s="11" t="s">
        <v>10</v>
      </c>
      <c r="B10" s="16">
        <v>9.3888054213592227</v>
      </c>
      <c r="C10" s="16"/>
      <c r="D10" s="16">
        <v>3.8257420024651561</v>
      </c>
      <c r="E10" s="4"/>
      <c r="G10" s="11" t="s">
        <v>10</v>
      </c>
      <c r="H10" s="4">
        <f t="shared" si="0"/>
        <v>13.214547423824378</v>
      </c>
      <c r="I10" s="4"/>
      <c r="J10" s="4"/>
      <c r="K10" s="4"/>
    </row>
    <row r="11" spans="1:12" x14ac:dyDescent="0.25">
      <c r="A11" s="11" t="s">
        <v>11</v>
      </c>
      <c r="B11" s="16">
        <v>9.8999976543689332</v>
      </c>
      <c r="C11" s="16"/>
      <c r="D11" s="16">
        <v>4.0351190765146487</v>
      </c>
      <c r="E11" s="4"/>
      <c r="G11" s="11" t="s">
        <v>11</v>
      </c>
      <c r="H11" s="4">
        <f t="shared" si="0"/>
        <v>13.935116730883582</v>
      </c>
      <c r="I11" s="4"/>
      <c r="J11" s="4"/>
      <c r="K11" s="4"/>
    </row>
    <row r="12" spans="1:12" x14ac:dyDescent="0.25">
      <c r="A12" s="19" t="s">
        <v>12</v>
      </c>
      <c r="B12" s="16">
        <v>6.7689452271844655</v>
      </c>
      <c r="C12" s="16">
        <f t="shared" si="1"/>
        <v>7.7498513760517795</v>
      </c>
      <c r="D12" s="16">
        <v>3.4932019436806678</v>
      </c>
      <c r="E12" s="4">
        <f t="shared" si="2"/>
        <v>3.3823552574191713</v>
      </c>
      <c r="G12" s="19" t="s">
        <v>12</v>
      </c>
      <c r="H12" s="4">
        <f t="shared" si="0"/>
        <v>10.262147170865134</v>
      </c>
      <c r="I12" s="4">
        <f t="shared" si="3"/>
        <v>11.13220663347095</v>
      </c>
      <c r="J12" s="4">
        <f t="shared" si="4"/>
        <v>0.84344517884300985</v>
      </c>
      <c r="K12" s="4">
        <f t="shared" ref="K12:K24" si="5">100-I12/I$6*100</f>
        <v>30.244932845747911</v>
      </c>
      <c r="L12" t="s">
        <v>77</v>
      </c>
    </row>
    <row r="13" spans="1:12" x14ac:dyDescent="0.25">
      <c r="A13" s="19" t="s">
        <v>13</v>
      </c>
      <c r="B13" s="16">
        <v>8.6993685281553397</v>
      </c>
      <c r="C13" s="16"/>
      <c r="D13" s="16">
        <v>3.2468759742106763</v>
      </c>
      <c r="E13" s="4"/>
      <c r="G13" s="19" t="s">
        <v>13</v>
      </c>
      <c r="H13" s="4">
        <f t="shared" si="0"/>
        <v>11.946244502366016</v>
      </c>
      <c r="I13" s="4"/>
      <c r="J13" s="4"/>
      <c r="K13" s="4"/>
    </row>
    <row r="14" spans="1:12" x14ac:dyDescent="0.25">
      <c r="A14" s="19" t="s">
        <v>14</v>
      </c>
      <c r="B14" s="16">
        <v>7.7812403728155344</v>
      </c>
      <c r="C14" s="16"/>
      <c r="D14" s="16">
        <v>3.4069878543661702</v>
      </c>
      <c r="E14" s="4"/>
      <c r="G14" s="19" t="s">
        <v>14</v>
      </c>
      <c r="H14" s="4">
        <f t="shared" si="0"/>
        <v>11.188228227181705</v>
      </c>
      <c r="I14" s="4"/>
      <c r="J14" s="4"/>
      <c r="K14" s="4"/>
    </row>
    <row r="15" spans="1:12" x14ac:dyDescent="0.25">
      <c r="A15" s="12" t="s">
        <v>15</v>
      </c>
      <c r="B15" s="16">
        <v>4.6031044504854375</v>
      </c>
      <c r="C15" s="16">
        <f t="shared" si="1"/>
        <v>5.3463510524271847</v>
      </c>
      <c r="D15" s="16">
        <v>2.795278363515691</v>
      </c>
      <c r="E15" s="4">
        <f t="shared" si="2"/>
        <v>2.7733827217850258</v>
      </c>
      <c r="G15" s="12" t="s">
        <v>15</v>
      </c>
      <c r="H15" s="4">
        <f t="shared" si="0"/>
        <v>7.3983828140011285</v>
      </c>
      <c r="I15" s="4">
        <f t="shared" si="3"/>
        <v>8.1197337742122091</v>
      </c>
      <c r="J15" s="4">
        <f t="shared" si="4"/>
        <v>0.7785382586680033</v>
      </c>
      <c r="K15" s="4">
        <f t="shared" si="5"/>
        <v>49.121266488904205</v>
      </c>
      <c r="L15" t="s">
        <v>77</v>
      </c>
    </row>
    <row r="16" spans="1:12" x14ac:dyDescent="0.25">
      <c r="A16" s="12" t="s">
        <v>16</v>
      </c>
      <c r="B16" s="16">
        <v>6.1333180427184466</v>
      </c>
      <c r="C16" s="16"/>
      <c r="D16" s="16">
        <v>2.8117000948136912</v>
      </c>
      <c r="E16" s="4"/>
      <c r="G16" s="12" t="s">
        <v>16</v>
      </c>
      <c r="H16" s="4">
        <f t="shared" si="0"/>
        <v>8.9450181375321378</v>
      </c>
      <c r="I16" s="4"/>
      <c r="J16" s="4"/>
      <c r="K16" s="4"/>
    </row>
    <row r="17" spans="1:12" x14ac:dyDescent="0.25">
      <c r="A17" s="12" t="s">
        <v>17</v>
      </c>
      <c r="B17" s="16">
        <v>5.3026306640776699</v>
      </c>
      <c r="C17" s="16"/>
      <c r="D17" s="16">
        <v>2.7131697070256946</v>
      </c>
      <c r="E17" s="4"/>
      <c r="G17" s="12" t="s">
        <v>17</v>
      </c>
      <c r="H17" s="4">
        <f t="shared" si="0"/>
        <v>8.0158003711033636</v>
      </c>
      <c r="I17" s="4"/>
      <c r="J17" s="4"/>
      <c r="K17" s="4"/>
    </row>
    <row r="18" spans="1:12" x14ac:dyDescent="0.25">
      <c r="A18" s="13" t="s">
        <v>18</v>
      </c>
      <c r="B18" s="16">
        <v>2.9921762951456308</v>
      </c>
      <c r="C18" s="16">
        <f t="shared" si="1"/>
        <v>3.0045076867313916</v>
      </c>
      <c r="D18" s="16">
        <v>1.8469233810562244</v>
      </c>
      <c r="E18" s="4">
        <f t="shared" si="2"/>
        <v>1.7853418886887267</v>
      </c>
      <c r="G18" s="13" t="s">
        <v>18</v>
      </c>
      <c r="H18" s="4">
        <f t="shared" si="0"/>
        <v>4.8390996762018554</v>
      </c>
      <c r="I18" s="4">
        <f t="shared" si="3"/>
        <v>4.789849575420118</v>
      </c>
      <c r="J18" s="4">
        <f t="shared" si="4"/>
        <v>0.46313025951702863</v>
      </c>
      <c r="K18" s="4">
        <f t="shared" si="5"/>
        <v>69.986518415170593</v>
      </c>
      <c r="L18" t="s">
        <v>77</v>
      </c>
    </row>
    <row r="19" spans="1:12" x14ac:dyDescent="0.25">
      <c r="A19" s="13" t="s">
        <v>19</v>
      </c>
      <c r="B19" s="16">
        <v>2.5146151300970874</v>
      </c>
      <c r="C19" s="16"/>
      <c r="D19" s="16">
        <v>1.7894473215132265</v>
      </c>
      <c r="E19" s="4"/>
      <c r="G19" s="13" t="s">
        <v>19</v>
      </c>
      <c r="H19" s="4">
        <f t="shared" si="0"/>
        <v>4.3040624516103136</v>
      </c>
      <c r="I19" s="4"/>
      <c r="J19" s="4"/>
      <c r="K19" s="4"/>
    </row>
    <row r="20" spans="1:12" x14ac:dyDescent="0.25">
      <c r="A20" s="13" t="s">
        <v>20</v>
      </c>
      <c r="B20" s="16">
        <v>3.5067316349514561</v>
      </c>
      <c r="C20" s="16"/>
      <c r="D20" s="16">
        <v>1.7196549634967291</v>
      </c>
      <c r="E20" s="4"/>
      <c r="G20" s="13" t="s">
        <v>20</v>
      </c>
      <c r="H20" s="4">
        <f t="shared" si="0"/>
        <v>5.226386598448185</v>
      </c>
      <c r="I20" s="4"/>
      <c r="J20" s="4"/>
      <c r="K20" s="4"/>
    </row>
    <row r="21" spans="1:12" x14ac:dyDescent="0.25">
      <c r="A21" s="14" t="s">
        <v>21</v>
      </c>
      <c r="B21" s="16">
        <v>2.9551821203883497</v>
      </c>
      <c r="C21" s="16">
        <f t="shared" si="1"/>
        <v>3.0280494343042066</v>
      </c>
      <c r="D21" s="16">
        <v>1.1941595619607472</v>
      </c>
      <c r="E21" s="4">
        <f t="shared" si="2"/>
        <v>1.0614172339685852</v>
      </c>
      <c r="G21" s="14" t="s">
        <v>21</v>
      </c>
      <c r="H21" s="4">
        <f t="shared" si="0"/>
        <v>4.1493416823490969</v>
      </c>
      <c r="I21" s="4">
        <f t="shared" si="3"/>
        <v>4.0894666682727925</v>
      </c>
      <c r="J21" s="4">
        <f t="shared" si="4"/>
        <v>0.12019049336306031</v>
      </c>
      <c r="K21" s="4">
        <f t="shared" si="5"/>
        <v>74.375159259732357</v>
      </c>
      <c r="L21" t="s">
        <v>77</v>
      </c>
    </row>
    <row r="22" spans="1:12" x14ac:dyDescent="0.25">
      <c r="A22" s="14" t="s">
        <v>22</v>
      </c>
      <c r="B22" s="16">
        <v>3.2242306640776697</v>
      </c>
      <c r="C22" s="16"/>
      <c r="D22" s="16">
        <v>0.94372815966625578</v>
      </c>
      <c r="E22" s="4"/>
      <c r="G22" s="14" t="s">
        <v>22</v>
      </c>
      <c r="H22" s="4">
        <f t="shared" si="0"/>
        <v>4.1679588237439251</v>
      </c>
      <c r="I22" s="4"/>
      <c r="J22" s="4"/>
      <c r="K22" s="4"/>
    </row>
    <row r="23" spans="1:12" x14ac:dyDescent="0.25">
      <c r="A23" s="14" t="s">
        <v>23</v>
      </c>
      <c r="B23" s="16">
        <v>2.9047355184466017</v>
      </c>
      <c r="C23" s="16"/>
      <c r="D23" s="16">
        <v>1.0463639802787523</v>
      </c>
      <c r="E23" s="4"/>
      <c r="G23" s="14" t="s">
        <v>23</v>
      </c>
      <c r="H23" s="4">
        <f t="shared" si="0"/>
        <v>3.951099498725354</v>
      </c>
      <c r="I23" s="4"/>
      <c r="J23" s="4"/>
      <c r="K23" s="4"/>
    </row>
    <row r="24" spans="1:12" x14ac:dyDescent="0.25">
      <c r="A24" s="15" t="s">
        <v>24</v>
      </c>
      <c r="B24" s="16">
        <v>1.8010697966781906</v>
      </c>
      <c r="C24" s="16">
        <f t="shared" si="1"/>
        <v>1.5002808468115625</v>
      </c>
      <c r="D24" s="4">
        <v>0</v>
      </c>
      <c r="E24" s="4">
        <f t="shared" si="2"/>
        <v>0</v>
      </c>
      <c r="G24" s="15" t="s">
        <v>24</v>
      </c>
      <c r="H24" s="4">
        <f t="shared" si="0"/>
        <v>1.8010697966781906</v>
      </c>
      <c r="I24" s="4">
        <f t="shared" si="3"/>
        <v>1.5002808468115625</v>
      </c>
      <c r="J24" s="4">
        <f t="shared" si="4"/>
        <v>0.29151016276522418</v>
      </c>
      <c r="K24" s="4">
        <f t="shared" si="5"/>
        <v>90.599151213657549</v>
      </c>
      <c r="L24" t="s">
        <v>77</v>
      </c>
    </row>
    <row r="25" spans="1:12" x14ac:dyDescent="0.25">
      <c r="A25" s="15" t="s">
        <v>25</v>
      </c>
      <c r="B25" s="16">
        <v>1.4807400333631509</v>
      </c>
      <c r="C25" s="16"/>
      <c r="D25" s="4">
        <v>0</v>
      </c>
      <c r="E25" s="4"/>
      <c r="G25" s="15" t="s">
        <v>25</v>
      </c>
      <c r="H25" s="4">
        <f t="shared" si="0"/>
        <v>1.4807400333631509</v>
      </c>
      <c r="I25" s="4"/>
      <c r="J25" s="4"/>
      <c r="K25" s="4"/>
    </row>
    <row r="26" spans="1:12" x14ac:dyDescent="0.25">
      <c r="A26" s="15" t="s">
        <v>26</v>
      </c>
      <c r="B26" s="16">
        <v>1.2190327103933467</v>
      </c>
      <c r="C26" s="16"/>
      <c r="D26" s="4">
        <v>0</v>
      </c>
      <c r="E26" s="4"/>
      <c r="G26" s="15" t="s">
        <v>26</v>
      </c>
      <c r="H26" s="4">
        <f t="shared" si="0"/>
        <v>1.2190327103933467</v>
      </c>
      <c r="I26" s="4"/>
      <c r="J26" s="4"/>
      <c r="K26" s="4"/>
    </row>
    <row r="27" spans="1:12" x14ac:dyDescent="0.25">
      <c r="D27" s="16"/>
      <c r="E27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B36" sqref="B36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2.85546875" customWidth="1"/>
    <col min="4" max="4" width="20.42578125" customWidth="1"/>
    <col min="5" max="5" width="13.28515625" customWidth="1"/>
    <col min="7" max="7" width="16" customWidth="1"/>
  </cols>
  <sheetData>
    <row r="1" spans="1:12" ht="14.2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ht="15.75" x14ac:dyDescent="0.25">
      <c r="A2" s="5" t="s">
        <v>70</v>
      </c>
      <c r="B2" s="6" t="s">
        <v>73</v>
      </c>
      <c r="C2" s="6" t="s">
        <v>72</v>
      </c>
      <c r="D2" s="5" t="s">
        <v>71</v>
      </c>
      <c r="E2" s="5" t="s">
        <v>74</v>
      </c>
      <c r="G2" s="8" t="s">
        <v>0</v>
      </c>
      <c r="H2" s="2" t="s">
        <v>75</v>
      </c>
      <c r="I2" s="9" t="s">
        <v>1</v>
      </c>
      <c r="J2" s="9" t="s">
        <v>2</v>
      </c>
      <c r="K2" s="7" t="s">
        <v>38</v>
      </c>
    </row>
    <row r="3" spans="1:12" x14ac:dyDescent="0.25">
      <c r="A3" s="3" t="s">
        <v>3</v>
      </c>
      <c r="B3" s="16">
        <v>15.354956877669903</v>
      </c>
      <c r="C3" s="16">
        <f>AVERAGE(B3:B5)</f>
        <v>15.400919337216829</v>
      </c>
      <c r="D3" s="16">
        <v>3.2632977055086756</v>
      </c>
      <c r="E3" s="4">
        <f>AVERAGE(D3:D5)</f>
        <v>2.8719131095730224</v>
      </c>
      <c r="G3" s="3" t="s">
        <v>3</v>
      </c>
      <c r="H3" s="4">
        <f>B3+D3</f>
        <v>18.61825458317858</v>
      </c>
      <c r="I3" s="4">
        <f>AVERAGE(H3:H5)</f>
        <v>18.272832446789849</v>
      </c>
      <c r="J3" s="4">
        <f>STDEV(H3:H5)</f>
        <v>0.40361740194369106</v>
      </c>
      <c r="K3" s="18"/>
    </row>
    <row r="4" spans="1:12" x14ac:dyDescent="0.25">
      <c r="A4" s="3" t="s">
        <v>4</v>
      </c>
      <c r="B4" s="16">
        <v>14.968199596116506</v>
      </c>
      <c r="C4" s="16"/>
      <c r="D4" s="16">
        <v>3.4028824215416704</v>
      </c>
      <c r="E4" s="4"/>
      <c r="G4" s="3" t="s">
        <v>4</v>
      </c>
      <c r="H4" s="4">
        <f t="shared" ref="H4:H26" si="0">B4+D4</f>
        <v>18.371082017658175</v>
      </c>
      <c r="I4" s="4"/>
      <c r="J4" s="4"/>
      <c r="K4" s="18"/>
    </row>
    <row r="5" spans="1:12" x14ac:dyDescent="0.25">
      <c r="A5" s="3" t="s">
        <v>5</v>
      </c>
      <c r="B5" s="16">
        <v>15.87960153786408</v>
      </c>
      <c r="C5" s="16"/>
      <c r="D5" s="16">
        <v>1.9495592016687209</v>
      </c>
      <c r="E5" s="4"/>
      <c r="G5" s="3" t="s">
        <v>5</v>
      </c>
      <c r="H5" s="4">
        <f t="shared" si="0"/>
        <v>17.829160739532799</v>
      </c>
      <c r="I5" s="4"/>
      <c r="J5" s="4"/>
      <c r="K5" s="18"/>
    </row>
    <row r="6" spans="1:12" x14ac:dyDescent="0.25">
      <c r="A6" s="10" t="s">
        <v>27</v>
      </c>
      <c r="B6" s="16">
        <v>11.783337460194177</v>
      </c>
      <c r="C6" s="16">
        <f t="shared" ref="C6:C24" si="1">AVERAGE(B6:B8)</f>
        <v>12.115163997411004</v>
      </c>
      <c r="D6" s="16">
        <v>3.5219399734521666</v>
      </c>
      <c r="E6" s="4">
        <f t="shared" ref="E6:E24" si="2">AVERAGE(D6:D8)</f>
        <v>3.553414958439999</v>
      </c>
      <c r="G6" s="10" t="s">
        <v>27</v>
      </c>
      <c r="H6" s="4">
        <f t="shared" si="0"/>
        <v>15.305277433646344</v>
      </c>
      <c r="I6" s="4">
        <f t="shared" ref="I6:I24" si="3">AVERAGE(H6:H8)</f>
        <v>15.668578955851004</v>
      </c>
      <c r="J6" s="4">
        <f t="shared" ref="J6:J24" si="4">STDEV(H6:H8)</f>
        <v>0.43407707499265846</v>
      </c>
      <c r="K6" s="4">
        <f>100-I6/I$3*100</f>
        <v>14.252051500621945</v>
      </c>
      <c r="L6" t="s">
        <v>76</v>
      </c>
    </row>
    <row r="7" spans="1:12" x14ac:dyDescent="0.25">
      <c r="A7" s="10" t="s">
        <v>28</v>
      </c>
      <c r="B7" s="16">
        <v>12.045659790291264</v>
      </c>
      <c r="C7" s="16"/>
      <c r="D7" s="16">
        <v>3.5055182421541673</v>
      </c>
      <c r="E7" s="4"/>
      <c r="G7" s="10" t="s">
        <v>28</v>
      </c>
      <c r="H7" s="4">
        <f t="shared" si="0"/>
        <v>15.551178032445431</v>
      </c>
      <c r="I7" s="4"/>
      <c r="J7" s="4"/>
      <c r="K7" s="4"/>
    </row>
    <row r="8" spans="1:12" x14ac:dyDescent="0.25">
      <c r="A8" s="10" t="s">
        <v>29</v>
      </c>
      <c r="B8" s="16">
        <v>12.516494741747573</v>
      </c>
      <c r="C8" s="16"/>
      <c r="D8" s="16">
        <v>3.6327866597136627</v>
      </c>
      <c r="E8" s="4"/>
      <c r="G8" s="10" t="s">
        <v>29</v>
      </c>
      <c r="H8" s="4">
        <f t="shared" si="0"/>
        <v>16.149281401461238</v>
      </c>
      <c r="I8" s="4"/>
      <c r="J8" s="4"/>
      <c r="K8" s="4"/>
    </row>
    <row r="9" spans="1:12" x14ac:dyDescent="0.25">
      <c r="A9" s="11" t="s">
        <v>30</v>
      </c>
      <c r="B9" s="16">
        <v>7.6668947417475737</v>
      </c>
      <c r="C9" s="16">
        <f t="shared" si="1"/>
        <v>8.2218073631067963</v>
      </c>
      <c r="D9" s="16">
        <v>2.2738883948042101</v>
      </c>
      <c r="E9" s="4">
        <f t="shared" si="2"/>
        <v>2.2300971113428782</v>
      </c>
      <c r="G9" s="11" t="s">
        <v>30</v>
      </c>
      <c r="H9" s="4">
        <f t="shared" si="0"/>
        <v>9.9407831365517829</v>
      </c>
      <c r="I9" s="4">
        <f t="shared" si="3"/>
        <v>10.451904474449675</v>
      </c>
      <c r="J9" s="4">
        <f t="shared" si="4"/>
        <v>0.55397548694022469</v>
      </c>
      <c r="K9" s="4">
        <f>100-I9/I$6*100</f>
        <v>33.293858339676063</v>
      </c>
      <c r="L9" t="s">
        <v>77</v>
      </c>
    </row>
    <row r="10" spans="1:12" x14ac:dyDescent="0.25">
      <c r="A10" s="11" t="s">
        <v>31</v>
      </c>
      <c r="B10" s="16">
        <v>8.8036248388349527</v>
      </c>
      <c r="C10" s="16"/>
      <c r="D10" s="16">
        <v>2.2369394993837113</v>
      </c>
      <c r="E10" s="4"/>
      <c r="G10" s="11" t="s">
        <v>31</v>
      </c>
      <c r="H10" s="4">
        <f t="shared" si="0"/>
        <v>11.040564338218664</v>
      </c>
      <c r="I10" s="4"/>
      <c r="J10" s="4"/>
      <c r="K10" s="4"/>
    </row>
    <row r="11" spans="1:12" x14ac:dyDescent="0.25">
      <c r="A11" s="11" t="s">
        <v>32</v>
      </c>
      <c r="B11" s="16">
        <v>8.1949025087378651</v>
      </c>
      <c r="C11" s="16"/>
      <c r="D11" s="16">
        <v>2.1794634398407129</v>
      </c>
      <c r="E11" s="4"/>
      <c r="G11" s="11" t="s">
        <v>32</v>
      </c>
      <c r="H11" s="4">
        <f t="shared" si="0"/>
        <v>10.374365948578578</v>
      </c>
      <c r="I11" s="4"/>
      <c r="J11" s="4"/>
      <c r="K11" s="4"/>
    </row>
    <row r="12" spans="1:12" x14ac:dyDescent="0.25">
      <c r="A12" s="19" t="s">
        <v>33</v>
      </c>
      <c r="B12" s="16">
        <v>5.3833452271844662</v>
      </c>
      <c r="C12" s="16">
        <f t="shared" si="1"/>
        <v>4.967441020064725</v>
      </c>
      <c r="D12" s="16">
        <v>1.4692235612022377</v>
      </c>
      <c r="E12" s="4">
        <f t="shared" si="2"/>
        <v>1.3706931734142411</v>
      </c>
      <c r="G12" s="19" t="s">
        <v>33</v>
      </c>
      <c r="H12" s="4">
        <f t="shared" si="0"/>
        <v>6.8525687883867041</v>
      </c>
      <c r="I12" s="4">
        <f t="shared" si="3"/>
        <v>6.3381341934789655</v>
      </c>
      <c r="J12" s="4">
        <f t="shared" si="4"/>
        <v>0.47330325366237314</v>
      </c>
      <c r="K12" s="4">
        <f t="shared" ref="K12:K24" si="5">100-I12/I$6*100</f>
        <v>59.54876181600271</v>
      </c>
      <c r="L12" t="s">
        <v>77</v>
      </c>
    </row>
    <row r="13" spans="1:12" x14ac:dyDescent="0.25">
      <c r="A13" s="19" t="s">
        <v>34</v>
      </c>
      <c r="B13" s="16">
        <v>4.9562306640776699</v>
      </c>
      <c r="C13" s="16"/>
      <c r="D13" s="16">
        <v>1.2844790840997442</v>
      </c>
      <c r="E13" s="4"/>
      <c r="G13" s="19" t="s">
        <v>34</v>
      </c>
      <c r="H13" s="4">
        <f t="shared" si="0"/>
        <v>6.2407097481774141</v>
      </c>
      <c r="I13" s="4"/>
      <c r="J13" s="4"/>
      <c r="K13" s="4"/>
    </row>
    <row r="14" spans="1:12" x14ac:dyDescent="0.25">
      <c r="A14" s="19" t="s">
        <v>35</v>
      </c>
      <c r="B14" s="16">
        <v>4.5627471689320389</v>
      </c>
      <c r="C14" s="16"/>
      <c r="D14" s="16">
        <v>1.3583768749407414</v>
      </c>
      <c r="E14" s="4"/>
      <c r="G14" s="19" t="s">
        <v>35</v>
      </c>
      <c r="H14" s="4">
        <f t="shared" si="0"/>
        <v>5.9211240438727799</v>
      </c>
      <c r="I14" s="4"/>
      <c r="J14" s="4"/>
      <c r="K14" s="4"/>
    </row>
    <row r="15" spans="1:12" x14ac:dyDescent="0.25">
      <c r="A15" s="12" t="s">
        <v>36</v>
      </c>
      <c r="B15" s="16">
        <v>2.6558656155339806</v>
      </c>
      <c r="C15" s="16">
        <f t="shared" si="1"/>
        <v>2.4069957126213595</v>
      </c>
      <c r="D15" s="16">
        <v>0.74256195126576274</v>
      </c>
      <c r="E15" s="4">
        <f t="shared" si="2"/>
        <v>0.72340326475143002</v>
      </c>
      <c r="G15" s="12" t="s">
        <v>36</v>
      </c>
      <c r="H15" s="4">
        <f t="shared" si="0"/>
        <v>3.3984275667997434</v>
      </c>
      <c r="I15" s="4">
        <f t="shared" si="3"/>
        <v>3.1303989773727898</v>
      </c>
      <c r="J15" s="4">
        <f t="shared" si="4"/>
        <v>0.24766066201893691</v>
      </c>
      <c r="K15" s="4">
        <f t="shared" si="5"/>
        <v>80.021168568041531</v>
      </c>
      <c r="L15" t="s">
        <v>77</v>
      </c>
    </row>
    <row r="16" spans="1:12" x14ac:dyDescent="0.25">
      <c r="A16" s="12" t="s">
        <v>37</v>
      </c>
      <c r="B16" s="16">
        <v>2.171578236893204</v>
      </c>
      <c r="C16" s="16"/>
      <c r="D16" s="16">
        <v>0.73845651844126292</v>
      </c>
      <c r="E16" s="4"/>
      <c r="G16" s="12" t="s">
        <v>37</v>
      </c>
      <c r="H16" s="4">
        <f t="shared" si="0"/>
        <v>2.910034755334467</v>
      </c>
      <c r="I16" s="4"/>
      <c r="J16" s="4"/>
      <c r="K16" s="4"/>
    </row>
    <row r="17" spans="1:12" x14ac:dyDescent="0.25">
      <c r="A17" s="12" t="s">
        <v>60</v>
      </c>
      <c r="B17" s="16">
        <v>2.3935432854368934</v>
      </c>
      <c r="C17" s="16"/>
      <c r="D17" s="16">
        <v>0.68919132454726451</v>
      </c>
      <c r="E17" s="4"/>
      <c r="G17" s="12" t="s">
        <v>60</v>
      </c>
      <c r="H17" s="4">
        <f t="shared" si="0"/>
        <v>3.0827346099841577</v>
      </c>
      <c r="I17" s="4"/>
      <c r="J17" s="4"/>
      <c r="K17" s="4"/>
    </row>
    <row r="18" spans="1:12" x14ac:dyDescent="0.25">
      <c r="A18" s="13" t="s">
        <v>61</v>
      </c>
      <c r="B18" s="16">
        <v>2.1682151300970878</v>
      </c>
      <c r="C18" s="16">
        <f t="shared" si="1"/>
        <v>2.2287510524271847</v>
      </c>
      <c r="D18" s="16">
        <v>0.67276959324926522</v>
      </c>
      <c r="E18" s="4">
        <f t="shared" si="2"/>
        <v>0.61803048892260037</v>
      </c>
      <c r="G18" s="13" t="s">
        <v>61</v>
      </c>
      <c r="H18" s="4">
        <f t="shared" si="0"/>
        <v>2.8409847233463532</v>
      </c>
      <c r="I18" s="4">
        <f t="shared" si="3"/>
        <v>2.846781541349785</v>
      </c>
      <c r="J18" s="4">
        <f t="shared" si="4"/>
        <v>3.6943058349709755E-2</v>
      </c>
      <c r="K18" s="4">
        <f t="shared" si="5"/>
        <v>81.831271684745019</v>
      </c>
      <c r="L18" t="s">
        <v>77</v>
      </c>
    </row>
    <row r="19" spans="1:12" x14ac:dyDescent="0.25">
      <c r="A19" s="13" t="s">
        <v>62</v>
      </c>
      <c r="B19" s="16">
        <v>2.2791976543689323</v>
      </c>
      <c r="C19" s="16"/>
      <c r="D19" s="16">
        <v>0.60708266805726741</v>
      </c>
      <c r="E19" s="4"/>
      <c r="G19" s="13" t="s">
        <v>62</v>
      </c>
      <c r="H19" s="4">
        <f t="shared" si="0"/>
        <v>2.8862803224261997</v>
      </c>
      <c r="I19" s="4"/>
      <c r="J19" s="4"/>
      <c r="K19" s="4"/>
    </row>
    <row r="20" spans="1:12" x14ac:dyDescent="0.25">
      <c r="A20" s="13" t="s">
        <v>63</v>
      </c>
      <c r="B20" s="16">
        <v>2.2388403728155342</v>
      </c>
      <c r="C20" s="16"/>
      <c r="D20" s="16">
        <v>0.57423920546126861</v>
      </c>
      <c r="E20" s="4"/>
      <c r="G20" s="13" t="s">
        <v>63</v>
      </c>
      <c r="H20" s="4">
        <f t="shared" si="0"/>
        <v>2.8130795782768026</v>
      </c>
      <c r="I20" s="4"/>
      <c r="J20" s="4"/>
      <c r="K20" s="4"/>
    </row>
    <row r="21" spans="1:12" x14ac:dyDescent="0.25">
      <c r="A21" s="14" t="s">
        <v>64</v>
      </c>
      <c r="B21" s="16">
        <v>2.1614889165048545</v>
      </c>
      <c r="C21" s="16">
        <f t="shared" si="1"/>
        <v>2.2052093048543688</v>
      </c>
      <c r="D21" s="16">
        <v>0.102114430643785</v>
      </c>
      <c r="E21" s="4">
        <f t="shared" si="2"/>
        <v>0.1390633260642837</v>
      </c>
      <c r="G21" s="14" t="s">
        <v>64</v>
      </c>
      <c r="H21" s="4">
        <f t="shared" si="0"/>
        <v>2.2636033471486394</v>
      </c>
      <c r="I21" s="4">
        <f t="shared" si="3"/>
        <v>2.344272630918653</v>
      </c>
      <c r="J21" s="4">
        <f t="shared" si="4"/>
        <v>0.14195958864011912</v>
      </c>
      <c r="K21" s="4">
        <f t="shared" si="5"/>
        <v>85.038383904985537</v>
      </c>
      <c r="L21" t="s">
        <v>77</v>
      </c>
    </row>
    <row r="22" spans="1:12" x14ac:dyDescent="0.25">
      <c r="A22" s="14" t="s">
        <v>65</v>
      </c>
      <c r="B22" s="16">
        <v>2.2623821203883496</v>
      </c>
      <c r="C22" s="16"/>
      <c r="D22" s="16">
        <v>0.24580457950127999</v>
      </c>
      <c r="E22" s="4"/>
      <c r="G22" s="14" t="s">
        <v>65</v>
      </c>
      <c r="H22" s="4">
        <f t="shared" si="0"/>
        <v>2.5081866998896296</v>
      </c>
      <c r="I22" s="4"/>
      <c r="J22" s="4"/>
      <c r="K22" s="4"/>
    </row>
    <row r="23" spans="1:12" x14ac:dyDescent="0.25">
      <c r="A23" s="14" t="s">
        <v>66</v>
      </c>
      <c r="B23" s="16">
        <v>2.1917568776699028</v>
      </c>
      <c r="C23" s="16"/>
      <c r="D23" s="16">
        <v>6.9270968047786124E-2</v>
      </c>
      <c r="E23" s="4"/>
      <c r="G23" s="14" t="s">
        <v>66</v>
      </c>
      <c r="H23" s="4">
        <f t="shared" si="0"/>
        <v>2.2610278457176891</v>
      </c>
      <c r="I23" s="4"/>
      <c r="J23" s="4"/>
      <c r="K23" s="4"/>
    </row>
    <row r="24" spans="1:12" x14ac:dyDescent="0.25">
      <c r="A24" s="15" t="s">
        <v>67</v>
      </c>
      <c r="B24" s="16">
        <v>0.51870391412615136</v>
      </c>
      <c r="C24" s="16">
        <f t="shared" si="1"/>
        <v>0.7500531876314579</v>
      </c>
      <c r="D24" s="4">
        <v>0</v>
      </c>
      <c r="E24" s="4">
        <f t="shared" si="2"/>
        <v>0</v>
      </c>
      <c r="G24" s="15" t="s">
        <v>67</v>
      </c>
      <c r="H24" s="4">
        <f t="shared" si="0"/>
        <v>0.51870391412615136</v>
      </c>
      <c r="I24" s="4">
        <f t="shared" si="3"/>
        <v>0.7500531876314579</v>
      </c>
      <c r="J24" s="4">
        <f t="shared" si="4"/>
        <v>0.21076654133086772</v>
      </c>
      <c r="K24" s="4">
        <f t="shared" si="5"/>
        <v>95.213010766675993</v>
      </c>
      <c r="L24" t="s">
        <v>77</v>
      </c>
    </row>
    <row r="25" spans="1:12" x14ac:dyDescent="0.25">
      <c r="A25" s="15" t="s">
        <v>68</v>
      </c>
      <c r="B25" s="16">
        <v>0.8003009936416603</v>
      </c>
      <c r="C25" s="16"/>
      <c r="D25" s="4">
        <v>0</v>
      </c>
      <c r="E25" s="4"/>
      <c r="G25" s="15" t="s">
        <v>68</v>
      </c>
      <c r="H25" s="4">
        <f t="shared" si="0"/>
        <v>0.8003009936416603</v>
      </c>
      <c r="I25" s="4"/>
      <c r="J25" s="4"/>
      <c r="K25" s="4"/>
    </row>
    <row r="26" spans="1:12" x14ac:dyDescent="0.25">
      <c r="A26" s="15" t="s">
        <v>69</v>
      </c>
      <c r="B26" s="16">
        <v>0.93115465512656237</v>
      </c>
      <c r="C26" s="16"/>
      <c r="D26" s="4">
        <v>0</v>
      </c>
      <c r="E26" s="4"/>
      <c r="G26" s="15" t="s">
        <v>69</v>
      </c>
      <c r="H26" s="4">
        <f t="shared" si="0"/>
        <v>0.93115465512656237</v>
      </c>
      <c r="I26" s="4"/>
      <c r="J26" s="4"/>
      <c r="K26" s="4"/>
    </row>
    <row r="27" spans="1:12" x14ac:dyDescent="0.25">
      <c r="D27" s="16"/>
      <c r="E27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F34" sqref="F34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3.140625" customWidth="1"/>
    <col min="4" max="4" width="20.42578125" customWidth="1"/>
    <col min="5" max="5" width="13.140625" customWidth="1"/>
    <col min="7" max="7" width="16" customWidth="1"/>
  </cols>
  <sheetData>
    <row r="1" spans="1:12" ht="14.2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ht="15.75" x14ac:dyDescent="0.25">
      <c r="A2" s="5" t="s">
        <v>70</v>
      </c>
      <c r="B2" s="6" t="s">
        <v>73</v>
      </c>
      <c r="C2" s="6" t="s">
        <v>72</v>
      </c>
      <c r="D2" s="5" t="s">
        <v>71</v>
      </c>
      <c r="E2" s="5" t="s">
        <v>74</v>
      </c>
      <c r="G2" s="8" t="s">
        <v>0</v>
      </c>
      <c r="H2" s="2" t="s">
        <v>75</v>
      </c>
      <c r="I2" s="9" t="s">
        <v>1</v>
      </c>
      <c r="J2" s="9" t="s">
        <v>2</v>
      </c>
      <c r="K2" s="7" t="s">
        <v>38</v>
      </c>
    </row>
    <row r="3" spans="1:12" x14ac:dyDescent="0.25">
      <c r="A3" s="3" t="s">
        <v>3</v>
      </c>
      <c r="B3" s="16">
        <v>15.354956877669903</v>
      </c>
      <c r="C3" s="16">
        <f>AVERAGE(B3:B5)</f>
        <v>15.400919337216829</v>
      </c>
      <c r="D3" s="16">
        <v>3.2632977055086756</v>
      </c>
      <c r="E3" s="4">
        <f>AVERAGE(D3:D5)</f>
        <v>2.8719131095730224</v>
      </c>
      <c r="G3" s="3" t="s">
        <v>3</v>
      </c>
      <c r="H3" s="4">
        <f>B3+D3</f>
        <v>18.61825458317858</v>
      </c>
      <c r="I3" s="4">
        <f>AVERAGE(H3:H5)</f>
        <v>18.272832446789849</v>
      </c>
      <c r="J3" s="4">
        <f>STDEV(H3:H5)</f>
        <v>0.40361740194369106</v>
      </c>
      <c r="K3" s="18"/>
    </row>
    <row r="4" spans="1:12" x14ac:dyDescent="0.25">
      <c r="A4" s="3" t="s">
        <v>4</v>
      </c>
      <c r="B4" s="16">
        <v>14.968199596116506</v>
      </c>
      <c r="C4" s="16"/>
      <c r="D4" s="16">
        <v>3.4028824215416704</v>
      </c>
      <c r="E4" s="4"/>
      <c r="G4" s="3" t="s">
        <v>4</v>
      </c>
      <c r="H4" s="4">
        <f t="shared" ref="H4:H26" si="0">B4+D4</f>
        <v>18.371082017658175</v>
      </c>
      <c r="I4" s="4"/>
      <c r="J4" s="4"/>
      <c r="K4" s="18"/>
    </row>
    <row r="5" spans="1:12" x14ac:dyDescent="0.25">
      <c r="A5" s="3" t="s">
        <v>5</v>
      </c>
      <c r="B5" s="16">
        <v>15.87960153786408</v>
      </c>
      <c r="C5" s="16"/>
      <c r="D5" s="16">
        <v>1.9495592016687209</v>
      </c>
      <c r="E5" s="4"/>
      <c r="G5" s="3" t="s">
        <v>5</v>
      </c>
      <c r="H5" s="4">
        <f t="shared" si="0"/>
        <v>17.829160739532799</v>
      </c>
      <c r="I5" s="4"/>
      <c r="J5" s="4"/>
      <c r="K5" s="18"/>
    </row>
    <row r="6" spans="1:12" x14ac:dyDescent="0.25">
      <c r="A6" s="10" t="s">
        <v>39</v>
      </c>
      <c r="B6" s="16">
        <v>11.605092800000001</v>
      </c>
      <c r="C6" s="16">
        <f t="shared" ref="C6:C24" si="1">AVERAGE(B6:B8)</f>
        <v>11.730648787055017</v>
      </c>
      <c r="D6" s="16">
        <v>4.0104864795676498</v>
      </c>
      <c r="E6" s="4">
        <f t="shared" ref="E6:E24" si="2">AVERAGE(D6:D8)</f>
        <v>4.0296451660819832</v>
      </c>
      <c r="G6" s="10" t="s">
        <v>39</v>
      </c>
      <c r="H6" s="4">
        <f t="shared" si="0"/>
        <v>15.615579279567651</v>
      </c>
      <c r="I6" s="4">
        <f t="shared" ref="I6:I24" si="3">AVERAGE(H6:H8)</f>
        <v>15.760293953136999</v>
      </c>
      <c r="J6" s="4">
        <f t="shared" ref="J6:J24" si="4">STDEV(H6:H8)</f>
        <v>0.17955786100221</v>
      </c>
      <c r="K6" s="4">
        <f>100-I6/I$3*100</f>
        <v>13.750131518850822</v>
      </c>
      <c r="L6" t="s">
        <v>76</v>
      </c>
    </row>
    <row r="7" spans="1:12" x14ac:dyDescent="0.25">
      <c r="A7" s="10" t="s">
        <v>40</v>
      </c>
      <c r="B7" s="16">
        <v>11.954855906796116</v>
      </c>
      <c r="C7" s="16"/>
      <c r="D7" s="16">
        <v>4.00638104674315</v>
      </c>
      <c r="E7" s="4"/>
      <c r="G7" s="10" t="s">
        <v>40</v>
      </c>
      <c r="H7" s="4">
        <f t="shared" si="0"/>
        <v>15.961236953539267</v>
      </c>
      <c r="I7" s="4"/>
      <c r="J7" s="4"/>
      <c r="K7" s="4"/>
    </row>
    <row r="8" spans="1:12" x14ac:dyDescent="0.25">
      <c r="A8" s="10" t="s">
        <v>41</v>
      </c>
      <c r="B8" s="16">
        <v>11.631997654368934</v>
      </c>
      <c r="C8" s="16"/>
      <c r="D8" s="16">
        <v>4.072067971935148</v>
      </c>
      <c r="E8" s="4"/>
      <c r="G8" s="10" t="s">
        <v>41</v>
      </c>
      <c r="H8" s="4">
        <f t="shared" si="0"/>
        <v>15.704065626304082</v>
      </c>
      <c r="I8" s="4"/>
      <c r="J8" s="4"/>
      <c r="K8" s="4"/>
    </row>
    <row r="9" spans="1:12" x14ac:dyDescent="0.25">
      <c r="A9" s="11" t="s">
        <v>42</v>
      </c>
      <c r="B9" s="16">
        <v>8.4067782368932047</v>
      </c>
      <c r="C9" s="16">
        <f t="shared" si="1"/>
        <v>9.3562953889967648</v>
      </c>
      <c r="D9" s="16">
        <v>4.5606144780506304</v>
      </c>
      <c r="E9" s="4">
        <f t="shared" si="2"/>
        <v>4.1281755538699789</v>
      </c>
      <c r="G9" s="11" t="s">
        <v>42</v>
      </c>
      <c r="H9" s="4">
        <f t="shared" si="0"/>
        <v>12.967392714943834</v>
      </c>
      <c r="I9" s="4">
        <f t="shared" si="3"/>
        <v>13.484470942866741</v>
      </c>
      <c r="J9" s="4">
        <f t="shared" si="4"/>
        <v>0.464519767299093</v>
      </c>
      <c r="K9" s="4">
        <f>100-I9/I$6*100</f>
        <v>14.440231997178373</v>
      </c>
      <c r="L9" t="s">
        <v>77</v>
      </c>
    </row>
    <row r="10" spans="1:12" x14ac:dyDescent="0.25">
      <c r="A10" s="11" t="s">
        <v>43</v>
      </c>
      <c r="B10" s="16">
        <v>9.7116636737864077</v>
      </c>
      <c r="C10" s="16"/>
      <c r="D10" s="16">
        <v>3.9078506589551529</v>
      </c>
      <c r="E10" s="4"/>
      <c r="G10" s="11" t="s">
        <v>43</v>
      </c>
      <c r="H10" s="4">
        <f t="shared" si="0"/>
        <v>13.619514332741561</v>
      </c>
      <c r="I10" s="4"/>
      <c r="J10" s="4"/>
      <c r="K10" s="4"/>
    </row>
    <row r="11" spans="1:12" x14ac:dyDescent="0.25">
      <c r="A11" s="11" t="s">
        <v>44</v>
      </c>
      <c r="B11" s="16">
        <v>9.9504442563106785</v>
      </c>
      <c r="C11" s="16"/>
      <c r="D11" s="16">
        <v>3.916061524604153</v>
      </c>
      <c r="E11" s="4"/>
      <c r="G11" s="11" t="s">
        <v>44</v>
      </c>
      <c r="H11" s="4">
        <f t="shared" si="0"/>
        <v>13.866505780914832</v>
      </c>
      <c r="I11" s="4"/>
      <c r="J11" s="4"/>
      <c r="K11" s="4"/>
    </row>
    <row r="12" spans="1:12" x14ac:dyDescent="0.25">
      <c r="A12" s="19" t="s">
        <v>45</v>
      </c>
      <c r="B12" s="16">
        <v>6.856386003883495</v>
      </c>
      <c r="C12" s="16">
        <f t="shared" si="1"/>
        <v>7.5021025087378641</v>
      </c>
      <c r="D12" s="16">
        <v>3.2674031383331759</v>
      </c>
      <c r="E12" s="4">
        <f t="shared" si="2"/>
        <v>3.3563541828640062</v>
      </c>
      <c r="G12" s="19" t="s">
        <v>45</v>
      </c>
      <c r="H12" s="4">
        <f t="shared" si="0"/>
        <v>10.123789142216671</v>
      </c>
      <c r="I12" s="4">
        <f t="shared" si="3"/>
        <v>10.858456691601871</v>
      </c>
      <c r="J12" s="4">
        <f t="shared" si="4"/>
        <v>0.66797627572288754</v>
      </c>
      <c r="K12" s="4">
        <f t="shared" ref="K12:K24" si="5">100-I12/I$6*100</f>
        <v>31.102448191072256</v>
      </c>
      <c r="L12" t="s">
        <v>77</v>
      </c>
    </row>
    <row r="13" spans="1:12" x14ac:dyDescent="0.25">
      <c r="A13" s="19" t="s">
        <v>46</v>
      </c>
      <c r="B13" s="16">
        <v>8.0099316349514567</v>
      </c>
      <c r="C13" s="16"/>
      <c r="D13" s="16">
        <v>3.4193041528396706</v>
      </c>
      <c r="E13" s="4"/>
      <c r="G13" s="19" t="s">
        <v>46</v>
      </c>
      <c r="H13" s="4">
        <f t="shared" si="0"/>
        <v>11.429235787791127</v>
      </c>
      <c r="I13" s="4"/>
      <c r="J13" s="4"/>
      <c r="K13" s="4"/>
    </row>
    <row r="14" spans="1:12" x14ac:dyDescent="0.25">
      <c r="A14" s="19" t="s">
        <v>47</v>
      </c>
      <c r="B14" s="16">
        <v>7.6399898873786416</v>
      </c>
      <c r="C14" s="16"/>
      <c r="D14" s="16">
        <v>3.3823552574191718</v>
      </c>
      <c r="E14" s="4"/>
      <c r="G14" s="19" t="s">
        <v>47</v>
      </c>
      <c r="H14" s="4">
        <f t="shared" si="0"/>
        <v>11.022345144797814</v>
      </c>
      <c r="I14" s="4"/>
      <c r="J14" s="4"/>
      <c r="K14" s="4"/>
    </row>
    <row r="15" spans="1:12" x14ac:dyDescent="0.25">
      <c r="A15" s="12" t="s">
        <v>48</v>
      </c>
      <c r="B15" s="16">
        <v>4.9595937708737861</v>
      </c>
      <c r="C15" s="16">
        <f t="shared" si="1"/>
        <v>4.9607148064724909</v>
      </c>
      <c r="D15" s="16">
        <v>2.7131697070256946</v>
      </c>
      <c r="E15" s="4">
        <f t="shared" si="2"/>
        <v>2.6748523339970292</v>
      </c>
      <c r="G15" s="12" t="s">
        <v>48</v>
      </c>
      <c r="H15" s="4">
        <f t="shared" si="0"/>
        <v>7.6727634778994807</v>
      </c>
      <c r="I15" s="4">
        <f t="shared" si="3"/>
        <v>7.6355671404695213</v>
      </c>
      <c r="J15" s="4">
        <f t="shared" si="4"/>
        <v>0.13723805380355097</v>
      </c>
      <c r="K15" s="4">
        <f t="shared" si="5"/>
        <v>51.551873568007252</v>
      </c>
      <c r="L15" t="s">
        <v>77</v>
      </c>
    </row>
    <row r="16" spans="1:12" x14ac:dyDescent="0.25">
      <c r="A16" s="12" t="s">
        <v>49</v>
      </c>
      <c r="B16" s="16">
        <v>4.9427782368932034</v>
      </c>
      <c r="C16" s="16"/>
      <c r="D16" s="16">
        <v>2.8075946619891914</v>
      </c>
      <c r="E16" s="4"/>
      <c r="G16" s="12" t="s">
        <v>49</v>
      </c>
      <c r="H16" s="4">
        <f t="shared" si="0"/>
        <v>7.7503728988823948</v>
      </c>
      <c r="I16" s="4"/>
      <c r="J16" s="4"/>
      <c r="K16" s="4"/>
    </row>
    <row r="17" spans="1:12" x14ac:dyDescent="0.25">
      <c r="A17" s="12" t="s">
        <v>50</v>
      </c>
      <c r="B17" s="16">
        <v>4.9797724116504849</v>
      </c>
      <c r="C17" s="16"/>
      <c r="D17" s="16">
        <v>2.5037926329762024</v>
      </c>
      <c r="E17" s="4"/>
      <c r="G17" s="12" t="s">
        <v>50</v>
      </c>
      <c r="H17" s="4">
        <f t="shared" si="0"/>
        <v>7.4835650446266868</v>
      </c>
      <c r="I17" s="4"/>
      <c r="J17" s="4"/>
      <c r="K17" s="4"/>
    </row>
    <row r="18" spans="1:12" x14ac:dyDescent="0.25">
      <c r="A18" s="13" t="s">
        <v>51</v>
      </c>
      <c r="B18" s="16">
        <v>2.2556559067961164</v>
      </c>
      <c r="C18" s="16">
        <f t="shared" si="1"/>
        <v>2.1827885928802586</v>
      </c>
      <c r="D18" s="16">
        <v>1.7935527543377265</v>
      </c>
      <c r="E18" s="4">
        <f t="shared" si="2"/>
        <v>1.7347082171865618</v>
      </c>
      <c r="G18" s="13" t="s">
        <v>51</v>
      </c>
      <c r="H18" s="4">
        <f t="shared" si="0"/>
        <v>4.0492086611338429</v>
      </c>
      <c r="I18" s="4">
        <f t="shared" si="3"/>
        <v>3.9174968100668206</v>
      </c>
      <c r="J18" s="4">
        <f t="shared" si="4"/>
        <v>0.31226786250185762</v>
      </c>
      <c r="K18" s="4">
        <f t="shared" si="5"/>
        <v>75.143250362490448</v>
      </c>
      <c r="L18" t="s">
        <v>77</v>
      </c>
    </row>
    <row r="19" spans="1:12" x14ac:dyDescent="0.25">
      <c r="A19" s="13" t="s">
        <v>52</v>
      </c>
      <c r="B19" s="16">
        <v>1.8823510524271843</v>
      </c>
      <c r="C19" s="16"/>
      <c r="D19" s="16">
        <v>1.6786006352517304</v>
      </c>
      <c r="E19" s="4"/>
      <c r="G19" s="13" t="s">
        <v>52</v>
      </c>
      <c r="H19" s="4">
        <f t="shared" si="0"/>
        <v>3.5609516876789149</v>
      </c>
      <c r="I19" s="4"/>
      <c r="J19" s="4"/>
      <c r="K19" s="4"/>
    </row>
    <row r="20" spans="1:12" x14ac:dyDescent="0.25">
      <c r="A20" s="13" t="s">
        <v>53</v>
      </c>
      <c r="B20" s="16">
        <v>2.4103588194174757</v>
      </c>
      <c r="C20" s="16"/>
      <c r="D20" s="16">
        <v>1.7319712619702283</v>
      </c>
      <c r="E20" s="4"/>
      <c r="G20" s="13" t="s">
        <v>53</v>
      </c>
      <c r="H20" s="4">
        <f t="shared" si="0"/>
        <v>4.142330081387704</v>
      </c>
      <c r="I20" s="4"/>
      <c r="J20" s="4"/>
      <c r="K20" s="4"/>
    </row>
    <row r="21" spans="1:12" x14ac:dyDescent="0.25">
      <c r="A21" s="14" t="s">
        <v>54</v>
      </c>
      <c r="B21" s="16">
        <v>1.919345227184466</v>
      </c>
      <c r="C21" s="16">
        <f t="shared" si="1"/>
        <v>2.0751691754045307</v>
      </c>
      <c r="D21" s="16">
        <v>1.1161563382952497</v>
      </c>
      <c r="E21" s="4">
        <f t="shared" si="2"/>
        <v>0.95193902531525554</v>
      </c>
      <c r="G21" s="14" t="s">
        <v>54</v>
      </c>
      <c r="H21" s="4">
        <f t="shared" si="0"/>
        <v>3.0355015654797155</v>
      </c>
      <c r="I21" s="4">
        <f t="shared" si="3"/>
        <v>3.0271082007197863</v>
      </c>
      <c r="J21" s="4">
        <f t="shared" si="4"/>
        <v>1.0498346092464335E-2</v>
      </c>
      <c r="K21" s="4">
        <f t="shared" si="5"/>
        <v>80.792818904768865</v>
      </c>
      <c r="L21" t="s">
        <v>77</v>
      </c>
    </row>
    <row r="22" spans="1:12" x14ac:dyDescent="0.25">
      <c r="A22" s="14" t="s">
        <v>55</v>
      </c>
      <c r="B22" s="16">
        <v>2.0908636737864077</v>
      </c>
      <c r="C22" s="16"/>
      <c r="D22" s="16">
        <v>0.93962272684175596</v>
      </c>
      <c r="E22" s="4"/>
      <c r="G22" s="14" t="s">
        <v>55</v>
      </c>
      <c r="H22" s="4">
        <f t="shared" si="0"/>
        <v>3.0304864006281638</v>
      </c>
      <c r="I22" s="4"/>
      <c r="J22" s="4"/>
      <c r="K22" s="4"/>
    </row>
    <row r="23" spans="1:12" x14ac:dyDescent="0.25">
      <c r="A23" s="14" t="s">
        <v>56</v>
      </c>
      <c r="B23" s="16">
        <v>2.2152986252427183</v>
      </c>
      <c r="C23" s="16"/>
      <c r="D23" s="16">
        <v>0.8000380108087608</v>
      </c>
      <c r="E23" s="4"/>
      <c r="G23" s="14" t="s">
        <v>56</v>
      </c>
      <c r="H23" s="4">
        <f t="shared" si="0"/>
        <v>3.0153366360514791</v>
      </c>
      <c r="I23" s="4"/>
      <c r="J23" s="4"/>
      <c r="K23" s="4"/>
    </row>
    <row r="24" spans="1:12" x14ac:dyDescent="0.25">
      <c r="A24" s="15" t="s">
        <v>57</v>
      </c>
      <c r="B24" s="16">
        <v>0.89660928849454824</v>
      </c>
      <c r="C24" s="16">
        <f t="shared" si="1"/>
        <v>0.99884961600141831</v>
      </c>
      <c r="D24" s="4">
        <v>0</v>
      </c>
      <c r="E24" s="4">
        <f t="shared" si="2"/>
        <v>0</v>
      </c>
      <c r="G24" s="15" t="s">
        <v>57</v>
      </c>
      <c r="H24" s="4">
        <f t="shared" si="0"/>
        <v>0.89660928849454824</v>
      </c>
      <c r="I24" s="4">
        <f t="shared" si="3"/>
        <v>0.99884961600141831</v>
      </c>
      <c r="J24" s="4">
        <f t="shared" si="4"/>
        <v>0.10004935527414252</v>
      </c>
      <c r="K24" s="4">
        <f t="shared" si="5"/>
        <v>93.66223993682172</v>
      </c>
      <c r="L24" t="s">
        <v>77</v>
      </c>
    </row>
    <row r="25" spans="1:12" x14ac:dyDescent="0.25">
      <c r="A25" s="15" t="s">
        <v>58</v>
      </c>
      <c r="B25" s="16">
        <v>1.0033858762662282</v>
      </c>
      <c r="C25" s="16"/>
      <c r="D25" s="4">
        <v>0</v>
      </c>
      <c r="E25" s="4"/>
      <c r="G25" s="15" t="s">
        <v>58</v>
      </c>
      <c r="H25" s="4">
        <f t="shared" si="0"/>
        <v>1.0033858762662282</v>
      </c>
      <c r="I25" s="4"/>
      <c r="J25" s="4"/>
      <c r="K25" s="4"/>
    </row>
    <row r="26" spans="1:12" x14ac:dyDescent="0.25">
      <c r="A26" s="15" t="s">
        <v>59</v>
      </c>
      <c r="B26" s="16">
        <v>1.0965536832434786</v>
      </c>
      <c r="C26" s="16"/>
      <c r="D26" s="4">
        <v>0</v>
      </c>
      <c r="E26" s="4"/>
      <c r="G26" s="15" t="s">
        <v>59</v>
      </c>
      <c r="H26" s="4">
        <f t="shared" si="0"/>
        <v>1.0965536832434786</v>
      </c>
      <c r="I26" s="4"/>
      <c r="J26" s="4"/>
      <c r="K26" s="4"/>
    </row>
    <row r="27" spans="1:12" x14ac:dyDescent="0.25">
      <c r="D27" s="16"/>
      <c r="E2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ST1</vt:lpstr>
      <vt:lpstr>ST2</vt:lpstr>
      <vt:lpstr>STP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Paco</cp:lastModifiedBy>
  <dcterms:created xsi:type="dcterms:W3CDTF">2021-11-30T10:47:13Z</dcterms:created>
  <dcterms:modified xsi:type="dcterms:W3CDTF">2021-12-01T20:27:00Z</dcterms:modified>
</cp:coreProperties>
</file>