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sa\Desktop\Irlanda resultados\"/>
    </mc:Choice>
  </mc:AlternateContent>
  <bookViews>
    <workbookView xWindow="0" yWindow="0" windowWidth="14370" windowHeight="7635"/>
  </bookViews>
  <sheets>
    <sheet name="SU1" sheetId="5" r:id="rId1"/>
    <sheet name="SU2" sheetId="8" r:id="rId2"/>
    <sheet name="SUP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9" l="1"/>
  <c r="E17" i="9"/>
  <c r="E11" i="9"/>
  <c r="C23" i="9"/>
  <c r="C17" i="9"/>
  <c r="E18" i="8"/>
  <c r="E20" i="5"/>
  <c r="E17" i="5"/>
  <c r="E11" i="5"/>
  <c r="E8" i="5"/>
  <c r="C23" i="5"/>
  <c r="C20" i="5"/>
  <c r="C5" i="5"/>
  <c r="C2" i="5" l="1"/>
  <c r="C2" i="9" l="1"/>
  <c r="C5" i="9"/>
  <c r="H25" i="9"/>
  <c r="H24" i="9"/>
  <c r="H23" i="9"/>
  <c r="E23" i="9"/>
  <c r="H22" i="9"/>
  <c r="H21" i="9"/>
  <c r="H20" i="9"/>
  <c r="E20" i="9"/>
  <c r="C20" i="9"/>
  <c r="H19" i="9"/>
  <c r="H18" i="9"/>
  <c r="H17" i="9"/>
  <c r="H16" i="9"/>
  <c r="H15" i="9"/>
  <c r="H14" i="9"/>
  <c r="E14" i="9"/>
  <c r="C14" i="9"/>
  <c r="H13" i="9"/>
  <c r="H12" i="9"/>
  <c r="H11" i="9"/>
  <c r="C11" i="9"/>
  <c r="H10" i="9"/>
  <c r="H9" i="9"/>
  <c r="H8" i="9"/>
  <c r="E8" i="9"/>
  <c r="C8" i="9"/>
  <c r="H7" i="9"/>
  <c r="H6" i="9"/>
  <c r="H5" i="9"/>
  <c r="H4" i="9"/>
  <c r="H3" i="9"/>
  <c r="H2" i="9"/>
  <c r="E2" i="9"/>
  <c r="E21" i="8"/>
  <c r="E12" i="8"/>
  <c r="J23" i="9" l="1"/>
  <c r="I23" i="9"/>
  <c r="J17" i="9"/>
  <c r="J14" i="9"/>
  <c r="I2" i="9"/>
  <c r="J11" i="9"/>
  <c r="J2" i="9"/>
  <c r="I11" i="9"/>
  <c r="J5" i="9"/>
  <c r="I20" i="9"/>
  <c r="J8" i="9"/>
  <c r="I14" i="9"/>
  <c r="I8" i="9"/>
  <c r="I5" i="9"/>
  <c r="I17" i="9"/>
  <c r="J20" i="9"/>
  <c r="K23" i="9" l="1"/>
  <c r="K17" i="9"/>
  <c r="K14" i="9"/>
  <c r="K11" i="9"/>
  <c r="K8" i="9"/>
  <c r="K20" i="9"/>
  <c r="K5" i="9"/>
  <c r="C24" i="8" l="1"/>
  <c r="C21" i="8"/>
  <c r="C15" i="8"/>
  <c r="C9" i="8"/>
  <c r="C6" i="8"/>
  <c r="H26" i="8"/>
  <c r="H25" i="8"/>
  <c r="H24" i="8"/>
  <c r="E24" i="8"/>
  <c r="H23" i="8"/>
  <c r="H22" i="8"/>
  <c r="H21" i="8"/>
  <c r="H20" i="8"/>
  <c r="H19" i="8"/>
  <c r="H18" i="8"/>
  <c r="C18" i="8"/>
  <c r="H17" i="8"/>
  <c r="H16" i="8"/>
  <c r="H15" i="8"/>
  <c r="E15" i="8"/>
  <c r="H14" i="8"/>
  <c r="H13" i="8"/>
  <c r="H12" i="8"/>
  <c r="C12" i="8"/>
  <c r="H11" i="8"/>
  <c r="H10" i="8"/>
  <c r="H9" i="8"/>
  <c r="E9" i="8"/>
  <c r="H8" i="8"/>
  <c r="H7" i="8"/>
  <c r="H6" i="8"/>
  <c r="E6" i="8"/>
  <c r="H5" i="8"/>
  <c r="H4" i="8"/>
  <c r="H3" i="8"/>
  <c r="E3" i="8"/>
  <c r="C3" i="8"/>
  <c r="E14" i="5"/>
  <c r="C1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E5" i="5"/>
  <c r="C8" i="5"/>
  <c r="C14" i="5"/>
  <c r="C17" i="5"/>
  <c r="E23" i="5"/>
  <c r="H2" i="5"/>
  <c r="E2" i="5"/>
  <c r="I5" i="5" l="1"/>
  <c r="J5" i="5"/>
  <c r="J2" i="5"/>
  <c r="J3" i="8"/>
  <c r="J24" i="8"/>
  <c r="J6" i="8"/>
  <c r="J18" i="8"/>
  <c r="J9" i="8"/>
  <c r="J21" i="8"/>
  <c r="J12" i="8"/>
  <c r="J15" i="8"/>
  <c r="I6" i="8"/>
  <c r="I9" i="8"/>
  <c r="I12" i="8"/>
  <c r="I15" i="8"/>
  <c r="I18" i="8"/>
  <c r="I21" i="8"/>
  <c r="I24" i="8"/>
  <c r="I3" i="8"/>
  <c r="J23" i="5"/>
  <c r="I20" i="5"/>
  <c r="K20" i="5" s="1"/>
  <c r="I17" i="5"/>
  <c r="J17" i="5"/>
  <c r="J14" i="5"/>
  <c r="I14" i="5"/>
  <c r="K14" i="5" s="1"/>
  <c r="I11" i="5"/>
  <c r="I8" i="5"/>
  <c r="J11" i="5"/>
  <c r="I2" i="5"/>
  <c r="K5" i="5" s="1"/>
  <c r="I23" i="5"/>
  <c r="J20" i="5"/>
  <c r="J8" i="5"/>
  <c r="K8" i="5" l="1"/>
  <c r="K23" i="5"/>
  <c r="K11" i="5"/>
  <c r="K17" i="5"/>
  <c r="K18" i="8"/>
  <c r="K6" i="8"/>
  <c r="K21" i="8"/>
  <c r="K9" i="8"/>
  <c r="K15" i="8"/>
  <c r="K24" i="8"/>
  <c r="K12" i="8"/>
</calcChain>
</file>

<file path=xl/sharedStrings.xml><?xml version="1.0" encoding="utf-8"?>
<sst xmlns="http://schemas.openxmlformats.org/spreadsheetml/2006/main" count="195" uniqueCount="78">
  <si>
    <t>MUESTRAS</t>
  </si>
  <si>
    <t>MEDIA</t>
  </si>
  <si>
    <t>SD</t>
  </si>
  <si>
    <t>Sin Pas REP1</t>
  </si>
  <si>
    <t>Sin Pas REP2</t>
  </si>
  <si>
    <t>Sin Pas REP3</t>
  </si>
  <si>
    <t>% perdida</t>
  </si>
  <si>
    <t>Vitamina C</t>
  </si>
  <si>
    <t>mg Ac. Dehidroascórbico/100ml de zumo</t>
  </si>
  <si>
    <t xml:space="preserve">Media AA/100 ml </t>
  </si>
  <si>
    <t>mg Ac. Ascórbico (AA)/100ml de zumo</t>
  </si>
  <si>
    <t xml:space="preserve">Media DHAA/100 ml </t>
  </si>
  <si>
    <t xml:space="preserve"> mg Vit C ( AA+DHAA)/100 ml de zumo </t>
  </si>
  <si>
    <t>(Con respecto al sin pasteurizar)</t>
  </si>
  <si>
    <t>( Respecto al dia 0)</t>
  </si>
  <si>
    <t>SUP dia 0  REP1</t>
  </si>
  <si>
    <t>SUP dia 0  REP2</t>
  </si>
  <si>
    <t>SUP dia 0  REP3</t>
  </si>
  <si>
    <t>SUP dia 7  REP1</t>
  </si>
  <si>
    <t>SUP dia 7  REP2</t>
  </si>
  <si>
    <t>SUP dia 7  REP3</t>
  </si>
  <si>
    <t>SUP dia 15 REP1</t>
  </si>
  <si>
    <t>SUP dia 15 REP2</t>
  </si>
  <si>
    <t>SUP dia 15 REP3</t>
  </si>
  <si>
    <t>SUP dia 30 REP1</t>
  </si>
  <si>
    <t>SUP dia 30 REP2</t>
  </si>
  <si>
    <t>SUP dia 30 REP3</t>
  </si>
  <si>
    <t>SUP dia 45 REP1</t>
  </si>
  <si>
    <t>SUP dia 45 REP2</t>
  </si>
  <si>
    <t>SUP dia 45 REP3</t>
  </si>
  <si>
    <t>SUP dia 60 REP 1</t>
  </si>
  <si>
    <t>SUP dia 60 REP 2</t>
  </si>
  <si>
    <t>SUP dia 60 REP 3</t>
  </si>
  <si>
    <t>SUP dia 90 REP1</t>
  </si>
  <si>
    <t>SUP dia 90 REP2</t>
  </si>
  <si>
    <t>SUP dia 90 REP3</t>
  </si>
  <si>
    <t>SU2 dia 0  REP1</t>
  </si>
  <si>
    <t>SU2 dia 0  REP2</t>
  </si>
  <si>
    <t>SU2 dia 0  REP3</t>
  </si>
  <si>
    <t>SU2 dia 7  REP1</t>
  </si>
  <si>
    <t>SU2 dia 7  REP2</t>
  </si>
  <si>
    <t>SU2 dia 7  REP3</t>
  </si>
  <si>
    <t>SU2 dia 15 REP1</t>
  </si>
  <si>
    <t>SU2 dia 15 REP2</t>
  </si>
  <si>
    <t>SU2 dia 15 REP3</t>
  </si>
  <si>
    <t>SU2 dia 30 REP1</t>
  </si>
  <si>
    <t>SU2 dia 30 REP2</t>
  </si>
  <si>
    <t>SU2 dia 30 REP3</t>
  </si>
  <si>
    <t>SU2 dia 45 REP1</t>
  </si>
  <si>
    <t>SU2 dia 45 REP2</t>
  </si>
  <si>
    <t>SU2 dia 45 REP3</t>
  </si>
  <si>
    <t>SU2 dia 60 REP 1</t>
  </si>
  <si>
    <t>SU2 dia 60 REP 2</t>
  </si>
  <si>
    <t>SU2 dia 60 REP 3</t>
  </si>
  <si>
    <t>SU2 dia 90 REP1</t>
  </si>
  <si>
    <t>SU2 dia 90 REP2</t>
  </si>
  <si>
    <t>SU2 dia 90 REP3</t>
  </si>
  <si>
    <t>SU1 dia 0  REP1</t>
  </si>
  <si>
    <t>SU1 dia 0  REP2</t>
  </si>
  <si>
    <t>SU1 dia 0  REP3</t>
  </si>
  <si>
    <t>SU1 dia 7  REP1</t>
  </si>
  <si>
    <t>SU1 dia 7  REP2</t>
  </si>
  <si>
    <t>SU1 dia 7  REP3</t>
  </si>
  <si>
    <t>SU1 dia 15 REP1</t>
  </si>
  <si>
    <t>SU1 dia 15 REP2</t>
  </si>
  <si>
    <t>SU1 dia 15 REP3</t>
  </si>
  <si>
    <t>SU1 dia 30 REP1</t>
  </si>
  <si>
    <t>SU1 dia 30 REP2</t>
  </si>
  <si>
    <t>SU1 dia 30 REP3</t>
  </si>
  <si>
    <t>SU1 dia 45 REP1</t>
  </si>
  <si>
    <t>SU1 dia 45 REP2</t>
  </si>
  <si>
    <t>SU1 dia 45 REP3</t>
  </si>
  <si>
    <t>SU1 dia 60 REP 1</t>
  </si>
  <si>
    <t>SU1 dia 60 REP 2</t>
  </si>
  <si>
    <t>SU1 dia 60 REP 3</t>
  </si>
  <si>
    <t>SU1 dia 90 REP1</t>
  </si>
  <si>
    <t>SU1 dia 90 REP2</t>
  </si>
  <si>
    <t>SU1 dia 90 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</si>
</sst>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A793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/>
    <xf numFmtId="164" fontId="2" fillId="0" borderId="0" xfId="0" applyNumberFormat="1" applyFont="1" applyFill="1" applyBorder="1"/>
    <xf numFmtId="165" fontId="1" fillId="2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/>
    <xf numFmtId="2" fontId="5" fillId="0" borderId="0" xfId="0" applyNumberFormat="1" applyFont="1" applyFill="1" applyBorder="1" applyAlignment="1">
      <alignment horizontal="center"/>
    </xf>
    <xf numFmtId="165" fontId="1" fillId="3" borderId="0" xfId="0" applyNumberFormat="1" applyFont="1" applyFill="1" applyBorder="1"/>
    <xf numFmtId="165" fontId="1" fillId="4" borderId="0" xfId="0" applyNumberFormat="1" applyFont="1" applyFill="1" applyBorder="1"/>
    <xf numFmtId="165" fontId="1" fillId="5" borderId="0" xfId="0" applyNumberFormat="1" applyFont="1" applyFill="1" applyBorder="1"/>
    <xf numFmtId="165" fontId="1" fillId="6" borderId="0" xfId="0" applyNumberFormat="1" applyFont="1" applyFill="1" applyBorder="1"/>
    <xf numFmtId="165" fontId="1" fillId="7" borderId="0" xfId="0" applyNumberFormat="1" applyFont="1" applyFill="1" applyBorder="1"/>
    <xf numFmtId="165" fontId="1" fillId="8" borderId="0" xfId="0" applyNumberFormat="1" applyFont="1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1" fillId="9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93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B32" sqref="B32"/>
    </sheetView>
  </sheetViews>
  <sheetFormatPr baseColWidth="10" defaultRowHeight="15" x14ac:dyDescent="0.25"/>
  <cols>
    <col min="1" max="1" width="14.7109375" bestFit="1" customWidth="1"/>
    <col min="2" max="2" width="17.5703125" customWidth="1"/>
    <col min="3" max="3" width="13.28515625" customWidth="1"/>
    <col min="4" max="4" width="20.42578125" customWidth="1"/>
    <col min="5" max="5" width="13.5703125" customWidth="1"/>
    <col min="7" max="7" width="16" customWidth="1"/>
  </cols>
  <sheetData>
    <row r="1" spans="1:12" ht="15.75" x14ac:dyDescent="0.25">
      <c r="A1" s="5" t="s">
        <v>7</v>
      </c>
      <c r="B1" s="6" t="s">
        <v>10</v>
      </c>
      <c r="C1" s="6" t="s">
        <v>9</v>
      </c>
      <c r="D1" s="5" t="s">
        <v>8</v>
      </c>
      <c r="E1" s="5" t="s">
        <v>11</v>
      </c>
      <c r="G1" s="8" t="s">
        <v>0</v>
      </c>
      <c r="H1" s="2" t="s">
        <v>12</v>
      </c>
      <c r="I1" s="9" t="s">
        <v>1</v>
      </c>
      <c r="J1" s="9" t="s">
        <v>2</v>
      </c>
      <c r="K1" s="7" t="s">
        <v>6</v>
      </c>
    </row>
    <row r="2" spans="1:12" x14ac:dyDescent="0.25">
      <c r="A2" s="3" t="s">
        <v>3</v>
      </c>
      <c r="B2" s="16">
        <v>14.964836489320387</v>
      </c>
      <c r="C2" s="16">
        <f>AVERAGE(B2:B4)</f>
        <v>14.891969175404531</v>
      </c>
      <c r="D2" s="16">
        <v>3.5178345406276668</v>
      </c>
      <c r="E2" s="4">
        <f>AVERAGE(D2:D4)</f>
        <v>3.4781486899908352</v>
      </c>
      <c r="G2" s="3" t="s">
        <v>3</v>
      </c>
      <c r="H2" s="4">
        <f>B2+D2</f>
        <v>18.482671029948055</v>
      </c>
      <c r="I2" s="4">
        <f>AVERAGE(H2:H4)</f>
        <v>18.370117865395365</v>
      </c>
      <c r="J2" s="4">
        <f>STDEV(H2:H4)</f>
        <v>0.15545107034988231</v>
      </c>
      <c r="K2" s="18"/>
    </row>
    <row r="3" spans="1:12" x14ac:dyDescent="0.25">
      <c r="A3" s="3" t="s">
        <v>4</v>
      </c>
      <c r="B3" s="16">
        <v>14.715966586407768</v>
      </c>
      <c r="C3" s="16"/>
      <c r="D3" s="16">
        <v>3.4767802123826685</v>
      </c>
      <c r="E3" s="4"/>
      <c r="G3" s="3" t="s">
        <v>4</v>
      </c>
      <c r="H3" s="4">
        <f t="shared" ref="H3:H25" si="0">B3+D3</f>
        <v>18.192746798790438</v>
      </c>
      <c r="I3" s="4"/>
      <c r="J3" s="4"/>
      <c r="K3" s="18"/>
    </row>
    <row r="4" spans="1:12" x14ac:dyDescent="0.25">
      <c r="A4" s="3" t="s">
        <v>5</v>
      </c>
      <c r="B4" s="16">
        <v>14.995104450485437</v>
      </c>
      <c r="C4" s="16"/>
      <c r="D4" s="16">
        <v>3.4398313169621693</v>
      </c>
      <c r="E4" s="4"/>
      <c r="G4" s="3" t="s">
        <v>5</v>
      </c>
      <c r="H4" s="4">
        <f t="shared" si="0"/>
        <v>18.434935767447605</v>
      </c>
      <c r="I4" s="4"/>
      <c r="J4" s="4"/>
      <c r="K4" s="18"/>
    </row>
    <row r="5" spans="1:12" x14ac:dyDescent="0.25">
      <c r="A5" s="10" t="s">
        <v>57</v>
      </c>
      <c r="B5" s="16">
        <v>12.20372580970874</v>
      </c>
      <c r="C5" s="16">
        <f t="shared" ref="C5:C23" si="1">AVERAGE(B5:B7)</f>
        <v>12.260898625242717</v>
      </c>
      <c r="D5" s="16">
        <v>3.7148953162036604</v>
      </c>
      <c r="E5" s="4">
        <f t="shared" ref="E5:E23" si="2">AVERAGE(D5:D7)</f>
        <v>3.7436333459751592</v>
      </c>
      <c r="G5" s="10" t="s">
        <v>57</v>
      </c>
      <c r="H5" s="4">
        <f t="shared" si="0"/>
        <v>15.9186211259124</v>
      </c>
      <c r="I5" s="4">
        <f t="shared" ref="I5:I23" si="3">AVERAGE(H5:H7)</f>
        <v>16.00453197121788</v>
      </c>
      <c r="J5" s="4">
        <f t="shared" ref="J5:J23" si="4">STDEV(H5:H7)</f>
        <v>0.60238976334539807</v>
      </c>
      <c r="K5" s="4">
        <f>100-I5/I$2*100</f>
        <v>12.877358281046455</v>
      </c>
      <c r="L5" t="s">
        <v>13</v>
      </c>
    </row>
    <row r="6" spans="1:12" x14ac:dyDescent="0.25">
      <c r="A6" s="10" t="s">
        <v>58</v>
      </c>
      <c r="B6" s="16">
        <v>11.779974353398059</v>
      </c>
      <c r="C6" s="16"/>
      <c r="D6" s="16">
        <v>3.6697355551341615</v>
      </c>
      <c r="E6" s="4"/>
      <c r="G6" s="10" t="s">
        <v>58</v>
      </c>
      <c r="H6" s="4">
        <f t="shared" si="0"/>
        <v>15.44970990853222</v>
      </c>
      <c r="I6" s="4"/>
      <c r="J6" s="4"/>
      <c r="K6" s="4"/>
    </row>
    <row r="7" spans="1:12" x14ac:dyDescent="0.25">
      <c r="A7" s="10" t="s">
        <v>59</v>
      </c>
      <c r="B7" s="16">
        <v>12.798995712621359</v>
      </c>
      <c r="C7" s="16"/>
      <c r="D7" s="16">
        <v>3.8462691665876556</v>
      </c>
      <c r="E7" s="4"/>
      <c r="G7" s="10" t="s">
        <v>59</v>
      </c>
      <c r="H7" s="4">
        <f t="shared" si="0"/>
        <v>16.645264879209016</v>
      </c>
      <c r="I7" s="4"/>
      <c r="J7" s="4"/>
      <c r="K7" s="4"/>
    </row>
    <row r="8" spans="1:12" x14ac:dyDescent="0.25">
      <c r="A8" s="11" t="s">
        <v>60</v>
      </c>
      <c r="B8" s="16">
        <v>7.7038889165048543</v>
      </c>
      <c r="C8" s="16">
        <f t="shared" si="1"/>
        <v>7.6287795313915856</v>
      </c>
      <c r="D8" s="16">
        <v>2.3190481558737086</v>
      </c>
      <c r="E8" s="4">
        <f t="shared" si="2"/>
        <v>2.2725199171960431</v>
      </c>
      <c r="G8" s="11" t="s">
        <v>60</v>
      </c>
      <c r="H8" s="4">
        <f t="shared" si="0"/>
        <v>10.022937072378562</v>
      </c>
      <c r="I8" s="4">
        <f t="shared" si="3"/>
        <v>9.9012994485876291</v>
      </c>
      <c r="J8" s="4">
        <f t="shared" si="4"/>
        <v>0.10901360382895574</v>
      </c>
      <c r="K8" s="4">
        <f>100-I8/I$5*100</f>
        <v>38.134401765738225</v>
      </c>
      <c r="L8" t="s">
        <v>14</v>
      </c>
    </row>
    <row r="9" spans="1:12" x14ac:dyDescent="0.25">
      <c r="A9" s="11" t="s">
        <v>61</v>
      </c>
      <c r="B9" s="16">
        <v>7.6904364893203878</v>
      </c>
      <c r="C9" s="16"/>
      <c r="D9" s="16">
        <v>2.1219873802977149</v>
      </c>
      <c r="E9" s="4"/>
      <c r="G9" s="11" t="s">
        <v>61</v>
      </c>
      <c r="H9" s="4">
        <f t="shared" si="0"/>
        <v>9.8124238696181028</v>
      </c>
      <c r="I9" s="4"/>
      <c r="J9" s="4"/>
      <c r="K9" s="4"/>
    </row>
    <row r="10" spans="1:12" x14ac:dyDescent="0.25">
      <c r="A10" s="11" t="s">
        <v>62</v>
      </c>
      <c r="B10" s="16">
        <v>7.4920131883495147</v>
      </c>
      <c r="C10" s="16"/>
      <c r="D10" s="16">
        <v>2.3765242154167066</v>
      </c>
      <c r="E10" s="4"/>
      <c r="G10" s="11" t="s">
        <v>62</v>
      </c>
      <c r="H10" s="4">
        <f t="shared" si="0"/>
        <v>9.8685374037662221</v>
      </c>
      <c r="I10" s="4"/>
      <c r="J10" s="4"/>
      <c r="K10" s="4"/>
    </row>
    <row r="11" spans="1:12" x14ac:dyDescent="0.25">
      <c r="A11" s="19" t="s">
        <v>63</v>
      </c>
      <c r="B11" s="16">
        <v>5.0840287223300979</v>
      </c>
      <c r="C11" s="16">
        <f t="shared" si="1"/>
        <v>4.8149801786407771</v>
      </c>
      <c r="D11" s="16">
        <v>1.5718593818147342</v>
      </c>
      <c r="E11" s="4">
        <f t="shared" si="2"/>
        <v>1.5485952624759018</v>
      </c>
      <c r="G11" s="19" t="s">
        <v>63</v>
      </c>
      <c r="H11" s="4">
        <f t="shared" si="0"/>
        <v>6.6558881041448323</v>
      </c>
      <c r="I11" s="4">
        <f t="shared" si="3"/>
        <v>6.3635754411166774</v>
      </c>
      <c r="J11" s="4">
        <f t="shared" si="4"/>
        <v>0.36599896931337789</v>
      </c>
      <c r="K11" s="4">
        <f t="shared" ref="K11:K23" si="5">100-I11/I$5*100</f>
        <v>60.23891574860945</v>
      </c>
      <c r="L11" t="s">
        <v>14</v>
      </c>
    </row>
    <row r="12" spans="1:12" x14ac:dyDescent="0.25">
      <c r="A12" s="19" t="s">
        <v>64</v>
      </c>
      <c r="B12" s="16">
        <v>4.4551277514563106</v>
      </c>
      <c r="C12" s="16"/>
      <c r="D12" s="16">
        <v>1.4979615909737367</v>
      </c>
      <c r="E12" s="4"/>
      <c r="G12" s="19" t="s">
        <v>64</v>
      </c>
      <c r="H12" s="4">
        <f t="shared" si="0"/>
        <v>5.9530893424300473</v>
      </c>
      <c r="I12" s="4"/>
      <c r="J12" s="4"/>
      <c r="K12" s="4"/>
    </row>
    <row r="13" spans="1:12" x14ac:dyDescent="0.25">
      <c r="A13" s="19" t="s">
        <v>65</v>
      </c>
      <c r="B13" s="16">
        <v>4.9057840621359219</v>
      </c>
      <c r="C13" s="16"/>
      <c r="D13" s="16">
        <v>1.5759648146392338</v>
      </c>
      <c r="E13" s="4"/>
      <c r="G13" s="19" t="s">
        <v>65</v>
      </c>
      <c r="H13" s="4">
        <f t="shared" si="0"/>
        <v>6.4817488767751552</v>
      </c>
      <c r="I13" s="4"/>
      <c r="J13" s="4"/>
      <c r="K13" s="4"/>
    </row>
    <row r="14" spans="1:12" x14ac:dyDescent="0.25">
      <c r="A14" s="12" t="s">
        <v>66</v>
      </c>
      <c r="B14" s="16">
        <v>2.6390500815533979</v>
      </c>
      <c r="C14" s="16">
        <f t="shared" si="1"/>
        <v>2.4664105993527508</v>
      </c>
      <c r="D14" s="16">
        <v>0.73024565279226317</v>
      </c>
      <c r="E14" s="4">
        <f t="shared" si="2"/>
        <v>0.62624135457160002</v>
      </c>
      <c r="G14" s="12" t="s">
        <v>66</v>
      </c>
      <c r="H14" s="4">
        <f t="shared" si="0"/>
        <v>3.3692957343456609</v>
      </c>
      <c r="I14" s="4">
        <f t="shared" si="3"/>
        <v>3.0926519539243511</v>
      </c>
      <c r="J14" s="4">
        <f t="shared" si="4"/>
        <v>0.32603415437600386</v>
      </c>
      <c r="K14" s="4">
        <f t="shared" si="5"/>
        <v>80.676398663290541</v>
      </c>
      <c r="L14" t="s">
        <v>14</v>
      </c>
    </row>
    <row r="15" spans="1:12" x14ac:dyDescent="0.25">
      <c r="A15" s="12" t="s">
        <v>67</v>
      </c>
      <c r="B15" s="16">
        <v>2.2287510524271843</v>
      </c>
      <c r="C15" s="16"/>
      <c r="D15" s="16">
        <v>0.50444684744477097</v>
      </c>
      <c r="E15" s="4"/>
      <c r="G15" s="12" t="s">
        <v>67</v>
      </c>
      <c r="H15" s="4">
        <f t="shared" si="0"/>
        <v>2.7331978998719553</v>
      </c>
      <c r="I15" s="4"/>
      <c r="J15" s="4"/>
      <c r="K15" s="4"/>
    </row>
    <row r="16" spans="1:12" x14ac:dyDescent="0.25">
      <c r="A16" s="12" t="s">
        <v>68</v>
      </c>
      <c r="B16" s="16">
        <v>2.5314306640776705</v>
      </c>
      <c r="C16" s="16"/>
      <c r="D16" s="16">
        <v>0.64403156347776613</v>
      </c>
      <c r="E16" s="4"/>
      <c r="G16" s="12" t="s">
        <v>68</v>
      </c>
      <c r="H16" s="4">
        <f t="shared" si="0"/>
        <v>3.1754622275554367</v>
      </c>
      <c r="I16" s="4"/>
      <c r="J16" s="4"/>
      <c r="K16" s="4"/>
    </row>
    <row r="17" spans="1:12" x14ac:dyDescent="0.25">
      <c r="A17" s="13" t="s">
        <v>69</v>
      </c>
      <c r="B17" s="16">
        <v>2.4641685281553398</v>
      </c>
      <c r="C17" s="16">
        <f t="shared" si="1"/>
        <v>2.2960131883495145</v>
      </c>
      <c r="D17" s="16">
        <v>0.77540541386176165</v>
      </c>
      <c r="E17" s="4">
        <f t="shared" si="2"/>
        <v>0.68508589172276479</v>
      </c>
      <c r="G17" s="13" t="s">
        <v>69</v>
      </c>
      <c r="H17" s="4">
        <f t="shared" si="0"/>
        <v>3.2395739420171017</v>
      </c>
      <c r="I17" s="4">
        <f t="shared" si="3"/>
        <v>2.9810990800722794</v>
      </c>
      <c r="J17" s="4">
        <f t="shared" si="4"/>
        <v>0.28901620157658453</v>
      </c>
      <c r="K17" s="4">
        <f t="shared" si="5"/>
        <v>81.373406698593826</v>
      </c>
      <c r="L17" t="s">
        <v>14</v>
      </c>
    </row>
    <row r="18" spans="1:12" x14ac:dyDescent="0.25">
      <c r="A18" s="13" t="s">
        <v>70</v>
      </c>
      <c r="B18" s="16">
        <v>2.1648520233009707</v>
      </c>
      <c r="C18" s="16"/>
      <c r="D18" s="16">
        <v>0.86983036882525833</v>
      </c>
      <c r="E18" s="4"/>
      <c r="G18" s="13" t="s">
        <v>70</v>
      </c>
      <c r="H18" s="4">
        <f t="shared" si="0"/>
        <v>3.0346823921262289</v>
      </c>
      <c r="I18" s="4"/>
      <c r="J18" s="4"/>
      <c r="K18" s="4"/>
    </row>
    <row r="19" spans="1:12" x14ac:dyDescent="0.25">
      <c r="A19" s="13" t="s">
        <v>71</v>
      </c>
      <c r="B19" s="16">
        <v>2.259019013592233</v>
      </c>
      <c r="C19" s="16"/>
      <c r="D19" s="16">
        <v>0.41002189248127435</v>
      </c>
      <c r="E19" s="4"/>
      <c r="G19" s="13" t="s">
        <v>71</v>
      </c>
      <c r="H19" s="4">
        <f t="shared" si="0"/>
        <v>2.6690409060735072</v>
      </c>
      <c r="I19" s="4"/>
      <c r="J19" s="4"/>
      <c r="K19" s="4"/>
    </row>
    <row r="20" spans="1:12" x14ac:dyDescent="0.25">
      <c r="A20" s="14" t="s">
        <v>72</v>
      </c>
      <c r="B20" s="16">
        <v>2.2052093048543693</v>
      </c>
      <c r="C20" s="16">
        <f t="shared" si="1"/>
        <v>1.9709128647249194</v>
      </c>
      <c r="D20" s="16">
        <v>0.23759371385228029</v>
      </c>
      <c r="E20" s="4">
        <f t="shared" si="2"/>
        <v>0.17464374387661583</v>
      </c>
      <c r="G20" s="14" t="s">
        <v>72</v>
      </c>
      <c r="H20" s="4">
        <f t="shared" si="0"/>
        <v>2.4428030187066496</v>
      </c>
      <c r="I20" s="4">
        <f t="shared" si="3"/>
        <v>2.145556608601535</v>
      </c>
      <c r="J20" s="4">
        <f t="shared" si="4"/>
        <v>0.3330284262079109</v>
      </c>
      <c r="K20" s="4">
        <f t="shared" si="5"/>
        <v>86.594068402249775</v>
      </c>
      <c r="L20" t="s">
        <v>14</v>
      </c>
    </row>
    <row r="21" spans="1:12" x14ac:dyDescent="0.25">
      <c r="A21" s="14" t="s">
        <v>73</v>
      </c>
      <c r="B21" s="16">
        <v>2.0404170718446606</v>
      </c>
      <c r="C21" s="16"/>
      <c r="D21" s="16">
        <v>0.16780135583578271</v>
      </c>
      <c r="E21" s="4"/>
      <c r="G21" s="14" t="s">
        <v>73</v>
      </c>
      <c r="H21" s="4">
        <f t="shared" si="0"/>
        <v>2.2082184276804435</v>
      </c>
      <c r="I21" s="4"/>
      <c r="J21" s="4"/>
      <c r="K21" s="4"/>
    </row>
    <row r="22" spans="1:12" x14ac:dyDescent="0.25">
      <c r="A22" s="14" t="s">
        <v>74</v>
      </c>
      <c r="B22" s="16">
        <v>1.6671122174757282</v>
      </c>
      <c r="C22" s="16"/>
      <c r="D22" s="16">
        <v>0.11853616194178443</v>
      </c>
      <c r="E22" s="4"/>
      <c r="G22" s="14" t="s">
        <v>74</v>
      </c>
      <c r="H22" s="4">
        <f t="shared" si="0"/>
        <v>1.7856483794175126</v>
      </c>
      <c r="I22" s="4"/>
      <c r="J22" s="4"/>
      <c r="K22" s="4"/>
    </row>
    <row r="23" spans="1:12" x14ac:dyDescent="0.25">
      <c r="A23" s="15" t="s">
        <v>75</v>
      </c>
      <c r="B23" s="16">
        <v>0.38785025264124945</v>
      </c>
      <c r="C23" s="16">
        <f t="shared" si="1"/>
        <v>0.72004408126425379</v>
      </c>
      <c r="D23" s="4">
        <v>0</v>
      </c>
      <c r="E23" s="4">
        <f t="shared" si="2"/>
        <v>0</v>
      </c>
      <c r="G23" s="15" t="s">
        <v>75</v>
      </c>
      <c r="H23" s="4">
        <f t="shared" si="0"/>
        <v>0.38785025264124945</v>
      </c>
      <c r="I23" s="4">
        <f t="shared" si="3"/>
        <v>0.72004408126425379</v>
      </c>
      <c r="J23" s="4">
        <f t="shared" si="4"/>
        <v>0.30304999860128484</v>
      </c>
      <c r="K23" s="4">
        <f t="shared" si="5"/>
        <v>95.500998826087752</v>
      </c>
      <c r="L23" t="s">
        <v>14</v>
      </c>
    </row>
    <row r="24" spans="1:12" x14ac:dyDescent="0.25">
      <c r="A24" s="15" t="s">
        <v>76</v>
      </c>
      <c r="B24" s="16">
        <v>0.98140246113676477</v>
      </c>
      <c r="C24" s="16"/>
      <c r="D24" s="4">
        <v>0</v>
      </c>
      <c r="E24" s="4"/>
      <c r="G24" s="15" t="s">
        <v>76</v>
      </c>
      <c r="H24" s="4">
        <f t="shared" si="0"/>
        <v>0.98140246113676477</v>
      </c>
      <c r="I24" s="4"/>
      <c r="J24" s="4"/>
      <c r="K24" s="4"/>
    </row>
    <row r="25" spans="1:12" x14ac:dyDescent="0.25">
      <c r="A25" s="15" t="s">
        <v>77</v>
      </c>
      <c r="B25" s="16">
        <v>0.79087953001474731</v>
      </c>
      <c r="C25" s="16"/>
      <c r="D25" s="4">
        <v>0</v>
      </c>
      <c r="E25" s="4"/>
      <c r="G25" s="15" t="s">
        <v>77</v>
      </c>
      <c r="H25" s="4">
        <f t="shared" si="0"/>
        <v>0.79087953001474731</v>
      </c>
      <c r="I25" s="4"/>
      <c r="J25" s="4"/>
      <c r="K25" s="4"/>
    </row>
    <row r="26" spans="1:12" x14ac:dyDescent="0.25">
      <c r="D26" s="16"/>
      <c r="E26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" workbookViewId="0">
      <selection activeCell="A33" sqref="A33"/>
    </sheetView>
  </sheetViews>
  <sheetFormatPr baseColWidth="10" defaultRowHeight="15" x14ac:dyDescent="0.25"/>
  <cols>
    <col min="1" max="1" width="14.7109375" bestFit="1" customWidth="1"/>
    <col min="2" max="2" width="17.5703125" customWidth="1"/>
    <col min="3" max="3" width="12.85546875" customWidth="1"/>
    <col min="4" max="4" width="20.42578125" customWidth="1"/>
    <col min="5" max="5" width="13.28515625" customWidth="1"/>
    <col min="7" max="7" width="16" customWidth="1"/>
  </cols>
  <sheetData>
    <row r="1" spans="1:12" ht="14.25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12" ht="15.75" x14ac:dyDescent="0.25">
      <c r="A2" s="5" t="s">
        <v>7</v>
      </c>
      <c r="B2" s="6" t="s">
        <v>10</v>
      </c>
      <c r="C2" s="6" t="s">
        <v>9</v>
      </c>
      <c r="D2" s="5" t="s">
        <v>8</v>
      </c>
      <c r="E2" s="5" t="s">
        <v>11</v>
      </c>
      <c r="G2" s="8" t="s">
        <v>0</v>
      </c>
      <c r="H2" s="2" t="s">
        <v>12</v>
      </c>
      <c r="I2" s="9" t="s">
        <v>1</v>
      </c>
      <c r="J2" s="9" t="s">
        <v>2</v>
      </c>
      <c r="K2" s="7" t="s">
        <v>6</v>
      </c>
    </row>
    <row r="3" spans="1:12" x14ac:dyDescent="0.25">
      <c r="A3" s="3" t="s">
        <v>3</v>
      </c>
      <c r="B3" s="16">
        <v>14.964836489320387</v>
      </c>
      <c r="C3" s="16">
        <f>AVERAGE(B3:B5)</f>
        <v>14.891969175404531</v>
      </c>
      <c r="D3" s="16">
        <v>3.5178345406276668</v>
      </c>
      <c r="E3" s="4">
        <f>AVERAGE(D3:D5)</f>
        <v>3.4781486899908352</v>
      </c>
      <c r="G3" s="3" t="s">
        <v>3</v>
      </c>
      <c r="H3" s="4">
        <f>B3+D3</f>
        <v>18.482671029948055</v>
      </c>
      <c r="I3" s="4">
        <f>AVERAGE(H3:H5)</f>
        <v>18.370117865395365</v>
      </c>
      <c r="J3" s="4">
        <f>STDEV(H3:H5)</f>
        <v>0.15545107034988231</v>
      </c>
      <c r="K3" s="18"/>
    </row>
    <row r="4" spans="1:12" x14ac:dyDescent="0.25">
      <c r="A4" s="3" t="s">
        <v>4</v>
      </c>
      <c r="B4" s="16">
        <v>14.715966586407768</v>
      </c>
      <c r="C4" s="16"/>
      <c r="D4" s="16">
        <v>3.4767802123826685</v>
      </c>
      <c r="E4" s="4"/>
      <c r="G4" s="3" t="s">
        <v>4</v>
      </c>
      <c r="H4" s="4">
        <f t="shared" ref="H4:H26" si="0">B4+D4</f>
        <v>18.192746798790438</v>
      </c>
      <c r="I4" s="4"/>
      <c r="J4" s="4"/>
      <c r="K4" s="18"/>
    </row>
    <row r="5" spans="1:12" x14ac:dyDescent="0.25">
      <c r="A5" s="3" t="s">
        <v>5</v>
      </c>
      <c r="B5" s="16">
        <v>14.995104450485437</v>
      </c>
      <c r="C5" s="16"/>
      <c r="D5" s="16">
        <v>3.4398313169621693</v>
      </c>
      <c r="E5" s="4"/>
      <c r="G5" s="3" t="s">
        <v>5</v>
      </c>
      <c r="H5" s="4">
        <f t="shared" si="0"/>
        <v>18.434935767447605</v>
      </c>
      <c r="I5" s="4"/>
      <c r="J5" s="4"/>
      <c r="K5" s="18"/>
    </row>
    <row r="6" spans="1:12" x14ac:dyDescent="0.25">
      <c r="A6" s="10" t="s">
        <v>36</v>
      </c>
      <c r="B6" s="16">
        <v>11.463842314563108</v>
      </c>
      <c r="C6" s="16">
        <f t="shared" ref="C6:C24" si="1">AVERAGE(B6:B8)</f>
        <v>11.903288269255663</v>
      </c>
      <c r="D6" s="16">
        <v>3.7148953162036604</v>
      </c>
      <c r="E6" s="4">
        <f t="shared" ref="E6:E24" si="2">AVERAGE(D6:D8)</f>
        <v>3.6793148983913277</v>
      </c>
      <c r="G6" s="10" t="s">
        <v>36</v>
      </c>
      <c r="H6" s="4">
        <f t="shared" si="0"/>
        <v>15.178737630766769</v>
      </c>
      <c r="I6" s="4">
        <f t="shared" ref="I6:I24" si="3">AVERAGE(H6:H8)</f>
        <v>15.582603167646992</v>
      </c>
      <c r="J6" s="4">
        <f t="shared" ref="J6:J24" si="4">STDEV(H6:H8)</f>
        <v>0.40149617371283108</v>
      </c>
      <c r="K6" s="4">
        <f>100-I6/I$3*100</f>
        <v>15.174179709534371</v>
      </c>
      <c r="L6" t="s">
        <v>13</v>
      </c>
    </row>
    <row r="7" spans="1:12" x14ac:dyDescent="0.25">
      <c r="A7" s="10" t="s">
        <v>37</v>
      </c>
      <c r="B7" s="16">
        <v>12.196999596116504</v>
      </c>
      <c r="C7" s="16"/>
      <c r="D7" s="16">
        <v>3.7846876742201574</v>
      </c>
      <c r="E7" s="4"/>
      <c r="G7" s="10" t="s">
        <v>37</v>
      </c>
      <c r="H7" s="4">
        <f t="shared" si="0"/>
        <v>15.981687270336661</v>
      </c>
      <c r="I7" s="4"/>
      <c r="J7" s="4"/>
      <c r="K7" s="4"/>
    </row>
    <row r="8" spans="1:12" x14ac:dyDescent="0.25">
      <c r="A8" s="10" t="s">
        <v>38</v>
      </c>
      <c r="B8" s="16">
        <v>12.049022897087379</v>
      </c>
      <c r="C8" s="16"/>
      <c r="D8" s="16">
        <v>3.5383617047501668</v>
      </c>
      <c r="E8" s="4"/>
      <c r="G8" s="10" t="s">
        <v>38</v>
      </c>
      <c r="H8" s="4">
        <f t="shared" si="0"/>
        <v>15.587384601837545</v>
      </c>
      <c r="I8" s="4"/>
      <c r="J8" s="4"/>
      <c r="K8" s="4"/>
    </row>
    <row r="9" spans="1:12" x14ac:dyDescent="0.25">
      <c r="A9" s="11" t="s">
        <v>39</v>
      </c>
      <c r="B9" s="16">
        <v>9.0625840621359224</v>
      </c>
      <c r="C9" s="16">
        <f t="shared" si="1"/>
        <v>9.6825167482200651</v>
      </c>
      <c r="D9" s="16">
        <v>3.6492083910116628</v>
      </c>
      <c r="E9" s="4">
        <f t="shared" si="2"/>
        <v>3.515097585411334</v>
      </c>
      <c r="G9" s="11" t="s">
        <v>39</v>
      </c>
      <c r="H9" s="4">
        <f t="shared" si="0"/>
        <v>12.711792453147584</v>
      </c>
      <c r="I9" s="4">
        <f t="shared" si="3"/>
        <v>13.197614333631398</v>
      </c>
      <c r="J9" s="4">
        <f t="shared" si="4"/>
        <v>0.60367286346114457</v>
      </c>
      <c r="K9" s="4">
        <f>100-I9/I$6*100</f>
        <v>15.305458326548234</v>
      </c>
      <c r="L9" t="s">
        <v>14</v>
      </c>
    </row>
    <row r="10" spans="1:12" x14ac:dyDescent="0.25">
      <c r="A10" s="11" t="s">
        <v>40</v>
      </c>
      <c r="B10" s="16">
        <v>10.421279207766991</v>
      </c>
      <c r="C10" s="16"/>
      <c r="D10" s="16">
        <v>3.4521476154356692</v>
      </c>
      <c r="E10" s="4"/>
      <c r="G10" s="11" t="s">
        <v>40</v>
      </c>
      <c r="H10" s="4">
        <f t="shared" si="0"/>
        <v>13.87342682320266</v>
      </c>
      <c r="I10" s="4"/>
      <c r="J10" s="4"/>
      <c r="K10" s="4"/>
    </row>
    <row r="11" spans="1:12" x14ac:dyDescent="0.25">
      <c r="A11" s="11" t="s">
        <v>41</v>
      </c>
      <c r="B11" s="16">
        <v>9.5636869747572817</v>
      </c>
      <c r="C11" s="16"/>
      <c r="D11" s="16">
        <v>3.44393674978667</v>
      </c>
      <c r="E11" s="4"/>
      <c r="G11" s="11" t="s">
        <v>41</v>
      </c>
      <c r="H11" s="4">
        <f t="shared" si="0"/>
        <v>13.007623724543951</v>
      </c>
      <c r="I11" s="4"/>
      <c r="J11" s="4"/>
      <c r="K11" s="4"/>
    </row>
    <row r="12" spans="1:12" x14ac:dyDescent="0.25">
      <c r="A12" s="19" t="s">
        <v>42</v>
      </c>
      <c r="B12" s="16">
        <v>7.5357335766990303</v>
      </c>
      <c r="C12" s="16">
        <f t="shared" si="1"/>
        <v>7.5435808258899684</v>
      </c>
      <c r="D12" s="16">
        <v>3.3084574665781745</v>
      </c>
      <c r="E12" s="4">
        <f t="shared" si="2"/>
        <v>3.256455317467843</v>
      </c>
      <c r="G12" s="19" t="s">
        <v>42</v>
      </c>
      <c r="H12" s="4">
        <f t="shared" si="0"/>
        <v>10.844191043277204</v>
      </c>
      <c r="I12" s="4">
        <f t="shared" si="3"/>
        <v>10.80003614335781</v>
      </c>
      <c r="J12" s="4">
        <f t="shared" si="4"/>
        <v>0.13174291363741308</v>
      </c>
      <c r="K12" s="4">
        <f t="shared" ref="K12:K24" si="5">100-I12/I$6*100</f>
        <v>30.691707751493496</v>
      </c>
      <c r="L12" t="s">
        <v>14</v>
      </c>
    </row>
    <row r="13" spans="1:12" x14ac:dyDescent="0.25">
      <c r="A13" s="19" t="s">
        <v>43</v>
      </c>
      <c r="B13" s="16">
        <v>7.6366267805825245</v>
      </c>
      <c r="C13" s="16"/>
      <c r="D13" s="16">
        <v>3.2674031383331759</v>
      </c>
      <c r="E13" s="4"/>
      <c r="G13" s="19" t="s">
        <v>43</v>
      </c>
      <c r="H13" s="4">
        <f t="shared" si="0"/>
        <v>10.9040299189157</v>
      </c>
      <c r="I13" s="4"/>
      <c r="J13" s="4"/>
      <c r="K13" s="4"/>
    </row>
    <row r="14" spans="1:12" x14ac:dyDescent="0.25">
      <c r="A14" s="19" t="s">
        <v>44</v>
      </c>
      <c r="B14" s="16">
        <v>7.4583821203883502</v>
      </c>
      <c r="C14" s="16"/>
      <c r="D14" s="16">
        <v>3.1935053474921782</v>
      </c>
      <c r="E14" s="4"/>
      <c r="G14" s="19" t="s">
        <v>44</v>
      </c>
      <c r="H14" s="4">
        <f t="shared" si="0"/>
        <v>10.651887467880528</v>
      </c>
      <c r="I14" s="4"/>
      <c r="J14" s="4"/>
      <c r="K14" s="4"/>
    </row>
    <row r="15" spans="1:12" x14ac:dyDescent="0.25">
      <c r="A15" s="12" t="s">
        <v>45</v>
      </c>
      <c r="B15" s="16">
        <v>4.7847122174757279</v>
      </c>
      <c r="C15" s="16">
        <f t="shared" si="1"/>
        <v>4.8116170718446591</v>
      </c>
      <c r="D15" s="16">
        <v>2.7665403337441932</v>
      </c>
      <c r="E15" s="4">
        <f t="shared" si="2"/>
        <v>2.6570621250908637</v>
      </c>
      <c r="G15" s="12" t="s">
        <v>45</v>
      </c>
      <c r="H15" s="4">
        <f t="shared" si="0"/>
        <v>7.5512525512199211</v>
      </c>
      <c r="I15" s="4">
        <f t="shared" si="3"/>
        <v>7.4686791969355228</v>
      </c>
      <c r="J15" s="4">
        <f t="shared" si="4"/>
        <v>0.25243892181064853</v>
      </c>
      <c r="K15" s="4">
        <f t="shared" si="5"/>
        <v>52.07040109676803</v>
      </c>
      <c r="L15" t="s">
        <v>14</v>
      </c>
    </row>
    <row r="16" spans="1:12" x14ac:dyDescent="0.25">
      <c r="A16" s="12" t="s">
        <v>46</v>
      </c>
      <c r="B16" s="16">
        <v>5.0302190135922329</v>
      </c>
      <c r="C16" s="16"/>
      <c r="D16" s="16">
        <v>2.6392719161846974</v>
      </c>
      <c r="E16" s="4"/>
      <c r="G16" s="12" t="s">
        <v>46</v>
      </c>
      <c r="H16" s="4">
        <f t="shared" si="0"/>
        <v>7.6694909297769307</v>
      </c>
      <c r="I16" s="4"/>
      <c r="J16" s="4"/>
      <c r="K16" s="4"/>
    </row>
    <row r="17" spans="1:12" x14ac:dyDescent="0.25">
      <c r="A17" s="12" t="s">
        <v>47</v>
      </c>
      <c r="B17" s="16">
        <v>4.6199199844660184</v>
      </c>
      <c r="C17" s="16"/>
      <c r="D17" s="16">
        <v>2.5653741253437001</v>
      </c>
      <c r="E17" s="4"/>
      <c r="G17" s="12" t="s">
        <v>47</v>
      </c>
      <c r="H17" s="4">
        <f t="shared" si="0"/>
        <v>7.1852941098097185</v>
      </c>
      <c r="I17" s="4"/>
      <c r="J17" s="4"/>
      <c r="K17" s="4"/>
    </row>
    <row r="18" spans="1:12" x14ac:dyDescent="0.25">
      <c r="A18" s="13" t="s">
        <v>48</v>
      </c>
      <c r="B18" s="16">
        <v>2.9249141592233014</v>
      </c>
      <c r="C18" s="16">
        <f t="shared" si="1"/>
        <v>2.6827704699029127</v>
      </c>
      <c r="D18" s="16">
        <v>1.9659809329667202</v>
      </c>
      <c r="E18" s="4">
        <f t="shared" si="2"/>
        <v>1.9016624853828892</v>
      </c>
      <c r="G18" s="13" t="s">
        <v>48</v>
      </c>
      <c r="H18" s="4">
        <f t="shared" si="0"/>
        <v>4.8908950921900214</v>
      </c>
      <c r="I18" s="4">
        <f t="shared" si="3"/>
        <v>4.5844329552858021</v>
      </c>
      <c r="J18" s="4">
        <f t="shared" si="4"/>
        <v>0.28479645907936041</v>
      </c>
      <c r="K18" s="4">
        <f t="shared" si="5"/>
        <v>70.579800396867441</v>
      </c>
      <c r="L18" t="s">
        <v>14</v>
      </c>
    </row>
    <row r="19" spans="1:12" x14ac:dyDescent="0.25">
      <c r="A19" s="13" t="s">
        <v>49</v>
      </c>
      <c r="B19" s="16">
        <v>2.4809840621359225</v>
      </c>
      <c r="C19" s="16"/>
      <c r="D19" s="16">
        <v>1.8469233810562244</v>
      </c>
      <c r="E19" s="4"/>
      <c r="G19" s="13" t="s">
        <v>49</v>
      </c>
      <c r="H19" s="4">
        <f t="shared" si="0"/>
        <v>4.3279074431921467</v>
      </c>
      <c r="I19" s="4"/>
      <c r="J19" s="4"/>
      <c r="K19" s="4"/>
    </row>
    <row r="20" spans="1:12" x14ac:dyDescent="0.25">
      <c r="A20" s="13" t="s">
        <v>50</v>
      </c>
      <c r="B20" s="16">
        <v>2.642413188349515</v>
      </c>
      <c r="C20" s="16"/>
      <c r="D20" s="16">
        <v>1.8920831421257229</v>
      </c>
      <c r="E20" s="4"/>
      <c r="G20" s="13" t="s">
        <v>50</v>
      </c>
      <c r="H20" s="4">
        <f t="shared" si="0"/>
        <v>4.5344963304752381</v>
      </c>
      <c r="I20" s="4"/>
      <c r="J20" s="4"/>
      <c r="K20" s="4"/>
    </row>
    <row r="21" spans="1:12" x14ac:dyDescent="0.25">
      <c r="A21" s="14" t="s">
        <v>51</v>
      </c>
      <c r="B21" s="16">
        <v>2.2859238679611651</v>
      </c>
      <c r="C21" s="16">
        <f t="shared" si="1"/>
        <v>2.6334449035598708</v>
      </c>
      <c r="D21" s="16">
        <v>0.80824887645776045</v>
      </c>
      <c r="E21" s="4">
        <f t="shared" si="2"/>
        <v>0.73708804083309631</v>
      </c>
      <c r="G21" s="14" t="s">
        <v>51</v>
      </c>
      <c r="H21" s="4">
        <f t="shared" si="0"/>
        <v>3.0941727444189255</v>
      </c>
      <c r="I21" s="4">
        <f t="shared" si="3"/>
        <v>3.3705329443929668</v>
      </c>
      <c r="J21" s="4">
        <f t="shared" si="4"/>
        <v>0.42901397685842246</v>
      </c>
      <c r="K21" s="4">
        <f t="shared" si="5"/>
        <v>78.369898096417188</v>
      </c>
      <c r="L21" t="s">
        <v>14</v>
      </c>
    </row>
    <row r="22" spans="1:12" x14ac:dyDescent="0.25">
      <c r="A22" s="14" t="s">
        <v>52</v>
      </c>
      <c r="B22" s="16">
        <v>2.5045258097087379</v>
      </c>
      <c r="C22" s="16"/>
      <c r="D22" s="16">
        <v>0.64813699630226596</v>
      </c>
      <c r="E22" s="4"/>
      <c r="G22" s="14" t="s">
        <v>52</v>
      </c>
      <c r="H22" s="4">
        <f t="shared" si="0"/>
        <v>3.152662806011004</v>
      </c>
      <c r="I22" s="4"/>
      <c r="J22" s="4"/>
      <c r="K22" s="4"/>
    </row>
    <row r="23" spans="1:12" x14ac:dyDescent="0.25">
      <c r="A23" s="14" t="s">
        <v>53</v>
      </c>
      <c r="B23" s="16">
        <v>3.109885033009709</v>
      </c>
      <c r="C23" s="16"/>
      <c r="D23" s="16">
        <v>0.75487824973926243</v>
      </c>
      <c r="E23" s="4"/>
      <c r="G23" s="14" t="s">
        <v>53</v>
      </c>
      <c r="H23" s="4">
        <f t="shared" si="0"/>
        <v>3.8647632827489713</v>
      </c>
      <c r="I23" s="4"/>
      <c r="J23" s="4"/>
      <c r="K23" s="4"/>
    </row>
    <row r="24" spans="1:12" x14ac:dyDescent="0.25">
      <c r="A24" s="15" t="s">
        <v>54</v>
      </c>
      <c r="B24" s="16">
        <v>0.5207975727099099</v>
      </c>
      <c r="C24" s="16">
        <f t="shared" si="1"/>
        <v>0.76994294417716314</v>
      </c>
      <c r="D24" s="4">
        <v>0</v>
      </c>
      <c r="E24" s="4">
        <f t="shared" si="2"/>
        <v>0</v>
      </c>
      <c r="G24" s="15" t="s">
        <v>54</v>
      </c>
      <c r="H24" s="4">
        <f t="shared" si="0"/>
        <v>0.5207975727099099</v>
      </c>
      <c r="I24" s="4">
        <f t="shared" si="3"/>
        <v>0.76994294417716314</v>
      </c>
      <c r="J24" s="4">
        <f t="shared" si="4"/>
        <v>0.30653871575812719</v>
      </c>
      <c r="K24" s="4">
        <f t="shared" si="5"/>
        <v>95.058958147790491</v>
      </c>
      <c r="L24" t="s">
        <v>14</v>
      </c>
    </row>
    <row r="25" spans="1:12" x14ac:dyDescent="0.25">
      <c r="A25" s="15" t="s">
        <v>55</v>
      </c>
      <c r="B25" s="16">
        <v>1.1122561226216665</v>
      </c>
      <c r="C25" s="16"/>
      <c r="D25" s="4">
        <v>0</v>
      </c>
      <c r="E25" s="4"/>
      <c r="G25" s="15" t="s">
        <v>55</v>
      </c>
      <c r="H25" s="4">
        <f t="shared" si="0"/>
        <v>1.1122561226216665</v>
      </c>
      <c r="I25" s="4"/>
      <c r="J25" s="4"/>
      <c r="K25" s="4"/>
    </row>
    <row r="26" spans="1:12" x14ac:dyDescent="0.25">
      <c r="A26" s="15" t="s">
        <v>56</v>
      </c>
      <c r="B26" s="16">
        <v>0.676775137199913</v>
      </c>
      <c r="C26" s="16"/>
      <c r="D26" s="4">
        <v>0</v>
      </c>
      <c r="E26" s="4"/>
      <c r="G26" s="15" t="s">
        <v>56</v>
      </c>
      <c r="H26" s="4">
        <f t="shared" si="0"/>
        <v>0.676775137199913</v>
      </c>
      <c r="I26" s="4"/>
      <c r="J26" s="4"/>
      <c r="K26" s="4"/>
    </row>
    <row r="27" spans="1:12" x14ac:dyDescent="0.25">
      <c r="D27" s="16"/>
      <c r="E27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33" sqref="B33"/>
    </sheetView>
  </sheetViews>
  <sheetFormatPr baseColWidth="10" defaultRowHeight="15" x14ac:dyDescent="0.25"/>
  <cols>
    <col min="1" max="1" width="14.7109375" bestFit="1" customWidth="1"/>
    <col min="2" max="2" width="17.5703125" customWidth="1"/>
    <col min="3" max="3" width="13.140625" customWidth="1"/>
    <col min="4" max="4" width="20.42578125" customWidth="1"/>
    <col min="5" max="5" width="13.140625" customWidth="1"/>
    <col min="7" max="7" width="16" customWidth="1"/>
  </cols>
  <sheetData>
    <row r="1" spans="1:12" ht="15.75" x14ac:dyDescent="0.25">
      <c r="A1" s="5" t="s">
        <v>7</v>
      </c>
      <c r="B1" s="6" t="s">
        <v>10</v>
      </c>
      <c r="C1" s="6" t="s">
        <v>9</v>
      </c>
      <c r="D1" s="5" t="s">
        <v>8</v>
      </c>
      <c r="E1" s="5" t="s">
        <v>11</v>
      </c>
      <c r="G1" s="8" t="s">
        <v>0</v>
      </c>
      <c r="H1" s="2" t="s">
        <v>12</v>
      </c>
      <c r="I1" s="9" t="s">
        <v>1</v>
      </c>
      <c r="J1" s="9" t="s">
        <v>2</v>
      </c>
      <c r="K1" s="7" t="s">
        <v>6</v>
      </c>
    </row>
    <row r="2" spans="1:12" x14ac:dyDescent="0.25">
      <c r="A2" s="3" t="s">
        <v>3</v>
      </c>
      <c r="B2" s="16">
        <v>14.964836489320387</v>
      </c>
      <c r="C2" s="16">
        <f>AVERAGE(B2:B4)</f>
        <v>14.891969175404531</v>
      </c>
      <c r="D2" s="16">
        <v>3.5178345406276668</v>
      </c>
      <c r="E2" s="4">
        <f>AVERAGE(D2:D4)</f>
        <v>3.4781486899908352</v>
      </c>
      <c r="G2" s="3" t="s">
        <v>3</v>
      </c>
      <c r="H2" s="4">
        <f>B2+D2</f>
        <v>18.482671029948055</v>
      </c>
      <c r="I2" s="4">
        <f>AVERAGE(H2:H4)</f>
        <v>18.370117865395365</v>
      </c>
      <c r="J2" s="4">
        <f>STDEV(H2:H4)</f>
        <v>0.15545107034988231</v>
      </c>
      <c r="K2" s="18"/>
    </row>
    <row r="3" spans="1:12" x14ac:dyDescent="0.25">
      <c r="A3" s="3" t="s">
        <v>4</v>
      </c>
      <c r="B3" s="16">
        <v>14.715966586407768</v>
      </c>
      <c r="C3" s="16"/>
      <c r="D3" s="16">
        <v>3.4767802123826685</v>
      </c>
      <c r="E3" s="4"/>
      <c r="G3" s="3" t="s">
        <v>4</v>
      </c>
      <c r="H3" s="4">
        <f t="shared" ref="H3:H25" si="0">B3+D3</f>
        <v>18.192746798790438</v>
      </c>
      <c r="I3" s="4"/>
      <c r="J3" s="4"/>
      <c r="K3" s="18"/>
    </row>
    <row r="4" spans="1:12" x14ac:dyDescent="0.25">
      <c r="A4" s="3" t="s">
        <v>5</v>
      </c>
      <c r="B4" s="16">
        <v>14.995104450485437</v>
      </c>
      <c r="C4" s="16"/>
      <c r="D4" s="16">
        <v>3.4398313169621693</v>
      </c>
      <c r="E4" s="4"/>
      <c r="G4" s="3" t="s">
        <v>5</v>
      </c>
      <c r="H4" s="4">
        <f t="shared" si="0"/>
        <v>18.434935767447605</v>
      </c>
      <c r="I4" s="4"/>
      <c r="J4" s="4"/>
      <c r="K4" s="18"/>
    </row>
    <row r="5" spans="1:12" x14ac:dyDescent="0.25">
      <c r="A5" s="10" t="s">
        <v>15</v>
      </c>
      <c r="B5" s="16">
        <v>11.497473382524273</v>
      </c>
      <c r="C5" s="16">
        <f t="shared" ref="C5:C23" si="1">AVERAGE(B5:B7)</f>
        <v>12.043417719093853</v>
      </c>
      <c r="D5" s="16">
        <v>3.9776430169716512</v>
      </c>
      <c r="E5" s="4">
        <f t="shared" ref="E5:E23" si="2">AVERAGE(D5:D7)</f>
        <v>3.8243735248569894</v>
      </c>
      <c r="G5" s="10" t="s">
        <v>15</v>
      </c>
      <c r="H5" s="4">
        <f t="shared" si="0"/>
        <v>15.475116399495924</v>
      </c>
      <c r="I5" s="4">
        <f t="shared" ref="I5:I23" si="3">AVERAGE(H5:H7)</f>
        <v>15.867791243950842</v>
      </c>
      <c r="J5" s="4">
        <f t="shared" ref="J5:J23" si="4">STDEV(H5:H7)</f>
        <v>0.3529365428453653</v>
      </c>
      <c r="K5" s="4">
        <f>100-I5/I$2*100</f>
        <v>13.621723277879838</v>
      </c>
      <c r="L5" t="s">
        <v>13</v>
      </c>
    </row>
    <row r="6" spans="1:12" x14ac:dyDescent="0.25">
      <c r="A6" s="10" t="s">
        <v>16</v>
      </c>
      <c r="B6" s="16">
        <v>12.176820955339807</v>
      </c>
      <c r="C6" s="16"/>
      <c r="D6" s="16">
        <v>3.9817484497961511</v>
      </c>
      <c r="E6" s="4"/>
      <c r="G6" s="10" t="s">
        <v>16</v>
      </c>
      <c r="H6" s="4">
        <f t="shared" si="0"/>
        <v>16.158569405135957</v>
      </c>
      <c r="I6" s="4"/>
      <c r="J6" s="4"/>
      <c r="K6" s="4"/>
    </row>
    <row r="7" spans="1:12" x14ac:dyDescent="0.25">
      <c r="A7" s="10" t="s">
        <v>17</v>
      </c>
      <c r="B7" s="16">
        <v>12.455958819417477</v>
      </c>
      <c r="C7" s="16"/>
      <c r="D7" s="16">
        <v>3.5137291078031665</v>
      </c>
      <c r="E7" s="4"/>
      <c r="G7" s="10" t="s">
        <v>17</v>
      </c>
      <c r="H7" s="4">
        <f t="shared" si="0"/>
        <v>15.969687927220644</v>
      </c>
      <c r="I7" s="4"/>
      <c r="J7" s="4"/>
      <c r="K7" s="4"/>
    </row>
    <row r="8" spans="1:12" x14ac:dyDescent="0.25">
      <c r="A8" s="11" t="s">
        <v>18</v>
      </c>
      <c r="B8" s="16">
        <v>4.2129840621359218</v>
      </c>
      <c r="C8" s="16">
        <f t="shared" si="1"/>
        <v>4.5773206317152102</v>
      </c>
      <c r="D8" s="16">
        <v>2.2410449322082107</v>
      </c>
      <c r="E8" s="4">
        <f t="shared" si="2"/>
        <v>2.26567752915521</v>
      </c>
      <c r="G8" s="11" t="s">
        <v>18</v>
      </c>
      <c r="H8" s="4">
        <f t="shared" si="0"/>
        <v>6.4540289943441325</v>
      </c>
      <c r="I8" s="4">
        <f t="shared" si="3"/>
        <v>6.8429981608704198</v>
      </c>
      <c r="J8" s="4">
        <f t="shared" si="4"/>
        <v>0.36949713145586144</v>
      </c>
      <c r="K8" s="4">
        <f>100-I8/I$5*100</f>
        <v>56.874916895071173</v>
      </c>
      <c r="L8" t="s">
        <v>14</v>
      </c>
    </row>
    <row r="9" spans="1:12" x14ac:dyDescent="0.25">
      <c r="A9" s="11" t="s">
        <v>19</v>
      </c>
      <c r="B9" s="16">
        <v>4.8620636737864071</v>
      </c>
      <c r="C9" s="16"/>
      <c r="D9" s="16">
        <v>2.3272590215227082</v>
      </c>
      <c r="E9" s="4"/>
      <c r="G9" s="11" t="s">
        <v>19</v>
      </c>
      <c r="H9" s="4">
        <f t="shared" si="0"/>
        <v>7.1893226953091158</v>
      </c>
      <c r="I9" s="4"/>
      <c r="J9" s="4"/>
      <c r="K9" s="4"/>
    </row>
    <row r="10" spans="1:12" x14ac:dyDescent="0.25">
      <c r="A10" s="11" t="s">
        <v>20</v>
      </c>
      <c r="B10" s="16">
        <v>4.6569141592233008</v>
      </c>
      <c r="C10" s="16"/>
      <c r="D10" s="16">
        <v>2.2287286337347116</v>
      </c>
      <c r="E10" s="4"/>
      <c r="G10" s="11" t="s">
        <v>20</v>
      </c>
      <c r="H10" s="4">
        <f t="shared" si="0"/>
        <v>6.8856427929580128</v>
      </c>
      <c r="I10" s="4"/>
      <c r="J10" s="4"/>
      <c r="K10" s="4"/>
    </row>
    <row r="11" spans="1:12" x14ac:dyDescent="0.25">
      <c r="A11" s="19" t="s">
        <v>21</v>
      </c>
      <c r="B11" s="16">
        <v>2.4977995961165047</v>
      </c>
      <c r="C11" s="16">
        <f t="shared" si="1"/>
        <v>2.36439635987055</v>
      </c>
      <c r="D11" s="16">
        <v>1.1407889352422489</v>
      </c>
      <c r="E11" s="4">
        <f t="shared" si="2"/>
        <v>1.0381531146297525</v>
      </c>
      <c r="G11" s="19" t="s">
        <v>21</v>
      </c>
      <c r="H11" s="4">
        <f t="shared" si="0"/>
        <v>3.6385885313587538</v>
      </c>
      <c r="I11" s="4">
        <f t="shared" si="3"/>
        <v>3.4025494745003027</v>
      </c>
      <c r="J11" s="4">
        <f t="shared" si="4"/>
        <v>0.2362664718223792</v>
      </c>
      <c r="K11" s="4">
        <f t="shared" ref="K11:K23" si="5">100-I11/I$5*100</f>
        <v>78.556880272814084</v>
      </c>
      <c r="L11" t="s">
        <v>14</v>
      </c>
    </row>
    <row r="12" spans="1:12" x14ac:dyDescent="0.25">
      <c r="A12" s="19" t="s">
        <v>22</v>
      </c>
      <c r="B12" s="16">
        <v>2.4305374601941749</v>
      </c>
      <c r="C12" s="16"/>
      <c r="D12" s="16">
        <v>0.97246618943775476</v>
      </c>
      <c r="E12" s="4"/>
      <c r="G12" s="19" t="s">
        <v>22</v>
      </c>
      <c r="H12" s="4">
        <f t="shared" si="0"/>
        <v>3.4030036496319296</v>
      </c>
      <c r="I12" s="4"/>
      <c r="J12" s="4"/>
      <c r="K12" s="4"/>
    </row>
    <row r="13" spans="1:12" x14ac:dyDescent="0.25">
      <c r="A13" s="19" t="s">
        <v>23</v>
      </c>
      <c r="B13" s="16">
        <v>2.1648520233009707</v>
      </c>
      <c r="C13" s="16"/>
      <c r="D13" s="16">
        <v>1.0012042192092538</v>
      </c>
      <c r="E13" s="4"/>
      <c r="G13" s="19" t="s">
        <v>23</v>
      </c>
      <c r="H13" s="4">
        <f t="shared" si="0"/>
        <v>3.1660562425102245</v>
      </c>
      <c r="I13" s="4"/>
      <c r="J13" s="4"/>
      <c r="K13" s="4"/>
    </row>
    <row r="14" spans="1:12" x14ac:dyDescent="0.25">
      <c r="A14" s="12" t="s">
        <v>24</v>
      </c>
      <c r="B14" s="16">
        <v>1.8251782368932041</v>
      </c>
      <c r="C14" s="16">
        <f t="shared" si="1"/>
        <v>1.993333576699029</v>
      </c>
      <c r="D14" s="16">
        <v>0.50444684744477097</v>
      </c>
      <c r="E14" s="4">
        <f t="shared" si="2"/>
        <v>0.54413269808160292</v>
      </c>
      <c r="G14" s="12" t="s">
        <v>24</v>
      </c>
      <c r="H14" s="4">
        <f t="shared" si="0"/>
        <v>2.3296250843379749</v>
      </c>
      <c r="I14" s="4">
        <f t="shared" si="3"/>
        <v>2.5374662747806318</v>
      </c>
      <c r="J14" s="4">
        <f t="shared" si="4"/>
        <v>0.29853325440615053</v>
      </c>
      <c r="K14" s="4">
        <f t="shared" si="5"/>
        <v>84.008698906043577</v>
      </c>
      <c r="L14" t="s">
        <v>14</v>
      </c>
    </row>
    <row r="15" spans="1:12" x14ac:dyDescent="0.25">
      <c r="A15" s="12" t="s">
        <v>25</v>
      </c>
      <c r="B15" s="16">
        <v>1.8823510524271843</v>
      </c>
      <c r="C15" s="16"/>
      <c r="D15" s="16">
        <v>0.52086857874277048</v>
      </c>
      <c r="E15" s="4"/>
      <c r="G15" s="12" t="s">
        <v>25</v>
      </c>
      <c r="H15" s="4">
        <f t="shared" si="0"/>
        <v>2.4032196311699545</v>
      </c>
      <c r="I15" s="4"/>
      <c r="J15" s="4"/>
      <c r="K15" s="4"/>
    </row>
    <row r="16" spans="1:12" x14ac:dyDescent="0.25">
      <c r="A16" s="12" t="s">
        <v>26</v>
      </c>
      <c r="B16" s="16">
        <v>2.272471440776699</v>
      </c>
      <c r="C16" s="16"/>
      <c r="D16" s="16">
        <v>0.60708266805726741</v>
      </c>
      <c r="E16" s="4"/>
      <c r="G16" s="12" t="s">
        <v>26</v>
      </c>
      <c r="H16" s="4">
        <f t="shared" si="0"/>
        <v>2.8795541088339665</v>
      </c>
      <c r="I16" s="4"/>
      <c r="J16" s="4"/>
      <c r="K16" s="4"/>
    </row>
    <row r="17" spans="1:12" x14ac:dyDescent="0.25">
      <c r="A17" s="13" t="s">
        <v>27</v>
      </c>
      <c r="B17" s="16">
        <v>1.3677957126213591</v>
      </c>
      <c r="C17" s="16">
        <f t="shared" si="1"/>
        <v>1.7836999197411003</v>
      </c>
      <c r="D17" s="16">
        <v>0.38128386270977532</v>
      </c>
      <c r="E17" s="4">
        <f t="shared" si="2"/>
        <v>0.56329138459593564</v>
      </c>
      <c r="G17" s="13" t="s">
        <v>27</v>
      </c>
      <c r="H17" s="4">
        <f t="shared" si="0"/>
        <v>1.7490795753311343</v>
      </c>
      <c r="I17" s="4">
        <f t="shared" si="3"/>
        <v>2.3469913043370361</v>
      </c>
      <c r="J17" s="4">
        <f t="shared" si="4"/>
        <v>0.52023857049280753</v>
      </c>
      <c r="K17" s="4">
        <f t="shared" si="5"/>
        <v>85.209086329316548</v>
      </c>
      <c r="L17" t="s">
        <v>14</v>
      </c>
    </row>
    <row r="18" spans="1:12" x14ac:dyDescent="0.25">
      <c r="A18" s="13" t="s">
        <v>28</v>
      </c>
      <c r="B18" s="16">
        <v>1.8756248388349515</v>
      </c>
      <c r="C18" s="16"/>
      <c r="D18" s="16">
        <v>0.82056517493126013</v>
      </c>
      <c r="E18" s="4"/>
      <c r="G18" s="13" t="s">
        <v>28</v>
      </c>
      <c r="H18" s="4">
        <f t="shared" si="0"/>
        <v>2.6961900137662118</v>
      </c>
      <c r="I18" s="4"/>
      <c r="J18" s="4"/>
      <c r="K18" s="4"/>
    </row>
    <row r="19" spans="1:12" x14ac:dyDescent="0.25">
      <c r="A19" s="13" t="s">
        <v>29</v>
      </c>
      <c r="B19" s="16">
        <v>2.1076792077669904</v>
      </c>
      <c r="C19" s="16"/>
      <c r="D19" s="16">
        <v>0.48802511614677158</v>
      </c>
      <c r="E19" s="4"/>
      <c r="G19" s="13" t="s">
        <v>29</v>
      </c>
      <c r="H19" s="4">
        <f t="shared" si="0"/>
        <v>2.595704323913762</v>
      </c>
      <c r="I19" s="4"/>
      <c r="J19" s="4"/>
      <c r="K19" s="4"/>
    </row>
    <row r="20" spans="1:12" x14ac:dyDescent="0.25">
      <c r="A20" s="14" t="s">
        <v>30</v>
      </c>
      <c r="B20" s="16">
        <v>1.5056830912621362</v>
      </c>
      <c r="C20" s="16">
        <f t="shared" si="1"/>
        <v>1.7254060686084145</v>
      </c>
      <c r="D20" s="16">
        <v>0.37307299706077568</v>
      </c>
      <c r="E20" s="4">
        <f t="shared" si="2"/>
        <v>0.28412195252994538</v>
      </c>
      <c r="G20" s="14" t="s">
        <v>30</v>
      </c>
      <c r="H20" s="4">
        <f t="shared" si="0"/>
        <v>1.8787560883229117</v>
      </c>
      <c r="I20" s="4">
        <f t="shared" si="3"/>
        <v>2.0095280211383595</v>
      </c>
      <c r="J20" s="4">
        <f t="shared" si="4"/>
        <v>0.23341292913389078</v>
      </c>
      <c r="K20" s="4">
        <f t="shared" si="5"/>
        <v>87.335805026396244</v>
      </c>
      <c r="L20" t="s">
        <v>14</v>
      </c>
    </row>
    <row r="21" spans="1:12" x14ac:dyDescent="0.25">
      <c r="A21" s="14" t="s">
        <v>31</v>
      </c>
      <c r="B21" s="16">
        <v>1.7276481398058254</v>
      </c>
      <c r="C21" s="16"/>
      <c r="D21" s="16">
        <v>0.14316875888878355</v>
      </c>
      <c r="E21" s="4"/>
      <c r="G21" s="14" t="s">
        <v>31</v>
      </c>
      <c r="H21" s="4">
        <f t="shared" si="0"/>
        <v>1.870816898694609</v>
      </c>
      <c r="I21" s="4"/>
      <c r="J21" s="4"/>
      <c r="K21" s="4"/>
    </row>
    <row r="22" spans="1:12" x14ac:dyDescent="0.25">
      <c r="A22" s="14" t="s">
        <v>32</v>
      </c>
      <c r="B22" s="16">
        <v>1.9428869747572814</v>
      </c>
      <c r="C22" s="16"/>
      <c r="D22" s="16">
        <v>0.3361241016402769</v>
      </c>
      <c r="E22" s="4"/>
      <c r="G22" s="14" t="s">
        <v>32</v>
      </c>
      <c r="H22" s="4">
        <f t="shared" si="0"/>
        <v>2.2790110763975582</v>
      </c>
      <c r="I22" s="4"/>
      <c r="J22" s="4"/>
      <c r="K22" s="4"/>
    </row>
    <row r="23" spans="1:12" x14ac:dyDescent="0.25">
      <c r="A23" s="15" t="s">
        <v>33</v>
      </c>
      <c r="B23" s="16">
        <v>0.40041220414379997</v>
      </c>
      <c r="C23" s="16">
        <f t="shared" si="1"/>
        <v>0.4283276519272457</v>
      </c>
      <c r="D23" s="4">
        <v>0</v>
      </c>
      <c r="E23" s="4">
        <f t="shared" si="2"/>
        <v>0</v>
      </c>
      <c r="G23" s="15" t="s">
        <v>33</v>
      </c>
      <c r="H23" s="4">
        <f t="shared" si="0"/>
        <v>0.40041220414379997</v>
      </c>
      <c r="I23" s="4">
        <f t="shared" si="3"/>
        <v>0.4283276519272457</v>
      </c>
      <c r="J23" s="4">
        <f t="shared" si="4"/>
        <v>6.2445217245840359E-2</v>
      </c>
      <c r="K23" s="4">
        <f t="shared" si="5"/>
        <v>97.300647296513091</v>
      </c>
      <c r="L23" t="s">
        <v>14</v>
      </c>
    </row>
    <row r="24" spans="1:12" x14ac:dyDescent="0.25">
      <c r="A24" s="15" t="s">
        <v>34</v>
      </c>
      <c r="B24" s="16">
        <v>0.4998609868723255</v>
      </c>
      <c r="C24" s="16"/>
      <c r="D24" s="4">
        <v>0</v>
      </c>
      <c r="E24" s="4"/>
      <c r="G24" s="15" t="s">
        <v>34</v>
      </c>
      <c r="H24" s="4">
        <f t="shared" si="0"/>
        <v>0.4998609868723255</v>
      </c>
      <c r="I24" s="4"/>
      <c r="J24" s="4"/>
      <c r="K24" s="4"/>
    </row>
    <row r="25" spans="1:12" x14ac:dyDescent="0.25">
      <c r="A25" s="15" t="s">
        <v>35</v>
      </c>
      <c r="B25" s="16">
        <v>0.38470976476561181</v>
      </c>
      <c r="C25" s="16"/>
      <c r="D25" s="4">
        <v>0</v>
      </c>
      <c r="E25" s="4"/>
      <c r="G25" s="15" t="s">
        <v>35</v>
      </c>
      <c r="H25" s="4">
        <f t="shared" si="0"/>
        <v>0.38470976476561181</v>
      </c>
      <c r="I25" s="4"/>
      <c r="J25" s="4"/>
      <c r="K25" s="4"/>
    </row>
    <row r="26" spans="1:12" x14ac:dyDescent="0.25">
      <c r="D26" s="16"/>
      <c r="E2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SU1</vt:lpstr>
      <vt:lpstr>SU2</vt:lpstr>
      <vt:lpstr>SUP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</dc:creator>
  <cp:lastModifiedBy>Paco</cp:lastModifiedBy>
  <dcterms:created xsi:type="dcterms:W3CDTF">2021-11-30T10:47:13Z</dcterms:created>
  <dcterms:modified xsi:type="dcterms:W3CDTF">2021-12-01T20:32:10Z</dcterms:modified>
</cp:coreProperties>
</file>