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F10941D-81E1-4A00-8A04-1229841BE4A5}" xr6:coauthVersionLast="36" xr6:coauthVersionMax="36" xr10:uidLastSave="{00000000-0000-0000-0000-000000000000}"/>
  <bookViews>
    <workbookView xWindow="0" yWindow="0" windowWidth="15360" windowHeight="7545" activeTab="1" xr2:uid="{3692C99A-DA6F-42BA-959B-1E225EF09F38}"/>
  </bookViews>
  <sheets>
    <sheet name="CALENDER2023" sheetId="1" r:id="rId1"/>
    <sheet name="DATA" sheetId="2" r:id="rId2"/>
  </sheets>
  <definedNames>
    <definedName name="_xlnm._FilterDatabase" localSheetId="1" hidden="1">DATA!$H$48:$J$106</definedName>
    <definedName name="_xlnm.Criteria" localSheetId="0">CALENDER2023!$J$10</definedName>
    <definedName name="_xlnm.Extract" localSheetId="0">CALENDER2023!$G$21:$I$21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O51" i="2" l="1" a="1"/>
  <c r="O51" i="2" s="1"/>
  <c r="P51" i="2" a="1"/>
  <c r="P51" i="2" s="1"/>
  <c r="O52" i="2" a="1"/>
  <c r="O52" i="2" s="1"/>
  <c r="P52" i="2" a="1"/>
  <c r="P52" i="2" s="1"/>
  <c r="O53" i="2" a="1"/>
  <c r="O53" i="2" s="1"/>
  <c r="P53" i="2" a="1"/>
  <c r="P53" i="2" s="1"/>
  <c r="O54" i="2" a="1"/>
  <c r="O54" i="2" s="1"/>
  <c r="P54" i="2" a="1"/>
  <c r="P54" i="2" s="1"/>
  <c r="O55" i="2" a="1"/>
  <c r="O55" i="2" s="1"/>
  <c r="P55" i="2" a="1"/>
  <c r="P55" i="2" s="1"/>
  <c r="O56" i="2" a="1"/>
  <c r="O56" i="2" s="1"/>
  <c r="P56" i="2" a="1"/>
  <c r="P56" i="2" s="1"/>
  <c r="O57" i="2" a="1"/>
  <c r="O57" i="2" s="1"/>
  <c r="P57" i="2" a="1"/>
  <c r="P57" i="2" s="1"/>
  <c r="O58" i="2" a="1"/>
  <c r="O58" i="2" s="1"/>
  <c r="P58" i="2" a="1"/>
  <c r="P58" i="2" s="1"/>
  <c r="O59" i="2" a="1"/>
  <c r="O59" i="2" s="1"/>
  <c r="P59" i="2" a="1"/>
  <c r="P59" i="2" s="1"/>
  <c r="O60" i="2" a="1"/>
  <c r="O60" i="2" s="1"/>
  <c r="P60" i="2" a="1"/>
  <c r="P60" i="2" s="1"/>
  <c r="O61" i="2" a="1"/>
  <c r="O61" i="2" s="1"/>
  <c r="P61" i="2" a="1"/>
  <c r="P61" i="2" s="1"/>
  <c r="O62" i="2" a="1"/>
  <c r="O62" i="2" s="1"/>
  <c r="P62" i="2" a="1"/>
  <c r="P62" i="2" s="1"/>
  <c r="O63" i="2" a="1"/>
  <c r="O63" i="2" s="1"/>
  <c r="P63" i="2" a="1"/>
  <c r="P63" i="2" s="1"/>
  <c r="P50" i="2" a="1"/>
  <c r="P50" i="2" s="1"/>
  <c r="O50" i="2" a="1"/>
  <c r="O50" i="2" s="1"/>
  <c r="O48" i="2"/>
  <c r="G13" i="1" l="1"/>
  <c r="H13" i="1" l="1"/>
  <c r="I13" i="1" s="1"/>
  <c r="J13" i="1" s="1"/>
  <c r="K13" i="1" s="1"/>
  <c r="L13" i="1" s="1"/>
  <c r="M13" i="1" s="1"/>
  <c r="U4" i="1"/>
  <c r="H23" i="1" l="1" a="1"/>
  <c r="H23" i="1" s="1"/>
  <c r="I24" i="1" a="1"/>
  <c r="I24" i="1" s="1"/>
  <c r="H27" i="1" a="1"/>
  <c r="H27" i="1" s="1"/>
  <c r="I28" i="1" a="1"/>
  <c r="I28" i="1" s="1"/>
  <c r="H31" i="1" a="1"/>
  <c r="H31" i="1" s="1"/>
  <c r="I32" i="1" a="1"/>
  <c r="I32" i="1" s="1"/>
  <c r="H35" i="1" a="1"/>
  <c r="H35" i="1" s="1"/>
  <c r="I23" i="1" a="1"/>
  <c r="I23" i="1" s="1"/>
  <c r="H26" i="1" a="1"/>
  <c r="H26" i="1" s="1"/>
  <c r="I27" i="1" a="1"/>
  <c r="I27" i="1" s="1"/>
  <c r="H30" i="1" a="1"/>
  <c r="H30" i="1" s="1"/>
  <c r="I31" i="1" a="1"/>
  <c r="I31" i="1" s="1"/>
  <c r="H34" i="1" a="1"/>
  <c r="H34" i="1" s="1"/>
  <c r="I35" i="1" a="1"/>
  <c r="I35" i="1" s="1"/>
  <c r="H25" i="1" a="1"/>
  <c r="H25" i="1" s="1"/>
  <c r="I26" i="1" a="1"/>
  <c r="I26" i="1" s="1"/>
  <c r="H29" i="1" a="1"/>
  <c r="H29" i="1" s="1"/>
  <c r="I30" i="1" a="1"/>
  <c r="I30" i="1" s="1"/>
  <c r="H33" i="1" a="1"/>
  <c r="H33" i="1" s="1"/>
  <c r="I34" i="1" a="1"/>
  <c r="I34" i="1" s="1"/>
  <c r="I22" i="1" a="1"/>
  <c r="I22" i="1" s="1"/>
  <c r="H24" i="1" a="1"/>
  <c r="H24" i="1" s="1"/>
  <c r="I25" i="1" a="1"/>
  <c r="I25" i="1" s="1"/>
  <c r="H28" i="1" a="1"/>
  <c r="H28" i="1" s="1"/>
  <c r="I29" i="1" a="1"/>
  <c r="I29" i="1" s="1"/>
  <c r="H32" i="1" a="1"/>
  <c r="H32" i="1" s="1"/>
  <c r="I33" i="1" a="1"/>
  <c r="I33" i="1" s="1"/>
  <c r="H22" i="1" a="1"/>
  <c r="H22" i="1" s="1"/>
  <c r="G14" i="1"/>
  <c r="H14" i="1" s="1"/>
  <c r="I14" i="1" s="1"/>
  <c r="J14" i="1" s="1"/>
  <c r="K14" i="1" s="1"/>
  <c r="L14" i="1" s="1"/>
  <c r="M14" i="1" s="1"/>
  <c r="G15" i="1" s="1"/>
  <c r="H15" i="1" s="1"/>
  <c r="I15" i="1" s="1"/>
  <c r="J15" i="1" s="1"/>
  <c r="K15" i="1" s="1"/>
  <c r="L15" i="1" s="1"/>
  <c r="M15" i="1" s="1"/>
  <c r="G16" i="1" s="1"/>
  <c r="H16" i="1" s="1"/>
  <c r="I16" i="1" s="1"/>
  <c r="J16" i="1" s="1"/>
  <c r="K16" i="1" s="1"/>
  <c r="L16" i="1" s="1"/>
  <c r="M16" i="1" s="1"/>
  <c r="G17" i="1" s="1"/>
  <c r="H17" i="1" s="1"/>
  <c r="I17" i="1" s="1"/>
  <c r="J17" i="1" s="1"/>
  <c r="K17" i="1" s="1"/>
  <c r="L17" i="1" s="1"/>
  <c r="M17" i="1" s="1"/>
  <c r="G18" i="1" s="1"/>
  <c r="H18" i="1" s="1"/>
  <c r="I18" i="1" s="1"/>
  <c r="J18" i="1" s="1"/>
  <c r="K18" i="1" s="1"/>
  <c r="L18" i="1" s="1"/>
  <c r="M18" i="1" s="1"/>
  <c r="I34" i="2" l="1"/>
  <c r="H35" i="2"/>
  <c r="H36" i="2"/>
  <c r="H37" i="2"/>
  <c r="H38" i="2"/>
  <c r="H39" i="2"/>
</calcChain>
</file>

<file path=xl/sharedStrings.xml><?xml version="1.0" encoding="utf-8"?>
<sst xmlns="http://schemas.openxmlformats.org/spreadsheetml/2006/main" count="96" uniqueCount="83">
  <si>
    <t>MONTH</t>
  </si>
  <si>
    <t>POUS PURNIMA</t>
  </si>
  <si>
    <t>MAGHI PURNIMA</t>
  </si>
  <si>
    <t>FALGUNI PURNIMA</t>
  </si>
  <si>
    <t>CHAITRA PURNIMA</t>
  </si>
  <si>
    <t>BAISHAKHI PURNIMA</t>
  </si>
  <si>
    <t>JAISHTHA PURNIMA</t>
  </si>
  <si>
    <t>ASHAR PURNIMA</t>
  </si>
  <si>
    <t>SRABANI PURNIMA</t>
  </si>
  <si>
    <t>SRABANI PURNIMA 2</t>
  </si>
  <si>
    <t>BHADRA PURNIMA</t>
  </si>
  <si>
    <t>ASHWIN PURNIMA</t>
  </si>
  <si>
    <t>KARTIK PURNIMA</t>
  </si>
  <si>
    <t>MARGA SIRSHA PURNIMA</t>
  </si>
  <si>
    <t>MAGHI AMABASYA</t>
  </si>
  <si>
    <t>FALGUNI AMABASYA</t>
  </si>
  <si>
    <t>CHAITRA AMABASYA</t>
  </si>
  <si>
    <t>BAISHAKHI AMABASYA</t>
  </si>
  <si>
    <t>JAISTHA AMABASYA</t>
  </si>
  <si>
    <t>ASAR AMABASYA</t>
  </si>
  <si>
    <t>SRABANI AMABASYA</t>
  </si>
  <si>
    <t>SRABANI AMABASYA 2</t>
  </si>
  <si>
    <t>BHADRA AMABASYA</t>
  </si>
  <si>
    <t>ASHWIN AMABASYA</t>
  </si>
  <si>
    <t>KARTIK AMABASYA</t>
  </si>
  <si>
    <t>MARGA SIRSHA AMABASYA</t>
  </si>
  <si>
    <t>BIRTH DAY OF SWAMI VIVEKANANDA</t>
  </si>
  <si>
    <t xml:space="preserve">NETAJI'S BIRTH DAY </t>
  </si>
  <si>
    <t xml:space="preserve">REPUBLIC DAY </t>
  </si>
  <si>
    <t xml:space="preserve">SARASWATI PUJA [SREE PANCHAMI] </t>
  </si>
  <si>
    <t xml:space="preserve">MAHAVIR JAYANTI </t>
  </si>
  <si>
    <t xml:space="preserve">GOOD FRIDAY </t>
  </si>
  <si>
    <t xml:space="preserve">BIRTH DAY OF DR. B. R. AMBEDKAR </t>
  </si>
  <si>
    <t xml:space="preserve">BENGALI NEW YEAR'S DAY (NABABARSHA) </t>
  </si>
  <si>
    <t xml:space="preserve">EID-U 1-FITR </t>
  </si>
  <si>
    <t xml:space="preserve">MAY DAY </t>
  </si>
  <si>
    <t xml:space="preserve">BUDDHA PURNIMA </t>
  </si>
  <si>
    <t xml:space="preserve">BIRTH DAY OF RABINDRANATH TAGORE </t>
  </si>
  <si>
    <t xml:space="preserve">ID-UD-ZOHA (BAKRID) </t>
  </si>
  <si>
    <t xml:space="preserve">MUHARRAM </t>
  </si>
  <si>
    <t xml:space="preserve">INDEPENDENCE DAY </t>
  </si>
  <si>
    <t xml:space="preserve">BIRTH DAY OF GANDHIJI </t>
  </si>
  <si>
    <t xml:space="preserve">MAHALAYA </t>
  </si>
  <si>
    <t xml:space="preserve">DURGA PUJA, MAHA SAPTAMI </t>
  </si>
  <si>
    <t xml:space="preserve">DURGA PUJA, MAHA NABAMI </t>
  </si>
  <si>
    <t xml:space="preserve">DURGA PUJA, DASAMI </t>
  </si>
  <si>
    <t xml:space="preserve">LAKSHMI PUJA </t>
  </si>
  <si>
    <t xml:space="preserve">BHRATRIDWITIYA </t>
  </si>
  <si>
    <t xml:space="preserve">BIRTH DAY OF GURU NANAK </t>
  </si>
  <si>
    <t xml:space="preserve">CHRISTMAS DAY </t>
  </si>
  <si>
    <t>SHIVA RATRI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</si>
  <si>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</si>
  <si>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</si>
  <si>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</si>
  <si>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</si>
  <si>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</si>
  <si>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</si>
  <si>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</si>
  <si>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</si>
  <si>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</si>
  <si>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</si>
  <si>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</si>
  <si>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</si>
  <si>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SUN</t>
  </si>
  <si>
    <t>MON</t>
  </si>
  <si>
    <t>TUE</t>
  </si>
  <si>
    <t>WED</t>
  </si>
  <si>
    <t>THU</t>
  </si>
  <si>
    <t>FRI</t>
  </si>
  <si>
    <t>SAT</t>
  </si>
  <si>
    <t>MAKAR SANKRANTI</t>
  </si>
  <si>
    <t>POUS PARBON</t>
  </si>
  <si>
    <t xml:space="preserve">DOL JATRA </t>
  </si>
  <si>
    <t>DATE</t>
  </si>
  <si>
    <t>OCCASION</t>
  </si>
  <si>
    <t>MOTHER LANGUAGE DAY</t>
  </si>
  <si>
    <t>KARTIK PUJA</t>
  </si>
  <si>
    <t>BISWAKARMA PUJA</t>
  </si>
  <si>
    <t>OCCASIONS</t>
  </si>
  <si>
    <t>&amp;</t>
  </si>
  <si>
    <t xml:space="preserve">TO CHANGE THE MONTH IN THE </t>
  </si>
  <si>
    <r>
      <t>CALENDER PLEASE GO TO</t>
    </r>
    <r>
      <rPr>
        <sz val="24"/>
        <color theme="8" tint="-0.249977111117893"/>
        <rFont val="Calibri"/>
        <family val="2"/>
        <scheme val="minor"/>
      </rPr>
      <t xml:space="preserve"> J10</t>
    </r>
    <r>
      <rPr>
        <sz val="24"/>
        <color rgb="FFFF0000"/>
        <rFont val="Calibri"/>
        <family val="2"/>
        <scheme val="minor"/>
      </rPr>
      <t xml:space="preserve"> CELL </t>
    </r>
  </si>
  <si>
    <r>
      <t xml:space="preserve">AND SELECT MONTH FROM DROP DOWN LIST OF </t>
    </r>
    <r>
      <rPr>
        <sz val="24"/>
        <color theme="8" tint="-0.249977111117893"/>
        <rFont val="Calibri"/>
        <family val="2"/>
        <scheme val="minor"/>
      </rPr>
      <t xml:space="preserve">J10 </t>
    </r>
    <r>
      <rPr>
        <sz val="24"/>
        <color rgb="FFFF0000"/>
        <rFont val="Calibri"/>
        <family val="2"/>
        <scheme val="minor"/>
      </rPr>
      <t>CELL.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</si>
</sst>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5050"/>
      <name val="Calibri"/>
      <family val="2"/>
      <scheme val="minor"/>
    </font>
    <font>
      <sz val="28"/>
      <color rgb="FF8200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i/>
      <sz val="20"/>
      <color theme="4" tint="-0.499984740745262"/>
      <name val="Arial"/>
      <family val="2"/>
    </font>
    <font>
      <sz val="28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sz val="22"/>
      <color rgb="FF92D050"/>
      <name val="Calibri"/>
      <family val="2"/>
      <scheme val="minor"/>
    </font>
    <font>
      <sz val="22"/>
      <color rgb="FFC00000"/>
      <name val="Calibri"/>
      <family val="2"/>
      <scheme val="minor"/>
    </font>
    <font>
      <sz val="28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theme="8" tint="-0.249977111117893"/>
      <name val="Calibri"/>
      <family val="2"/>
      <scheme val="minor"/>
    </font>
    <font>
      <u/>
      <sz val="2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centerContinuous"/>
    </xf>
    <xf numFmtId="0" fontId="1" fillId="5" borderId="0" xfId="0" applyFont="1" applyFill="1" applyAlignment="1">
      <alignment horizontal="right"/>
    </xf>
    <xf numFmtId="14" fontId="0" fillId="0" borderId="0" xfId="0" applyNumberFormat="1"/>
    <xf numFmtId="0" fontId="2" fillId="0" borderId="0" xfId="0" applyFont="1"/>
    <xf numFmtId="16" fontId="0" fillId="0" borderId="0" xfId="0" applyNumberFormat="1"/>
    <xf numFmtId="0" fontId="3" fillId="3" borderId="0" xfId="0" applyFont="1" applyFill="1" applyAlignment="1">
      <alignment horizontal="left" vertical="center"/>
    </xf>
    <xf numFmtId="0" fontId="4" fillId="3" borderId="0" xfId="0" applyFont="1" applyFill="1"/>
    <xf numFmtId="164" fontId="5" fillId="0" borderId="0" xfId="0" applyNumberFormat="1" applyFont="1"/>
    <xf numFmtId="0" fontId="6" fillId="0" borderId="0" xfId="0" applyFont="1" applyAlignment="1">
      <alignment horizontal="centerContinuous"/>
    </xf>
    <xf numFmtId="14" fontId="6" fillId="0" borderId="0" xfId="0" applyNumberFormat="1" applyFont="1" applyAlignment="1">
      <alignment horizontal="centerContinuous"/>
    </xf>
    <xf numFmtId="0" fontId="7" fillId="6" borderId="2" xfId="0" applyFont="1" applyFill="1" applyBorder="1"/>
    <xf numFmtId="0" fontId="7" fillId="6" borderId="3" xfId="0" applyFont="1" applyFill="1" applyBorder="1"/>
    <xf numFmtId="14" fontId="0" fillId="7" borderId="2" xfId="0" applyNumberFormat="1" applyFont="1" applyFill="1" applyBorder="1"/>
    <xf numFmtId="14" fontId="0" fillId="0" borderId="4" xfId="0" applyNumberFormat="1" applyFont="1" applyBorder="1"/>
    <xf numFmtId="0" fontId="2" fillId="0" borderId="1" xfId="0" applyFont="1" applyBorder="1"/>
    <xf numFmtId="0" fontId="2" fillId="7" borderId="3" xfId="0" applyFont="1" applyFill="1" applyBorder="1"/>
    <xf numFmtId="14" fontId="0" fillId="0" borderId="2" xfId="0" applyNumberFormat="1" applyFont="1" applyBorder="1"/>
    <xf numFmtId="0" fontId="2" fillId="0" borderId="3" xfId="0" applyFont="1" applyBorder="1"/>
    <xf numFmtId="14" fontId="2" fillId="0" borderId="0" xfId="0" applyNumberFormat="1" applyFont="1"/>
    <xf numFmtId="164" fontId="8" fillId="0" borderId="0" xfId="0" applyNumberFormat="1" applyFont="1"/>
    <xf numFmtId="0" fontId="11" fillId="0" borderId="0" xfId="0" applyFont="1" applyAlignment="1">
      <alignment horizontal="center" vertical="center"/>
    </xf>
    <xf numFmtId="164" fontId="9" fillId="0" borderId="0" xfId="0" applyNumberFormat="1" applyFont="1"/>
    <xf numFmtId="0" fontId="1" fillId="0" borderId="0" xfId="0" applyFont="1"/>
    <xf numFmtId="165" fontId="12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4" fillId="3" borderId="0" xfId="0" applyFont="1" applyFill="1" applyAlignment="1">
      <alignment horizontal="center" vertical="center"/>
    </xf>
    <xf numFmtId="164" fontId="10" fillId="0" borderId="0" xfId="0" applyNumberFormat="1" applyFont="1" applyAlignment="1">
      <alignment horizontal="right"/>
    </xf>
    <xf numFmtId="0" fontId="15" fillId="5" borderId="0" xfId="0" applyFont="1" applyFill="1" applyAlignment="1">
      <alignment horizontal="center"/>
    </xf>
    <xf numFmtId="0" fontId="17" fillId="0" borderId="0" xfId="1"/>
    <xf numFmtId="14" fontId="17" fillId="8" borderId="0" xfId="1" applyNumberFormat="1" applyFill="1" applyAlignment="1">
      <alignment horizontal="center"/>
    </xf>
    <xf numFmtId="0" fontId="18" fillId="0" borderId="0" xfId="0" applyFont="1" applyAlignment="1">
      <alignment horizontal="left" vertical="center" readingOrder="1"/>
    </xf>
    <xf numFmtId="14" fontId="16" fillId="8" borderId="0" xfId="0" applyNumberFormat="1" applyFont="1" applyFill="1"/>
    <xf numFmtId="0" fontId="20" fillId="8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rgb="FFFF0000"/>
      </font>
      <fill>
        <patternFill>
          <bgColor theme="0"/>
        </patternFill>
      </fill>
    </dxf>
    <dxf>
      <fill>
        <patternFill>
          <bgColor theme="8" tint="0.39994506668294322"/>
        </patternFill>
      </fill>
    </dxf>
    <dxf>
      <font>
        <color theme="0" tint="-4.9989318521683403E-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7C80"/>
      <color rgb="FFFF5050"/>
      <color rgb="FFFF00FF"/>
      <color rgb="FFFF9933"/>
      <color rgb="FFFF9900"/>
      <color rgb="FF820000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</xdr:row>
      <xdr:rowOff>46264</xdr:rowOff>
    </xdr:from>
    <xdr:to>
      <xdr:col>11</xdr:col>
      <xdr:colOff>95250</xdr:colOff>
      <xdr:row>7</xdr:row>
      <xdr:rowOff>19050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AC14D2B-73E0-4318-ACBF-A151AF847EAD}"/>
            </a:ext>
          </a:extLst>
        </xdr:cNvPr>
        <xdr:cNvSpPr/>
      </xdr:nvSpPr>
      <xdr:spPr>
        <a:xfrm>
          <a:off x="5867400" y="427264"/>
          <a:ext cx="4819650" cy="887186"/>
        </a:xfrm>
        <a:prstGeom prst="ellipse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effectLst>
                <a:glow rad="228600">
                  <a:schemeClr val="accent2">
                    <a:satMod val="175000"/>
                    <a:alpha val="40000"/>
                  </a:schemeClr>
                </a:glow>
              </a:effectLst>
              <a:latin typeface="Bodoni MT" panose="02070603080606020203" pitchFamily="18" charset="0"/>
            </a:rPr>
            <a:t>         </a:t>
          </a:r>
          <a:r>
            <a:rPr lang="en-US" sz="4400">
              <a:solidFill>
                <a:srgbClr val="C00000"/>
              </a:solidFill>
              <a:effectLst/>
              <a:latin typeface="Bodoni MT" panose="02070603080606020203" pitchFamily="18" charset="0"/>
            </a:rPr>
            <a:t>2023</a:t>
          </a:r>
        </a:p>
      </xdr:txBody>
    </xdr:sp>
    <xdr:clientData/>
  </xdr:twoCellAnchor>
  <xdr:twoCellAnchor>
    <xdr:from>
      <xdr:col>4</xdr:col>
      <xdr:colOff>76200</xdr:colOff>
      <xdr:row>36</xdr:row>
      <xdr:rowOff>38100</xdr:rowOff>
    </xdr:from>
    <xdr:to>
      <xdr:col>13</xdr:col>
      <xdr:colOff>1047750</xdr:colOff>
      <xdr:row>39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0068FF-D985-443D-9AB7-9173ED4D635E}"/>
            </a:ext>
          </a:extLst>
        </xdr:cNvPr>
        <xdr:cNvSpPr/>
      </xdr:nvSpPr>
      <xdr:spPr>
        <a:xfrm>
          <a:off x="1162050" y="12020550"/>
          <a:ext cx="136017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FF0000"/>
              </a:solidFill>
              <a:latin typeface="Bahnschrift Light" panose="020B0502040204020203" pitchFamily="34" charset="0"/>
            </a:rPr>
            <a:t>ALL RIGHTS RESERVED TO  DHRUBODYUTI BANERJEE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BE6B-6A31-46FD-BDBB-7DF0A8550FCC}">
  <sheetPr>
    <tabColor rgb="FFFF5050"/>
  </sheetPr>
  <dimension ref="B2:V79"/>
  <sheetViews>
    <sheetView showGridLines="0" topLeftCell="B4" zoomScale="40" zoomScaleNormal="40" workbookViewId="0">
      <selection activeCell="V17" sqref="V17"/>
    </sheetView>
  </sheetViews>
  <sheetFormatPr defaultRowHeight="15" x14ac:dyDescent="0.25"/>
  <cols>
    <col min="2" max="3" width="2.140625" customWidth="1"/>
    <col min="4" max="4" width="2.5703125" customWidth="1"/>
    <col min="5" max="5" width="2.7109375" customWidth="1"/>
    <col min="6" max="6" width="9.7109375" customWidth="1"/>
    <col min="7" max="7" width="23.7109375" customWidth="1"/>
    <col min="8" max="8" width="34.42578125" customWidth="1"/>
    <col min="9" max="9" width="22.7109375" customWidth="1"/>
    <col min="10" max="10" width="22" customWidth="1"/>
    <col min="11" max="11" width="26.85546875" customWidth="1"/>
    <col min="12" max="12" width="23.5703125" customWidth="1"/>
    <col min="13" max="13" width="23.140625" customWidth="1"/>
    <col min="14" max="14" width="16.42578125" customWidth="1"/>
    <col min="15" max="15" width="2.28515625" customWidth="1"/>
    <col min="16" max="16" width="1.85546875" customWidth="1"/>
    <col min="17" max="17" width="2.140625" customWidth="1"/>
    <col min="18" max="18" width="1.85546875" customWidth="1"/>
    <col min="19" max="19" width="4.42578125" customWidth="1"/>
    <col min="20" max="20" width="10.7109375" bestFit="1" customWidth="1"/>
    <col min="21" max="21" width="29.42578125" customWidth="1"/>
    <col min="22" max="22" width="25.42578125" customWidth="1"/>
    <col min="23" max="23" width="45" bestFit="1" customWidth="1"/>
    <col min="24" max="24" width="30.42578125" customWidth="1"/>
    <col min="26" max="26" width="10" bestFit="1" customWidth="1"/>
  </cols>
  <sheetData>
    <row r="2" spans="2:22" x14ac:dyDescent="0.25">
      <c r="H2" s="7"/>
    </row>
    <row r="4" spans="2:22" ht="12.7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U4" s="38">
        <f>DATE(2023,MONTH(1&amp;$J$10),1)</f>
        <v>45200</v>
      </c>
    </row>
    <row r="5" spans="2:22" ht="13.5" customHeight="1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</row>
    <row r="6" spans="2:22" x14ac:dyDescent="0.25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1"/>
      <c r="T6" s="7"/>
    </row>
    <row r="7" spans="2:22" x14ac:dyDescent="0.25">
      <c r="B7" s="1"/>
      <c r="C7" s="2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3"/>
      <c r="Q7" s="2"/>
      <c r="R7" s="1"/>
    </row>
    <row r="8" spans="2:22" x14ac:dyDescent="0.25">
      <c r="B8" s="1"/>
      <c r="C8" s="2"/>
      <c r="D8" s="3"/>
      <c r="E8" s="4"/>
      <c r="O8" s="4"/>
      <c r="P8" s="3"/>
      <c r="Q8" s="2"/>
      <c r="R8" s="1"/>
      <c r="U8" s="7"/>
    </row>
    <row r="9" spans="2:22" ht="36" x14ac:dyDescent="0.55000000000000004">
      <c r="B9" s="1"/>
      <c r="C9" s="2"/>
      <c r="D9" s="3"/>
      <c r="E9" s="4"/>
      <c r="I9" s="5"/>
      <c r="J9" s="34" t="s">
        <v>0</v>
      </c>
      <c r="K9" s="6"/>
      <c r="O9" s="4"/>
      <c r="P9" s="3"/>
      <c r="Q9" s="2"/>
      <c r="R9" s="1"/>
      <c r="T9" s="7"/>
      <c r="U9" s="13"/>
      <c r="V9" s="14"/>
    </row>
    <row r="10" spans="2:22" ht="36" x14ac:dyDescent="0.3">
      <c r="B10" s="1"/>
      <c r="C10" s="2"/>
      <c r="D10" s="3"/>
      <c r="E10" s="4"/>
      <c r="I10" s="10"/>
      <c r="J10" s="32" t="s">
        <v>60</v>
      </c>
      <c r="K10" s="10"/>
      <c r="O10" s="4"/>
      <c r="P10" s="3"/>
      <c r="Q10" s="2"/>
      <c r="R10" s="1"/>
      <c r="T10" s="7"/>
      <c r="U10" s="8"/>
      <c r="V10" s="7"/>
    </row>
    <row r="11" spans="2:22" ht="28.5" customHeight="1" x14ac:dyDescent="0.3">
      <c r="B11" s="1"/>
      <c r="C11" s="2"/>
      <c r="D11" s="3"/>
      <c r="E11" s="4"/>
      <c r="O11" s="4"/>
      <c r="P11" s="3"/>
      <c r="Q11" s="2"/>
      <c r="R11" s="1"/>
      <c r="T11" s="7"/>
      <c r="U11" s="8"/>
      <c r="V11" s="7"/>
    </row>
    <row r="12" spans="2:22" ht="36" x14ac:dyDescent="0.55000000000000004">
      <c r="B12" s="1"/>
      <c r="C12" s="2"/>
      <c r="D12" s="3"/>
      <c r="E12" s="4"/>
      <c r="G12" s="11" t="s">
        <v>63</v>
      </c>
      <c r="H12" s="11" t="s">
        <v>64</v>
      </c>
      <c r="I12" s="11" t="s">
        <v>65</v>
      </c>
      <c r="J12" s="11" t="s">
        <v>66</v>
      </c>
      <c r="K12" s="11" t="s">
        <v>67</v>
      </c>
      <c r="L12" s="11" t="s">
        <v>68</v>
      </c>
      <c r="M12" s="11" t="s">
        <v>69</v>
      </c>
      <c r="O12" s="4"/>
      <c r="P12" s="3"/>
      <c r="Q12" s="2"/>
      <c r="R12" s="1"/>
      <c r="T12" s="7"/>
      <c r="U12" s="8"/>
      <c r="V12" s="7"/>
    </row>
    <row r="13" spans="2:22" ht="33.75" x14ac:dyDescent="0.5">
      <c r="B13" s="1"/>
      <c r="C13" s="2"/>
      <c r="D13" s="3"/>
      <c r="E13" s="4"/>
      <c r="G13" s="24">
        <f>DATE(2023,MONTH(1&amp;J10),1)-WEEKDAY(DATE(2023,MONTH(1&amp;J10),1),1)+1</f>
        <v>45200</v>
      </c>
      <c r="H13" s="24">
        <f t="shared" ref="H13:M13" si="0">G13+1</f>
        <v>45201</v>
      </c>
      <c r="I13" s="24">
        <f t="shared" si="0"/>
        <v>45202</v>
      </c>
      <c r="J13" s="24">
        <f t="shared" si="0"/>
        <v>45203</v>
      </c>
      <c r="K13" s="24">
        <f t="shared" si="0"/>
        <v>45204</v>
      </c>
      <c r="L13" s="24">
        <f t="shared" si="0"/>
        <v>45205</v>
      </c>
      <c r="M13" s="24">
        <f t="shared" si="0"/>
        <v>45206</v>
      </c>
      <c r="O13" s="4"/>
      <c r="P13" s="3"/>
      <c r="Q13" s="2"/>
      <c r="R13" s="1"/>
      <c r="T13" s="7"/>
      <c r="U13" s="8"/>
      <c r="V13" s="7"/>
    </row>
    <row r="14" spans="2:22" ht="33.75" x14ac:dyDescent="0.5">
      <c r="B14" s="1"/>
      <c r="C14" s="2"/>
      <c r="D14" s="3"/>
      <c r="E14" s="4"/>
      <c r="G14" s="24">
        <f>M13+1</f>
        <v>45207</v>
      </c>
      <c r="H14" s="24">
        <f>G14+1</f>
        <v>45208</v>
      </c>
      <c r="I14" s="24">
        <f t="shared" ref="I14:M14" si="1">H14+1</f>
        <v>45209</v>
      </c>
      <c r="J14" s="24">
        <f t="shared" si="1"/>
        <v>45210</v>
      </c>
      <c r="K14" s="24">
        <f t="shared" si="1"/>
        <v>45211</v>
      </c>
      <c r="L14" s="24">
        <f t="shared" si="1"/>
        <v>45212</v>
      </c>
      <c r="M14" s="24">
        <f t="shared" si="1"/>
        <v>45213</v>
      </c>
      <c r="O14" s="4"/>
      <c r="P14" s="3"/>
      <c r="Q14" s="2"/>
      <c r="R14" s="1"/>
      <c r="T14" s="7"/>
      <c r="U14" s="8"/>
      <c r="V14" s="7"/>
    </row>
    <row r="15" spans="2:22" ht="33.75" x14ac:dyDescent="0.5">
      <c r="B15" s="1"/>
      <c r="C15" s="2"/>
      <c r="D15" s="3"/>
      <c r="E15" s="4"/>
      <c r="G15" s="24">
        <f t="shared" ref="G15:G16" si="2">M14+1</f>
        <v>45214</v>
      </c>
      <c r="H15" s="24">
        <f t="shared" ref="H15:M15" si="3">G15+1</f>
        <v>45215</v>
      </c>
      <c r="I15" s="24">
        <f t="shared" si="3"/>
        <v>45216</v>
      </c>
      <c r="J15" s="24">
        <f t="shared" si="3"/>
        <v>45217</v>
      </c>
      <c r="K15" s="24">
        <f t="shared" si="3"/>
        <v>45218</v>
      </c>
      <c r="L15" s="24">
        <f t="shared" si="3"/>
        <v>45219</v>
      </c>
      <c r="M15" s="24">
        <f t="shared" si="3"/>
        <v>45220</v>
      </c>
      <c r="O15" s="4"/>
      <c r="P15" s="3"/>
      <c r="Q15" s="2"/>
      <c r="R15" s="1"/>
      <c r="T15" s="7"/>
      <c r="U15" s="23"/>
      <c r="V15" s="7"/>
    </row>
    <row r="16" spans="2:22" ht="33.75" x14ac:dyDescent="0.5">
      <c r="B16" s="1"/>
      <c r="C16" s="2"/>
      <c r="D16" s="3"/>
      <c r="E16" s="4"/>
      <c r="G16" s="24">
        <f t="shared" si="2"/>
        <v>45221</v>
      </c>
      <c r="H16" s="24">
        <f t="shared" ref="H16:L16" si="4">G16+1</f>
        <v>45222</v>
      </c>
      <c r="I16" s="24">
        <f t="shared" si="4"/>
        <v>45223</v>
      </c>
      <c r="J16" s="24">
        <f t="shared" si="4"/>
        <v>45224</v>
      </c>
      <c r="K16" s="24">
        <f t="shared" si="4"/>
        <v>45225</v>
      </c>
      <c r="L16" s="24">
        <f t="shared" si="4"/>
        <v>45226</v>
      </c>
      <c r="M16" s="24">
        <f>L16+1</f>
        <v>45227</v>
      </c>
      <c r="O16" s="4"/>
      <c r="P16" s="3"/>
      <c r="Q16" s="2"/>
      <c r="R16" s="1"/>
      <c r="T16" s="7"/>
      <c r="U16" s="37" t="s">
        <v>80</v>
      </c>
      <c r="V16" s="7"/>
    </row>
    <row r="17" spans="2:22" ht="33.75" x14ac:dyDescent="0.5">
      <c r="B17" s="1"/>
      <c r="C17" s="2"/>
      <c r="D17" s="3"/>
      <c r="E17" s="4"/>
      <c r="G17" s="24">
        <f t="shared" ref="G17:G18" si="5">M16+1</f>
        <v>45228</v>
      </c>
      <c r="H17" s="24">
        <f t="shared" ref="H17:H18" si="6">G17+1</f>
        <v>45229</v>
      </c>
      <c r="I17" s="24">
        <f t="shared" ref="I17:I18" si="7">H17+1</f>
        <v>45230</v>
      </c>
      <c r="J17" s="24">
        <f t="shared" ref="J17:J18" si="8">I17+1</f>
        <v>45231</v>
      </c>
      <c r="K17" s="24">
        <f t="shared" ref="K17:K18" si="9">J17+1</f>
        <v>45232</v>
      </c>
      <c r="L17" s="24">
        <f t="shared" ref="L17:L18" si="10">K17+1</f>
        <v>45233</v>
      </c>
      <c r="M17" s="24">
        <f t="shared" ref="M17:M18" si="11">L17+1</f>
        <v>45234</v>
      </c>
      <c r="O17" s="4"/>
      <c r="P17" s="3"/>
      <c r="Q17" s="2"/>
      <c r="R17" s="1"/>
      <c r="T17" s="7"/>
      <c r="U17" s="37" t="s">
        <v>81</v>
      </c>
      <c r="V17" s="7"/>
    </row>
    <row r="18" spans="2:22" ht="33.75" x14ac:dyDescent="0.5">
      <c r="B18" s="1"/>
      <c r="C18" s="2"/>
      <c r="D18" s="3"/>
      <c r="E18" s="4"/>
      <c r="G18" s="24">
        <f t="shared" si="5"/>
        <v>45235</v>
      </c>
      <c r="H18" s="24">
        <f t="shared" si="6"/>
        <v>45236</v>
      </c>
      <c r="I18" s="24">
        <f t="shared" si="7"/>
        <v>45237</v>
      </c>
      <c r="J18" s="24">
        <f t="shared" si="8"/>
        <v>45238</v>
      </c>
      <c r="K18" s="24">
        <f t="shared" si="9"/>
        <v>45239</v>
      </c>
      <c r="L18" s="24">
        <f t="shared" si="10"/>
        <v>45240</v>
      </c>
      <c r="M18" s="24">
        <f t="shared" si="11"/>
        <v>45241</v>
      </c>
      <c r="O18" s="4"/>
      <c r="P18" s="3"/>
      <c r="Q18" s="2"/>
      <c r="R18" s="1"/>
      <c r="T18" s="7"/>
      <c r="U18" s="37" t="s">
        <v>82</v>
      </c>
      <c r="V18" s="7"/>
    </row>
    <row r="19" spans="2:22" ht="18.75" x14ac:dyDescent="0.3">
      <c r="B19" s="1"/>
      <c r="C19" s="2"/>
      <c r="D19" s="3"/>
      <c r="E19" s="4"/>
      <c r="O19" s="4"/>
      <c r="P19" s="3"/>
      <c r="Q19" s="2"/>
      <c r="R19" s="1"/>
      <c r="T19" s="7"/>
      <c r="U19" s="8"/>
      <c r="V19" s="7"/>
    </row>
    <row r="20" spans="2:22" ht="36" x14ac:dyDescent="0.5">
      <c r="B20" s="1"/>
      <c r="C20" s="2"/>
      <c r="D20" s="3"/>
      <c r="E20" s="4"/>
      <c r="H20" s="33" t="s">
        <v>78</v>
      </c>
      <c r="I20" s="25" t="s">
        <v>79</v>
      </c>
      <c r="J20" s="26" t="str">
        <f>"HOLIDAYS IN"&amp;" "&amp;_xlnm.Criteria</f>
        <v>HOLIDAYS IN OCTOBER</v>
      </c>
      <c r="O20" s="4"/>
      <c r="P20" s="3"/>
      <c r="Q20" s="2"/>
      <c r="R20" s="1"/>
      <c r="T20" s="7"/>
      <c r="U20" s="8"/>
      <c r="V20" s="7"/>
    </row>
    <row r="21" spans="2:22" ht="31.5" x14ac:dyDescent="0.5">
      <c r="B21" s="1"/>
      <c r="C21" s="2"/>
      <c r="D21" s="3"/>
      <c r="E21" s="4"/>
      <c r="J21" s="12"/>
      <c r="O21" s="4"/>
      <c r="P21" s="3"/>
      <c r="Q21" s="2"/>
      <c r="R21" s="1"/>
      <c r="T21" s="38"/>
      <c r="U21" s="39"/>
      <c r="V21" s="7"/>
    </row>
    <row r="22" spans="2:22" ht="28.5" x14ac:dyDescent="0.45">
      <c r="B22" s="1"/>
      <c r="C22" s="2"/>
      <c r="D22" s="3"/>
      <c r="E22" s="4"/>
      <c r="G22" s="7"/>
      <c r="H22" s="28">
        <f t="array" ref="H22">IFERROR(INDEX(DATA!H$49:H$104,SMALL(IF(DATA!$H$49:$H$104&gt;=CALENDER2023!$U$4,IF(DATA!$H$49:$H$104&lt;=EOMONTH(CALENDER2023!$U$4,0),ROW(DATA!$H$49:$H$104)-ROW(DATA!$H$49)+1)),ROWS(CALENDER2023!V$13:'CALENDER2023'!V13))),"")</f>
        <v>45201</v>
      </c>
      <c r="I22" s="31" t="str">
        <f t="array" ref="I22">IFERROR(INDEX(DATA!I$49:I$104,SMALL(IF(DATA!$H$49:$H$104&gt;=CALENDER2023!$U$4,IF(DATA!$H$49:$H$104&lt;=EOMONTH(CALENDER2023!$U$4,0),ROW(DATA!$H$49:$H$104)-ROW(DATA!$H$49)+1)),ROWS(CALENDER2023!W$13:'CALENDER2023'!W13))),"")</f>
        <v xml:space="preserve">BIRTH DAY OF GANDHIJI </v>
      </c>
      <c r="J22" s="27"/>
      <c r="O22" s="4"/>
      <c r="P22" s="3"/>
      <c r="Q22" s="2"/>
      <c r="R22" s="1"/>
      <c r="T22" s="7"/>
      <c r="U22" s="8"/>
      <c r="V22" s="7"/>
    </row>
    <row r="23" spans="2:22" ht="28.5" x14ac:dyDescent="0.45">
      <c r="B23" s="1"/>
      <c r="C23" s="2"/>
      <c r="D23" s="3"/>
      <c r="E23" s="4"/>
      <c r="G23" s="7"/>
      <c r="H23" s="28">
        <f t="array" ref="H23">IFERROR(INDEX(DATA!H$49:H$104,SMALL(IF(DATA!$H$49:$H$104&gt;=CALENDER2023!$U$4,IF(DATA!$H$49:$H$104&lt;=EOMONTH(CALENDER2023!$U$4,0),ROW(DATA!$H$49:$H$104)-ROW(DATA!$H$49)+1)),ROWS(CALENDER2023!V$13:'CALENDER2023'!V14))),"")</f>
        <v>45213</v>
      </c>
      <c r="I23" s="31" t="str">
        <f t="array" ref="I23">IFERROR(INDEX(DATA!I$49:I$104,SMALL(IF(DATA!$H$49:$H$104&gt;=CALENDER2023!$U$4,IF(DATA!$H$49:$H$104&lt;=EOMONTH(CALENDER2023!$U$4,0),ROW(DATA!$H$49:$H$104)-ROW(DATA!$H$49)+1)),ROWS(CALENDER2023!W$13:'CALENDER2023'!W14))),"")</f>
        <v>ASHWIN AMABASYA</v>
      </c>
      <c r="J23" s="27"/>
      <c r="K23" s="7"/>
      <c r="O23" s="4"/>
      <c r="P23" s="3"/>
      <c r="Q23" s="2"/>
      <c r="R23" s="1"/>
      <c r="T23" s="7"/>
      <c r="U23" s="8"/>
      <c r="V23" s="7"/>
    </row>
    <row r="24" spans="2:22" ht="28.5" x14ac:dyDescent="0.45">
      <c r="B24" s="1"/>
      <c r="C24" s="2"/>
      <c r="D24" s="3"/>
      <c r="E24" s="4"/>
      <c r="G24" s="7"/>
      <c r="H24" s="28">
        <f t="array" ref="H24">IFERROR(INDEX(DATA!H$49:H$104,SMALL(IF(DATA!$H$49:$H$104&gt;=CALENDER2023!$U$4,IF(DATA!$H$49:$H$104&lt;=EOMONTH(CALENDER2023!$U$4,0),ROW(DATA!$H$49:$H$104)-ROW(DATA!$H$49)+1)),ROWS(CALENDER2023!V$13:'CALENDER2023'!V15))),"")</f>
        <v>45213</v>
      </c>
      <c r="I24" s="31" t="str">
        <f t="array" ref="I24">IFERROR(INDEX(DATA!I$49:I$104,SMALL(IF(DATA!$H$49:$H$104&gt;=CALENDER2023!$U$4,IF(DATA!$H$49:$H$104&lt;=EOMONTH(CALENDER2023!$U$4,0),ROW(DATA!$H$49:$H$104)-ROW(DATA!$H$49)+1)),ROWS(CALENDER2023!W$13:'CALENDER2023'!W15))),"")</f>
        <v xml:space="preserve">MAHALAYA </v>
      </c>
      <c r="J24" s="27"/>
      <c r="O24" s="4"/>
      <c r="P24" s="3"/>
      <c r="Q24" s="2"/>
      <c r="R24" s="1"/>
      <c r="T24" s="7"/>
      <c r="U24" s="8"/>
      <c r="V24" s="36"/>
    </row>
    <row r="25" spans="2:22" ht="28.5" x14ac:dyDescent="0.45">
      <c r="B25" s="1"/>
      <c r="C25" s="2"/>
      <c r="D25" s="3"/>
      <c r="E25" s="4"/>
      <c r="G25" s="7"/>
      <c r="H25" s="28">
        <f t="array" ref="H25">IFERROR(INDEX(DATA!H$49:H$104,SMALL(IF(DATA!$H$49:$H$104&gt;=CALENDER2023!$U$4,IF(DATA!$H$49:$H$104&lt;=EOMONTH(CALENDER2023!$U$4,0),ROW(DATA!$H$49:$H$104)-ROW(DATA!$H$49)+1)),ROWS(CALENDER2023!V$13:'CALENDER2023'!V16))),"")</f>
        <v>45220</v>
      </c>
      <c r="I25" s="31" t="str">
        <f t="array" ref="I25">IFERROR(INDEX(DATA!I$49:I$104,SMALL(IF(DATA!$H$49:$H$104&gt;=CALENDER2023!$U$4,IF(DATA!$H$49:$H$104&lt;=EOMONTH(CALENDER2023!$U$4,0),ROW(DATA!$H$49:$H$104)-ROW(DATA!$H$49)+1)),ROWS(CALENDER2023!W$13:'CALENDER2023'!W16))),"")</f>
        <v xml:space="preserve">DURGA PUJA, MAHA SAPTAMI </v>
      </c>
      <c r="J25" s="27"/>
      <c r="O25" s="4"/>
      <c r="P25" s="3"/>
      <c r="Q25" s="2"/>
      <c r="R25" s="1"/>
      <c r="T25" s="7"/>
      <c r="U25" s="8"/>
      <c r="V25" s="7"/>
    </row>
    <row r="26" spans="2:22" ht="28.5" x14ac:dyDescent="0.45">
      <c r="B26" s="1"/>
      <c r="C26" s="2"/>
      <c r="D26" s="3"/>
      <c r="E26" s="4"/>
      <c r="G26" s="7"/>
      <c r="H26" s="28">
        <f t="array" ref="H26">IFERROR(INDEX(DATA!H$49:H$104,SMALL(IF(DATA!$H$49:$H$104&gt;=CALENDER2023!$U$4,IF(DATA!$H$49:$H$104&lt;=EOMONTH(CALENDER2023!$U$4,0),ROW(DATA!$H$49:$H$104)-ROW(DATA!$H$49)+1)),ROWS(CALENDER2023!V$13:'CALENDER2023'!V17))),"")</f>
        <v>45222</v>
      </c>
      <c r="I26" s="31" t="str">
        <f t="array" ref="I26">IFERROR(INDEX(DATA!I$49:I$104,SMALL(IF(DATA!$H$49:$H$104&gt;=CALENDER2023!$U$4,IF(DATA!$H$49:$H$104&lt;=EOMONTH(CALENDER2023!$U$4,0),ROW(DATA!$H$49:$H$104)-ROW(DATA!$H$49)+1)),ROWS(CALENDER2023!W$13:'CALENDER2023'!W17))),"")</f>
        <v xml:space="preserve">DURGA PUJA, MAHA NABAMI </v>
      </c>
      <c r="J26" s="27"/>
      <c r="O26" s="4"/>
      <c r="P26" s="3"/>
      <c r="Q26" s="2"/>
      <c r="R26" s="1"/>
      <c r="T26" s="7"/>
      <c r="U26" s="8"/>
      <c r="V26" s="7"/>
    </row>
    <row r="27" spans="2:22" ht="28.5" x14ac:dyDescent="0.45">
      <c r="B27" s="1"/>
      <c r="C27" s="2"/>
      <c r="D27" s="3"/>
      <c r="E27" s="4"/>
      <c r="G27" s="7"/>
      <c r="H27" s="28">
        <f t="array" ref="H27">IFERROR(INDEX(DATA!H$49:H$104,SMALL(IF(DATA!$H$49:$H$104&gt;=CALENDER2023!$U$4,IF(DATA!$H$49:$H$104&lt;=EOMONTH(CALENDER2023!$U$4,0),ROW(DATA!$H$49:$H$104)-ROW(DATA!$H$49)+1)),ROWS(CALENDER2023!V$13:'CALENDER2023'!V18))),"")</f>
        <v>45223</v>
      </c>
      <c r="I27" s="31" t="str">
        <f t="array" ref="I27">IFERROR(INDEX(DATA!I$49:I$104,SMALL(IF(DATA!$H$49:$H$104&gt;=CALENDER2023!$U$4,IF(DATA!$H$49:$H$104&lt;=EOMONTH(CALENDER2023!$U$4,0),ROW(DATA!$H$49:$H$104)-ROW(DATA!$H$49)+1)),ROWS(CALENDER2023!W$13:'CALENDER2023'!W18))),"")</f>
        <v xml:space="preserve">DURGA PUJA, DASAMI </v>
      </c>
      <c r="J27" s="27"/>
      <c r="O27" s="4"/>
      <c r="P27" s="3"/>
      <c r="Q27" s="2"/>
      <c r="R27" s="1"/>
      <c r="T27" s="7"/>
      <c r="U27" s="8"/>
      <c r="V27" s="7"/>
    </row>
    <row r="28" spans="2:22" ht="28.5" x14ac:dyDescent="0.45">
      <c r="B28" s="1"/>
      <c r="C28" s="2"/>
      <c r="D28" s="3"/>
      <c r="E28" s="4"/>
      <c r="G28" s="7"/>
      <c r="H28" s="28">
        <f t="array" ref="H28">IFERROR(INDEX(DATA!H$49:H$104,SMALL(IF(DATA!$H$49:$H$104&gt;=CALENDER2023!$U$4,IF(DATA!$H$49:$H$104&lt;=EOMONTH(CALENDER2023!$U$4,0),ROW(DATA!$H$49:$H$104)-ROW(DATA!$H$49)+1)),ROWS(CALENDER2023!V$13:'CALENDER2023'!V19))),"")</f>
        <v>45227</v>
      </c>
      <c r="I28" s="31" t="str">
        <f t="array" ref="I28">IFERROR(INDEX(DATA!I$49:I$104,SMALL(IF(DATA!$H$49:$H$104&gt;=CALENDER2023!$U$4,IF(DATA!$H$49:$H$104&lt;=EOMONTH(CALENDER2023!$U$4,0),ROW(DATA!$H$49:$H$104)-ROW(DATA!$H$49)+1)),ROWS(CALENDER2023!W$13:'CALENDER2023'!W19))),"")</f>
        <v>ASHWIN PURNIMA</v>
      </c>
      <c r="J28" s="30"/>
      <c r="O28" s="4"/>
      <c r="P28" s="3"/>
      <c r="Q28" s="2"/>
      <c r="R28" s="1"/>
      <c r="T28" s="7"/>
      <c r="U28" s="8"/>
      <c r="V28" s="7"/>
    </row>
    <row r="29" spans="2:22" ht="28.5" x14ac:dyDescent="0.45">
      <c r="B29" s="1"/>
      <c r="C29" s="2"/>
      <c r="D29" s="3"/>
      <c r="E29" s="4"/>
      <c r="G29" s="7"/>
      <c r="H29" s="28">
        <f t="array" ref="H29">IFERROR(INDEX(DATA!H$49:H$104,SMALL(IF(DATA!$H$49:$H$104&gt;=CALENDER2023!$U$4,IF(DATA!$H$49:$H$104&lt;=EOMONTH(CALENDER2023!$U$4,0),ROW(DATA!$H$49:$H$104)-ROW(DATA!$H$49)+1)),ROWS(CALENDER2023!V$13:'CALENDER2023'!V20))),"")</f>
        <v>45227</v>
      </c>
      <c r="I29" s="31" t="str">
        <f t="array" ref="I29">IFERROR(INDEX(DATA!I$49:I$104,SMALL(IF(DATA!$H$49:$H$104&gt;=CALENDER2023!$U$4,IF(DATA!$H$49:$H$104&lt;=EOMONTH(CALENDER2023!$U$4,0),ROW(DATA!$H$49:$H$104)-ROW(DATA!$H$49)+1)),ROWS(CALENDER2023!W$13:'CALENDER2023'!W20))),"")</f>
        <v xml:space="preserve">LAKSHMI PUJA </v>
      </c>
      <c r="J29" s="27"/>
      <c r="O29" s="4"/>
      <c r="P29" s="3"/>
      <c r="Q29" s="2"/>
      <c r="R29" s="1"/>
      <c r="T29" s="7"/>
      <c r="U29" s="8"/>
      <c r="V29" s="7"/>
    </row>
    <row r="30" spans="2:22" ht="28.5" x14ac:dyDescent="0.45">
      <c r="B30" s="1"/>
      <c r="C30" s="2"/>
      <c r="D30" s="3"/>
      <c r="E30" s="4"/>
      <c r="G30" s="7"/>
      <c r="H30" s="28" t="str">
        <f t="array" ref="H30">IFERROR(INDEX(DATA!H$49:H$104,SMALL(IF(DATA!$H$49:$H$104&gt;=CALENDER2023!$U$4,IF(DATA!$H$49:$H$104&lt;=EOMONTH(CALENDER2023!$U$4,0),ROW(DATA!$H$49:$H$104)-ROW(DATA!$H$49)+1)),ROWS(CALENDER2023!V$13:'CALENDER2023'!V21))),"")</f>
        <v/>
      </c>
      <c r="I30" s="31" t="str">
        <f t="array" ref="I30">IFERROR(INDEX(DATA!I$49:I$104,SMALL(IF(DATA!$H$49:$H$104&gt;=CALENDER2023!$U$4,IF(DATA!$H$49:$H$104&lt;=EOMONTH(CALENDER2023!$U$4,0),ROW(DATA!$H$49:$H$104)-ROW(DATA!$H$49)+1)),ROWS(CALENDER2023!W$13:'CALENDER2023'!W21))),"")</f>
        <v/>
      </c>
      <c r="J30" s="27"/>
      <c r="O30" s="4"/>
      <c r="P30" s="3"/>
      <c r="Q30" s="2"/>
      <c r="R30" s="1"/>
      <c r="T30" s="7"/>
      <c r="U30" s="8"/>
      <c r="V30" s="7"/>
    </row>
    <row r="31" spans="2:22" ht="28.5" x14ac:dyDescent="0.45">
      <c r="B31" s="1"/>
      <c r="C31" s="2"/>
      <c r="D31" s="3"/>
      <c r="E31" s="4"/>
      <c r="G31" s="7"/>
      <c r="H31" s="29" t="str">
        <f t="array" ref="H31">IFERROR(INDEX(DATA!H$49:H$104,SMALL(IF(DATA!$H$49:$H$104&gt;=CALENDER2023!$U$4,IF(DATA!$H$49:$H$104&lt;=EOMONTH(CALENDER2023!$U$4,0),ROW(DATA!$H$49:$H$104)-ROW(DATA!$H$49)+1)),ROWS(CALENDER2023!V$13:'CALENDER2023'!V22))),"")</f>
        <v/>
      </c>
      <c r="I31" s="31" t="str">
        <f t="array" ref="I31">IFERROR(INDEX(DATA!I$49:I$104,SMALL(IF(DATA!$H$49:$H$104&gt;=CALENDER2023!$U$4,IF(DATA!$H$49:$H$104&lt;=EOMONTH(CALENDER2023!$U$4,0),ROW(DATA!$H$49:$H$104)-ROW(DATA!$H$49)+1)),ROWS(CALENDER2023!W$13:'CALENDER2023'!W22))),"")</f>
        <v/>
      </c>
      <c r="J31" s="27"/>
      <c r="O31" s="4"/>
      <c r="P31" s="3"/>
      <c r="Q31" s="2"/>
      <c r="R31" s="1"/>
      <c r="T31" s="7"/>
      <c r="U31" s="8"/>
      <c r="V31" s="7"/>
    </row>
    <row r="32" spans="2:22" ht="28.5" x14ac:dyDescent="0.45">
      <c r="B32" s="1"/>
      <c r="C32" s="2"/>
      <c r="D32" s="3"/>
      <c r="E32" s="4"/>
      <c r="G32" s="7"/>
      <c r="H32" s="29" t="str">
        <f t="array" ref="H32">IFERROR(INDEX(DATA!H$49:H$104,SMALL(IF(DATA!$H$49:$H$104&gt;=CALENDER2023!$U$4,IF(DATA!$H$49:$H$104&lt;=EOMONTH(CALENDER2023!$U$4,0),ROW(DATA!$H$49:$H$104)-ROW(DATA!$H$49)+1)),ROWS(CALENDER2023!V$13:'CALENDER2023'!V23))),"")</f>
        <v/>
      </c>
      <c r="I32" s="31" t="str">
        <f t="array" ref="I32">IFERROR(INDEX(DATA!I$49:I$104,SMALL(IF(DATA!$H$49:$H$104&gt;=CALENDER2023!$U$4,IF(DATA!$H$49:$H$104&lt;=EOMONTH(CALENDER2023!$U$4,0),ROW(DATA!$H$49:$H$104)-ROW(DATA!$H$49)+1)),ROWS(CALENDER2023!W$13:'CALENDER2023'!W23))),"")</f>
        <v/>
      </c>
      <c r="J32" s="27"/>
      <c r="O32" s="4"/>
      <c r="P32" s="3"/>
      <c r="Q32" s="2"/>
      <c r="R32" s="1"/>
      <c r="T32" s="7"/>
      <c r="U32" s="8"/>
      <c r="V32" s="7"/>
    </row>
    <row r="33" spans="2:22" ht="28.5" x14ac:dyDescent="0.45">
      <c r="B33" s="1"/>
      <c r="C33" s="2"/>
      <c r="D33" s="3"/>
      <c r="E33" s="4"/>
      <c r="G33" s="7"/>
      <c r="H33" s="29" t="str">
        <f t="array" ref="H33">IFERROR(INDEX(DATA!H$49:H$104,SMALL(IF(DATA!$H$49:$H$104&gt;=CALENDER2023!$U$4,IF(DATA!$H$49:$H$104&lt;=EOMONTH(CALENDER2023!$U$4,0),ROW(DATA!$H$49:$H$104)-ROW(DATA!$H$49)+1)),ROWS(CALENDER2023!V$13:'CALENDER2023'!V24))),"")</f>
        <v/>
      </c>
      <c r="I33" s="31" t="str">
        <f t="array" ref="I33">IFERROR(INDEX(DATA!I$49:I$104,SMALL(IF(DATA!$H$49:$H$104&gt;=CALENDER2023!$U$4,IF(DATA!$H$49:$H$104&lt;=EOMONTH(CALENDER2023!$U$4,0),ROW(DATA!$H$49:$H$104)-ROW(DATA!$H$49)+1)),ROWS(CALENDER2023!W$13:'CALENDER2023'!W24))),"")</f>
        <v/>
      </c>
      <c r="J33" s="27"/>
      <c r="O33" s="4"/>
      <c r="P33" s="3"/>
      <c r="Q33" s="2"/>
      <c r="R33" s="1"/>
      <c r="T33" s="7"/>
      <c r="U33" s="8"/>
      <c r="V33" s="7"/>
    </row>
    <row r="34" spans="2:22" ht="19.5" customHeight="1" x14ac:dyDescent="0.45">
      <c r="B34" s="1"/>
      <c r="C34" s="2"/>
      <c r="D34" s="3"/>
      <c r="E34" s="4"/>
      <c r="G34" s="7"/>
      <c r="H34" s="29" t="str">
        <f t="array" ref="H34">IFERROR(INDEX(DATA!H$49:H$104,SMALL(IF(DATA!$H$49:$H$104&gt;=CALENDER2023!$U$4,IF(DATA!$H$49:$H$104&lt;=EOMONTH(CALENDER2023!$U$4,0),ROW(DATA!$H$49:$H$104)-ROW(DATA!$H$49)+1)),ROWS(CALENDER2023!V$13:'CALENDER2023'!V25))),"")</f>
        <v/>
      </c>
      <c r="I34" s="31" t="str">
        <f t="array" ref="I34">IFERROR(INDEX(DATA!I$49:I$104,SMALL(IF(DATA!$H$49:$H$104&gt;=CALENDER2023!$U$4,IF(DATA!$H$49:$H$104&lt;=EOMONTH(CALENDER2023!$U$4,0),ROW(DATA!$H$49:$H$104)-ROW(DATA!$H$49)+1)),ROWS(CALENDER2023!W$13:'CALENDER2023'!W25))),"")</f>
        <v/>
      </c>
      <c r="J34" s="27"/>
      <c r="O34" s="4"/>
      <c r="P34" s="3"/>
      <c r="Q34" s="2"/>
      <c r="R34" s="1"/>
      <c r="V34" s="7"/>
    </row>
    <row r="35" spans="2:22" ht="20.25" customHeight="1" x14ac:dyDescent="0.45">
      <c r="B35" s="1"/>
      <c r="C35" s="2"/>
      <c r="D35" s="3"/>
      <c r="E35" s="4"/>
      <c r="G35" s="7"/>
      <c r="H35" s="29" t="str">
        <f t="array" ref="H35">IFERROR(INDEX(DATA!H$49:H$104,SMALL(IF(DATA!$H$49:$H$104&gt;=CALENDER2023!$U$4,IF(DATA!$H$49:$H$104&lt;=EOMONTH(CALENDER2023!$U$4,0),ROW(DATA!$H$49:$H$104)-ROW(DATA!$H$49)+1)),ROWS(CALENDER2023!V$13:'CALENDER2023'!V26))),"")</f>
        <v/>
      </c>
      <c r="I35" s="31" t="str">
        <f t="array" ref="I35">IFERROR(INDEX(DATA!I$49:I$104,SMALL(IF(DATA!$H$49:$H$104&gt;=CALENDER2023!$U$4,IF(DATA!$H$49:$H$104&lt;=EOMONTH(CALENDER2023!$U$4,0),ROW(DATA!$H$49:$H$104)-ROW(DATA!$H$49)+1)),ROWS(CALENDER2023!W$13:'CALENDER2023'!W26))),"")</f>
        <v/>
      </c>
      <c r="J35" s="27"/>
      <c r="O35" s="4"/>
      <c r="P35" s="3"/>
      <c r="Q35" s="2"/>
      <c r="R35" s="1"/>
      <c r="V35" s="7"/>
    </row>
    <row r="36" spans="2:22" ht="17.25" customHeight="1" x14ac:dyDescent="0.3">
      <c r="B36" s="1"/>
      <c r="C36" s="2"/>
      <c r="D36" s="3"/>
      <c r="E36" s="4"/>
      <c r="G36" s="7"/>
      <c r="H36" s="8"/>
      <c r="O36" s="4"/>
      <c r="P36" s="3"/>
      <c r="Q36" s="2"/>
      <c r="R36" s="1"/>
      <c r="V36" s="7"/>
    </row>
    <row r="37" spans="2:22" x14ac:dyDescent="0.25">
      <c r="B37" s="1"/>
      <c r="C37" s="2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  <c r="Q37" s="2"/>
      <c r="R37" s="1"/>
    </row>
    <row r="38" spans="2:22" ht="17.25" customHeight="1" x14ac:dyDescent="0.25">
      <c r="B38" s="1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1"/>
    </row>
    <row r="39" spans="2:22" ht="13.5" customHeight="1" x14ac:dyDescent="0.2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</row>
    <row r="40" spans="2:2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22" ht="18.75" x14ac:dyDescent="0.3">
      <c r="G41" s="7"/>
      <c r="H41" s="8"/>
    </row>
    <row r="42" spans="2:22" ht="18.75" x14ac:dyDescent="0.3">
      <c r="G42" s="7"/>
      <c r="H42" s="8"/>
    </row>
    <row r="43" spans="2:22" ht="18.75" x14ac:dyDescent="0.3">
      <c r="G43" s="7"/>
      <c r="H43" s="8"/>
    </row>
    <row r="44" spans="2:22" ht="18.75" x14ac:dyDescent="0.3">
      <c r="G44" s="7"/>
      <c r="H44" s="8"/>
    </row>
    <row r="45" spans="2:22" ht="18.75" x14ac:dyDescent="0.3">
      <c r="G45" s="7"/>
      <c r="H45" s="8"/>
    </row>
    <row r="46" spans="2:22" ht="18.75" x14ac:dyDescent="0.3">
      <c r="G46" s="7"/>
      <c r="H46" s="8"/>
    </row>
    <row r="47" spans="2:22" ht="18.75" x14ac:dyDescent="0.3">
      <c r="G47" s="7"/>
      <c r="H47" s="8"/>
    </row>
    <row r="48" spans="2:22" ht="18.75" x14ac:dyDescent="0.3">
      <c r="G48" s="7"/>
      <c r="H48" s="8"/>
    </row>
    <row r="49" spans="7:21" ht="18.75" x14ac:dyDescent="0.3">
      <c r="G49" s="7"/>
      <c r="H49" s="8"/>
    </row>
    <row r="50" spans="7:21" ht="18.75" x14ac:dyDescent="0.3">
      <c r="G50" s="7"/>
      <c r="H50" s="8"/>
    </row>
    <row r="51" spans="7:21" ht="18.75" x14ac:dyDescent="0.3">
      <c r="G51" s="7"/>
      <c r="H51" s="8"/>
    </row>
    <row r="52" spans="7:21" ht="18.75" x14ac:dyDescent="0.3">
      <c r="G52" s="7"/>
      <c r="H52" s="8"/>
      <c r="T52" s="7"/>
      <c r="U52" s="7"/>
    </row>
    <row r="53" spans="7:21" ht="18.75" x14ac:dyDescent="0.3">
      <c r="G53" s="7"/>
      <c r="H53" s="8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7:21" ht="18.75" x14ac:dyDescent="0.3">
      <c r="G54" s="7"/>
      <c r="H54" s="8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7:21" ht="18.75" x14ac:dyDescent="0.3">
      <c r="G55" s="7"/>
      <c r="H55" s="8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7:21" ht="18.75" x14ac:dyDescent="0.3">
      <c r="G56" s="7"/>
      <c r="H56" s="8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7:21" ht="18.75" x14ac:dyDescent="0.3">
      <c r="G57" s="7"/>
      <c r="H57" s="8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7:21" ht="18.75" x14ac:dyDescent="0.3">
      <c r="G58" s="7"/>
      <c r="H58" s="8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7:21" ht="18.75" x14ac:dyDescent="0.3">
      <c r="G59" s="7"/>
      <c r="H59" s="8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7:21" ht="18.75" x14ac:dyDescent="0.3">
      <c r="G60" s="7"/>
      <c r="H60" s="8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7:21" ht="18.75" x14ac:dyDescent="0.3">
      <c r="G61" s="7"/>
      <c r="H61" s="8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7:21" ht="18.75" x14ac:dyDescent="0.3">
      <c r="G62" s="7"/>
      <c r="H62" s="8"/>
      <c r="L62" s="7"/>
      <c r="M62" s="7"/>
      <c r="N62" s="7"/>
      <c r="O62" s="7"/>
      <c r="P62" s="7"/>
      <c r="Q62" s="7"/>
      <c r="R62" s="7"/>
      <c r="S62" s="7"/>
    </row>
    <row r="63" spans="7:21" ht="18.75" x14ac:dyDescent="0.3">
      <c r="G63" s="7"/>
      <c r="H63" s="8"/>
      <c r="L63" s="7"/>
    </row>
    <row r="64" spans="7:21" ht="18.75" x14ac:dyDescent="0.3">
      <c r="G64" s="7"/>
      <c r="H64" s="8"/>
      <c r="L64" s="7"/>
    </row>
    <row r="65" spans="7:12" ht="18.75" x14ac:dyDescent="0.3">
      <c r="G65" s="7"/>
      <c r="H65" s="8"/>
      <c r="L65" s="7"/>
    </row>
    <row r="66" spans="7:12" ht="18.75" x14ac:dyDescent="0.3">
      <c r="G66" s="7"/>
      <c r="H66" s="8"/>
      <c r="L66" s="7"/>
    </row>
    <row r="67" spans="7:12" ht="18.75" x14ac:dyDescent="0.3">
      <c r="G67" s="7"/>
      <c r="H67" s="8"/>
      <c r="L67" s="7"/>
    </row>
    <row r="68" spans="7:12" ht="18.75" x14ac:dyDescent="0.3">
      <c r="G68" s="7"/>
      <c r="H68" s="8"/>
    </row>
    <row r="69" spans="7:12" ht="18.75" x14ac:dyDescent="0.3">
      <c r="G69" s="7"/>
      <c r="H69" s="8"/>
    </row>
    <row r="70" spans="7:12" ht="18.75" x14ac:dyDescent="0.3">
      <c r="G70" s="7"/>
      <c r="H70" s="8"/>
    </row>
    <row r="71" spans="7:12" ht="18.75" x14ac:dyDescent="0.3">
      <c r="G71" s="7"/>
      <c r="H71" s="8"/>
    </row>
    <row r="72" spans="7:12" ht="18.75" x14ac:dyDescent="0.3">
      <c r="G72" s="7"/>
      <c r="H72" s="8"/>
    </row>
    <row r="73" spans="7:12" ht="18.75" x14ac:dyDescent="0.3">
      <c r="G73" s="7"/>
      <c r="H73" s="8"/>
    </row>
    <row r="74" spans="7:12" ht="18.75" x14ac:dyDescent="0.3">
      <c r="G74" s="7"/>
      <c r="H74" s="8"/>
    </row>
    <row r="75" spans="7:12" ht="18.75" x14ac:dyDescent="0.3">
      <c r="G75" s="7"/>
      <c r="H75" s="8"/>
    </row>
    <row r="76" spans="7:12" ht="18.75" x14ac:dyDescent="0.3">
      <c r="G76" s="7"/>
      <c r="H76" s="8"/>
    </row>
    <row r="77" spans="7:12" ht="18.75" x14ac:dyDescent="0.3">
      <c r="G77" s="7"/>
      <c r="H77" s="8"/>
    </row>
    <row r="78" spans="7:12" ht="18.75" x14ac:dyDescent="0.3">
      <c r="G78" s="7"/>
      <c r="H78" s="8"/>
    </row>
    <row r="79" spans="7:12" ht="18.75" x14ac:dyDescent="0.3">
      <c r="G79" s="7"/>
      <c r="H79" s="8"/>
    </row>
  </sheetData>
  <protectedRanges>
    <protectedRange algorithmName="SHA-512" hashValue="7NsVLkpXJty4xJWWWE6zkFYrAPZDWUD2gY8j+wddc9D9DwzvmudJWgloyj/b72MKjCB3DLpJmcK3w0hvC7oMzg==" saltValue="d5qblea0IcE3n0cduUmMuA==" spinCount="100000" sqref="U2:V6" name="spacialdata"/>
  </protectedRanges>
  <conditionalFormatting sqref="G13:M18 H20 J20">
    <cfRule type="expression" dxfId="2" priority="3">
      <formula>MONTH(G13)&lt;&gt;MONTH($U$4)</formula>
    </cfRule>
  </conditionalFormatting>
  <conditionalFormatting sqref="J20 G13:M18">
    <cfRule type="expression" dxfId="1" priority="1">
      <formula>VLOOKUP(G13,$H$22:$H$35,1)=G13</formula>
    </cfRule>
    <cfRule type="expression" dxfId="0" priority="2">
      <formula>AND(WEEKDAY(G13,1)=1,MONTH(G13)=MONTH($U$4))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3EDBF9-95D7-49F3-93E9-629C0FA7800E}">
          <x14:formula1>
            <xm:f>DATA!$E$49:$E$72</xm:f>
          </x14:formula1>
          <xm:sqref>J10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6FB-17BF-4064-BE6C-CE718A5497C4}">
  <sheetPr>
    <tabColor rgb="FFFF7C80"/>
  </sheetPr>
  <dimension ref="D6:P104"/>
  <sheetViews>
    <sheetView tabSelected="1" topLeftCell="F39" zoomScale="80" zoomScaleNormal="80" workbookViewId="0">
      <selection activeCell="K46" sqref="K46"/>
    </sheetView>
  </sheetViews>
  <sheetFormatPr defaultRowHeight="15" x14ac:dyDescent="0.25"/>
  <cols>
    <col min="5" max="5" width="16.7109375" customWidth="1"/>
    <col min="6" max="6" width="12.5703125" customWidth="1"/>
    <col min="9" max="9" width="29.85546875" customWidth="1"/>
    <col min="10" max="10" width="11" customWidth="1"/>
    <col min="11" max="11" width="24" customWidth="1"/>
    <col min="12" max="12" width="0.140625" customWidth="1"/>
  </cols>
  <sheetData>
    <row r="6" spans="7:13" x14ac:dyDescent="0.25">
      <c r="G6" s="9"/>
      <c r="M6" s="7"/>
    </row>
    <row r="7" spans="7:13" x14ac:dyDescent="0.25">
      <c r="G7" s="9"/>
    </row>
    <row r="8" spans="7:13" x14ac:dyDescent="0.25">
      <c r="G8" s="9"/>
    </row>
    <row r="9" spans="7:13" x14ac:dyDescent="0.25">
      <c r="G9" s="9"/>
    </row>
    <row r="10" spans="7:13" x14ac:dyDescent="0.25">
      <c r="G10" s="9"/>
    </row>
    <row r="11" spans="7:13" x14ac:dyDescent="0.25">
      <c r="G11" s="9"/>
    </row>
    <row r="12" spans="7:13" x14ac:dyDescent="0.25">
      <c r="G12" s="9"/>
    </row>
    <row r="13" spans="7:13" x14ac:dyDescent="0.25">
      <c r="G13" s="9"/>
    </row>
    <row r="14" spans="7:13" x14ac:dyDescent="0.25">
      <c r="G14" s="9"/>
    </row>
    <row r="15" spans="7:13" x14ac:dyDescent="0.25">
      <c r="G15" s="9"/>
    </row>
    <row r="16" spans="7:13" x14ac:dyDescent="0.25">
      <c r="G16" s="9"/>
    </row>
    <row r="17" spans="6:7" x14ac:dyDescent="0.25">
      <c r="G17" s="9"/>
    </row>
    <row r="18" spans="6:7" x14ac:dyDescent="0.25">
      <c r="G18" s="9"/>
    </row>
    <row r="19" spans="6:7" x14ac:dyDescent="0.25">
      <c r="G19" s="9"/>
    </row>
    <row r="20" spans="6:7" x14ac:dyDescent="0.25">
      <c r="G20" s="9"/>
    </row>
    <row r="21" spans="6:7" x14ac:dyDescent="0.25">
      <c r="G21" s="9"/>
    </row>
    <row r="22" spans="6:7" x14ac:dyDescent="0.25">
      <c r="G22" s="9"/>
    </row>
    <row r="23" spans="6:7" x14ac:dyDescent="0.25">
      <c r="G23" s="9"/>
    </row>
    <row r="24" spans="6:7" x14ac:dyDescent="0.25">
      <c r="G24" s="9"/>
    </row>
    <row r="25" spans="6:7" x14ac:dyDescent="0.25">
      <c r="G25" s="9"/>
    </row>
    <row r="26" spans="6:7" x14ac:dyDescent="0.25">
      <c r="G26" s="9"/>
    </row>
    <row r="27" spans="6:7" x14ac:dyDescent="0.25">
      <c r="G27" s="9"/>
    </row>
    <row r="28" spans="6:7" x14ac:dyDescent="0.25">
      <c r="G28" s="9"/>
    </row>
    <row r="29" spans="6:7" x14ac:dyDescent="0.25">
      <c r="G29" s="9"/>
    </row>
    <row r="30" spans="6:7" x14ac:dyDescent="0.25">
      <c r="F30" s="9"/>
      <c r="G30" s="9"/>
    </row>
    <row r="31" spans="6:7" x14ac:dyDescent="0.25">
      <c r="F31" s="9"/>
      <c r="G31" s="9"/>
    </row>
    <row r="32" spans="6:7" x14ac:dyDescent="0.25">
      <c r="F32" s="9"/>
      <c r="G32" s="9"/>
    </row>
    <row r="34" spans="8:15" x14ac:dyDescent="0.25">
      <c r="I34" t="str">
        <f>MID(E34,MIN(FIND({0,1,2,3,4,5,6,7,8,9},E34&amp;"0123456789")),255)</f>
        <v/>
      </c>
    </row>
    <row r="35" spans="8:15" x14ac:dyDescent="0.25">
      <c r="H35" t="str">
        <f>MID(E35,MIN(FIND({0,1,2,3,4,5,6,7,8,9},E35&amp;"0123456789")),255)</f>
        <v/>
      </c>
    </row>
    <row r="36" spans="8:15" x14ac:dyDescent="0.25">
      <c r="H36" t="str">
        <f>MID(E36,MIN(FIND({0,1,2,3,4,5,6,7,8,9},E36&amp;"0123456789")),255)</f>
        <v/>
      </c>
    </row>
    <row r="37" spans="8:15" x14ac:dyDescent="0.25">
      <c r="H37" t="str">
        <f>MID(E37,MIN(FIND({0,1,2,3,4,5,6,7,8,9},E37&amp;"0123456789")),255)</f>
        <v/>
      </c>
    </row>
    <row r="38" spans="8:15" x14ac:dyDescent="0.25">
      <c r="H38" t="str">
        <f>MID(E38,MIN(FIND({0,1,2,3,4,5,6,7,8,9},E38&amp;"0123456789")),255)</f>
        <v/>
      </c>
    </row>
    <row r="39" spans="8:15" x14ac:dyDescent="0.25">
      <c r="H39" t="str">
        <f>MID(E39,MIN(FIND({0,1,2,3,4,5,6,7,8,9},E39&amp;"0123456789")),255)</f>
        <v/>
      </c>
    </row>
    <row r="47" spans="8:15" x14ac:dyDescent="0.25">
      <c r="O47" s="7">
        <v>44986</v>
      </c>
    </row>
    <row r="48" spans="8:15" x14ac:dyDescent="0.25">
      <c r="H48" s="15" t="s">
        <v>73</v>
      </c>
      <c r="I48" s="16" t="s">
        <v>74</v>
      </c>
      <c r="O48">
        <f>COUNTIFS(H49:H104,"&gt;="&amp;O47,H49:H104,"&lt;="&amp;EOMONTH(O47,0))</f>
        <v>3</v>
      </c>
    </row>
    <row r="49" spans="5:16" ht="18.75" x14ac:dyDescent="0.3">
      <c r="E49" s="7" t="s">
        <v>52</v>
      </c>
      <c r="H49" s="17">
        <v>44932</v>
      </c>
      <c r="I49" s="20" t="s">
        <v>1</v>
      </c>
    </row>
    <row r="50" spans="5:16" ht="18.75" x14ac:dyDescent="0.3">
      <c r="E50" s="9" t="s">
        <v>53</v>
      </c>
      <c r="H50" s="21">
        <v>44938</v>
      </c>
      <c r="I50" s="22" t="s">
        <v>26</v>
      </c>
      <c r="O50" s="7">
        <f t="array" ref="O50">IFERROR(INDEX(H$49:H$104,SMALL(IF($H$49:$H$104&gt;=$O$47,IF($H$49:$H$104&lt;=EOMONTH($O$47,0),ROW($H$49:$H$104)-ROW($H$49)+1)),ROWS(O$45:O45))),"")</f>
        <v>44992</v>
      </c>
      <c r="P50" t="str">
        <f t="array" ref="P50">IFERROR(INDEX(I$49:I$104,SMALL(IF($H$49:$H$104&gt;=$O$47,IF($H$49:$H$104&lt;=EOMONTH($O$47,0),ROW($H$49:$H$104)-ROW($H$49)+1)),ROWS(P$45:P45))),"")</f>
        <v>FALGUNI PURNIMA</v>
      </c>
    </row>
    <row r="51" spans="5:16" ht="18.75" x14ac:dyDescent="0.3">
      <c r="E51" s="7" t="s">
        <v>54</v>
      </c>
      <c r="H51" s="17">
        <v>44940</v>
      </c>
      <c r="I51" s="20" t="s">
        <v>71</v>
      </c>
      <c r="O51" s="7">
        <f t="array" ref="O51">IFERROR(INDEX(H$49:H$104,SMALL(IF($H$49:$H$104&gt;=$O$47,IF($H$49:$H$104&lt;=EOMONTH($O$47,0),ROW($H$49:$H$104)-ROW($H$49)+1)),ROWS(O$45:O46))),"")</f>
        <v>44992</v>
      </c>
      <c r="P51" t="str">
        <f t="array" ref="P51">IFERROR(INDEX(I$49:I$104,SMALL(IF($H$49:$H$104&gt;=$O$47,IF($H$49:$H$104&lt;=EOMONTH($O$47,0),ROW($H$49:$H$104)-ROW($H$49)+1)),ROWS(P$45:P46))),"")</f>
        <v xml:space="preserve">DOL JATRA </v>
      </c>
    </row>
    <row r="52" spans="5:16" ht="18.75" x14ac:dyDescent="0.3">
      <c r="E52" s="9" t="s">
        <v>55</v>
      </c>
      <c r="H52" s="21">
        <v>44941</v>
      </c>
      <c r="I52" s="22" t="s">
        <v>70</v>
      </c>
      <c r="O52" s="7">
        <f t="array" ref="O52">IFERROR(INDEX(H$49:H$104,SMALL(IF($H$49:$H$104&gt;=$O$47,IF($H$49:$H$104&lt;=EOMONTH($O$47,0),ROW($H$49:$H$104)-ROW($H$49)+1)),ROWS(O$45:O47))),"")</f>
        <v>45006</v>
      </c>
      <c r="P52" t="str">
        <f t="array" ref="P52">IFERROR(INDEX(I$49:I$104,SMALL(IF($H$49:$H$104&gt;=$O$47,IF($H$49:$H$104&lt;=EOMONTH($O$47,0),ROW($H$49:$H$104)-ROW($H$49)+1)),ROWS(P$45:P47))),"")</f>
        <v>CHAITRA AMABASYA</v>
      </c>
    </row>
    <row r="53" spans="5:16" ht="18.75" x14ac:dyDescent="0.3">
      <c r="E53" s="7" t="s">
        <v>51</v>
      </c>
      <c r="H53" s="17">
        <v>44947</v>
      </c>
      <c r="I53" s="20" t="s">
        <v>14</v>
      </c>
      <c r="O53" s="7" t="str">
        <f t="array" ref="O53">IFERROR(INDEX(H$49:H$104,SMALL(IF($H$49:$H$104&gt;=$O$47,IF($H$49:$H$104&lt;=EOMONTH($O$47,0),ROW($H$49:$H$104)-ROW($H$49)+1)),ROWS(O$45:O48))),"")</f>
        <v/>
      </c>
      <c r="P53" t="str">
        <f t="array" ref="P53">IFERROR(INDEX(I$49:I$104,SMALL(IF($H$49:$H$104&gt;=$O$47,IF($H$49:$H$104&lt;=EOMONTH($O$47,0),ROW($H$49:$H$104)-ROW($H$49)+1)),ROWS(P$45:P48))),"")</f>
        <v/>
      </c>
    </row>
    <row r="54" spans="5:16" ht="18.75" x14ac:dyDescent="0.3">
      <c r="E54" s="9" t="s">
        <v>56</v>
      </c>
      <c r="H54" s="21">
        <v>44949</v>
      </c>
      <c r="I54" s="22" t="s">
        <v>27</v>
      </c>
      <c r="O54" s="7" t="str">
        <f t="array" ref="O54">IFERROR(INDEX(H$49:H$104,SMALL(IF($H$49:$H$104&gt;=$O$47,IF($H$49:$H$104&lt;=EOMONTH($O$47,0),ROW($H$49:$H$104)-ROW($H$49)+1)),ROWS(O$45:O49))),"")</f>
        <v/>
      </c>
      <c r="P54" t="str">
        <f t="array" ref="P54">IFERROR(INDEX(I$49:I$104,SMALL(IF($H$49:$H$104&gt;=$O$47,IF($H$49:$H$104&lt;=EOMONTH($O$47,0),ROW($H$49:$H$104)-ROW($H$49)+1)),ROWS(P$45:P49))),"")</f>
        <v/>
      </c>
    </row>
    <row r="55" spans="5:16" ht="18.75" x14ac:dyDescent="0.3">
      <c r="E55" s="7" t="s">
        <v>57</v>
      </c>
      <c r="H55" s="17">
        <v>44952</v>
      </c>
      <c r="I55" s="20" t="s">
        <v>28</v>
      </c>
      <c r="O55" s="7" t="str">
        <f t="array" ref="O55">IFERROR(INDEX(H$49:H$104,SMALL(IF($H$49:$H$104&gt;=$O$47,IF($H$49:$H$104&lt;=EOMONTH($O$47,0),ROW($H$49:$H$104)-ROW($H$49)+1)),ROWS(O$45:O50))),"")</f>
        <v/>
      </c>
      <c r="P55" t="str">
        <f t="array" ref="P55">IFERROR(INDEX(I$49:I$104,SMALL(IF($H$49:$H$104&gt;=$O$47,IF($H$49:$H$104&lt;=EOMONTH($O$47,0),ROW($H$49:$H$104)-ROW($H$49)+1)),ROWS(P$45:P50))),"")</f>
        <v/>
      </c>
    </row>
    <row r="56" spans="5:16" ht="18.75" x14ac:dyDescent="0.3">
      <c r="E56" s="9" t="s">
        <v>58</v>
      </c>
      <c r="H56" s="21">
        <v>44952</v>
      </c>
      <c r="I56" s="22" t="s">
        <v>29</v>
      </c>
      <c r="O56" s="7" t="str">
        <f t="array" ref="O56">IFERROR(INDEX(H$49:H$104,SMALL(IF($H$49:$H$104&gt;=$O$47,IF($H$49:$H$104&lt;=EOMONTH($O$47,0),ROW($H$49:$H$104)-ROW($H$49)+1)),ROWS(O$45:O51))),"")</f>
        <v/>
      </c>
      <c r="P56" t="str">
        <f t="array" ref="P56">IFERROR(INDEX(I$49:I$104,SMALL(IF($H$49:$H$104&gt;=$O$47,IF($H$49:$H$104&lt;=EOMONTH($O$47,0),ROW($H$49:$H$104)-ROW($H$49)+1)),ROWS(P$45:P51))),"")</f>
        <v/>
      </c>
    </row>
    <row r="57" spans="5:16" ht="18.75" x14ac:dyDescent="0.3">
      <c r="E57" s="7" t="s">
        <v>59</v>
      </c>
      <c r="H57" s="17">
        <v>44962</v>
      </c>
      <c r="I57" s="20" t="s">
        <v>2</v>
      </c>
      <c r="O57" s="7" t="str">
        <f t="array" ref="O57">IFERROR(INDEX(H$49:H$104,SMALL(IF($H$49:$H$104&gt;=$O$47,IF($H$49:$H$104&lt;=EOMONTH($O$47,0),ROW($H$49:$H$104)-ROW($H$49)+1)),ROWS(O$45:O52))),"")</f>
        <v/>
      </c>
      <c r="P57" t="str">
        <f t="array" ref="P57">IFERROR(INDEX(I$49:I$104,SMALL(IF($H$49:$H$104&gt;=$O$47,IF($H$49:$H$104&lt;=EOMONTH($O$47,0),ROW($H$49:$H$104)-ROW($H$49)+1)),ROWS(P$45:P52))),"")</f>
        <v/>
      </c>
    </row>
    <row r="58" spans="5:16" ht="18.75" x14ac:dyDescent="0.3">
      <c r="E58" s="9" t="s">
        <v>60</v>
      </c>
      <c r="H58" s="21">
        <v>44975</v>
      </c>
      <c r="I58" s="22" t="s">
        <v>50</v>
      </c>
      <c r="O58" s="7" t="str">
        <f t="array" ref="O58">IFERROR(INDEX(H$49:H$104,SMALL(IF($H$49:$H$104&gt;=$O$47,IF($H$49:$H$104&lt;=EOMONTH($O$47,0),ROW($H$49:$H$104)-ROW($H$49)+1)),ROWS(O$45:O53))),"")</f>
        <v/>
      </c>
      <c r="P58" t="str">
        <f t="array" ref="P58">IFERROR(INDEX(I$49:I$104,SMALL(IF($H$49:$H$104&gt;=$O$47,IF($H$49:$H$104&lt;=EOMONTH($O$47,0),ROW($H$49:$H$104)-ROW($H$49)+1)),ROWS(P$45:P53))),"")</f>
        <v/>
      </c>
    </row>
    <row r="59" spans="5:16" ht="18.75" x14ac:dyDescent="0.3">
      <c r="E59" s="7" t="s">
        <v>61</v>
      </c>
      <c r="H59" s="17">
        <v>44977</v>
      </c>
      <c r="I59" s="20" t="s">
        <v>15</v>
      </c>
      <c r="O59" s="7" t="str">
        <f t="array" ref="O59">IFERROR(INDEX(H$49:H$104,SMALL(IF($H$49:$H$104&gt;=$O$47,IF($H$49:$H$104&lt;=EOMONTH($O$47,0),ROW($H$49:$H$104)-ROW($H$49)+1)),ROWS(O$45:O54))),"")</f>
        <v/>
      </c>
      <c r="P59" t="str">
        <f t="array" ref="P59">IFERROR(INDEX(I$49:I$104,SMALL(IF($H$49:$H$104&gt;=$O$47,IF($H$49:$H$104&lt;=EOMONTH($O$47,0),ROW($H$49:$H$104)-ROW($H$49)+1)),ROWS(P$45:P54))),"")</f>
        <v/>
      </c>
    </row>
    <row r="60" spans="5:16" ht="18.75" x14ac:dyDescent="0.3">
      <c r="E60" s="9" t="s">
        <v>62</v>
      </c>
      <c r="H60" s="21">
        <v>44978</v>
      </c>
      <c r="I60" s="22" t="s">
        <v>75</v>
      </c>
      <c r="O60" s="7" t="str">
        <f t="array" ref="O60">IFERROR(INDEX(H$49:H$104,SMALL(IF($H$49:$H$104&gt;=$O$47,IF($H$49:$H$104&lt;=EOMONTH($O$47,0),ROW($H$49:$H$104)-ROW($H$49)+1)),ROWS(O$45:O55))),"")</f>
        <v/>
      </c>
      <c r="P60" t="str">
        <f t="array" ref="P60">IFERROR(INDEX(I$49:I$104,SMALL(IF($H$49:$H$104&gt;=$O$47,IF($H$49:$H$104&lt;=EOMONTH($O$47,0),ROW($H$49:$H$104)-ROW($H$49)+1)),ROWS(P$45:P55))),"")</f>
        <v/>
      </c>
    </row>
    <row r="61" spans="5:16" ht="18.75" x14ac:dyDescent="0.3">
      <c r="E61" s="7" t="s">
        <v>52</v>
      </c>
      <c r="H61" s="17">
        <v>44992</v>
      </c>
      <c r="I61" s="20" t="s">
        <v>3</v>
      </c>
      <c r="O61" s="7" t="str">
        <f t="array" ref="O61">IFERROR(INDEX(H$49:H$104,SMALL(IF($H$49:$H$104&gt;=$O$47,IF($H$49:$H$104&lt;=EOMONTH($O$47,0),ROW($H$49:$H$104)-ROW($H$49)+1)),ROWS(O$45:O56))),"")</f>
        <v/>
      </c>
      <c r="P61" t="str">
        <f t="array" ref="P61">IFERROR(INDEX(I$49:I$104,SMALL(IF($H$49:$H$104&gt;=$O$47,IF($H$49:$H$104&lt;=EOMONTH($O$47,0),ROW($H$49:$H$104)-ROW($H$49)+1)),ROWS(P$45:P56))),"")</f>
        <v/>
      </c>
    </row>
    <row r="62" spans="5:16" ht="18.75" x14ac:dyDescent="0.3">
      <c r="E62" s="9" t="s">
        <v>53</v>
      </c>
      <c r="H62" s="21">
        <v>44992</v>
      </c>
      <c r="I62" s="22" t="s">
        <v>72</v>
      </c>
      <c r="O62" s="7" t="str">
        <f t="array" ref="O62">IFERROR(INDEX(H$49:H$104,SMALL(IF($H$49:$H$104&gt;=$O$47,IF($H$49:$H$104&lt;=EOMONTH($O$47,0),ROW($H$49:$H$104)-ROW($H$49)+1)),ROWS(O$45:O57))),"")</f>
        <v/>
      </c>
      <c r="P62" t="str">
        <f t="array" ref="P62">IFERROR(INDEX(I$49:I$104,SMALL(IF($H$49:$H$104&gt;=$O$47,IF($H$49:$H$104&lt;=EOMONTH($O$47,0),ROW($H$49:$H$104)-ROW($H$49)+1)),ROWS(P$45:P57))),"")</f>
        <v/>
      </c>
    </row>
    <row r="63" spans="5:16" ht="18.75" x14ac:dyDescent="0.3">
      <c r="E63" s="7" t="s">
        <v>54</v>
      </c>
      <c r="H63" s="17">
        <v>45006</v>
      </c>
      <c r="I63" s="20" t="s">
        <v>16</v>
      </c>
      <c r="O63" s="7" t="str">
        <f t="array" ref="O63">IFERROR(INDEX(H$49:H$104,SMALL(IF($H$49:$H$104&gt;=$O$47,IF($H$49:$H$104&lt;=EOMONTH($O$47,0),ROW($H$49:$H$104)-ROW($H$49)+1)),ROWS(O$45:O58))),"")</f>
        <v/>
      </c>
      <c r="P63" t="str">
        <f t="array" ref="P63">IFERROR(INDEX(I$49:I$104,SMALL(IF($H$49:$H$104&gt;=$O$47,IF($H$49:$H$104&lt;=EOMONTH($O$47,0),ROW($H$49:$H$104)-ROW($H$49)+1)),ROWS(P$45:P58))),"")</f>
        <v/>
      </c>
    </row>
    <row r="64" spans="5:16" ht="18.75" x14ac:dyDescent="0.3">
      <c r="E64" s="9" t="s">
        <v>55</v>
      </c>
      <c r="H64" s="21">
        <v>45020</v>
      </c>
      <c r="I64" s="22" t="s">
        <v>30</v>
      </c>
    </row>
    <row r="65" spans="5:9" ht="18.75" x14ac:dyDescent="0.3">
      <c r="E65" s="7" t="s">
        <v>51</v>
      </c>
      <c r="H65" s="17">
        <v>45022</v>
      </c>
      <c r="I65" s="20" t="s">
        <v>4</v>
      </c>
    </row>
    <row r="66" spans="5:9" ht="18.75" x14ac:dyDescent="0.3">
      <c r="E66" s="9" t="s">
        <v>56</v>
      </c>
      <c r="H66" s="21">
        <v>45023</v>
      </c>
      <c r="I66" s="22" t="s">
        <v>31</v>
      </c>
    </row>
    <row r="67" spans="5:9" ht="18.75" x14ac:dyDescent="0.3">
      <c r="E67" s="7" t="s">
        <v>57</v>
      </c>
      <c r="H67" s="17">
        <v>45030</v>
      </c>
      <c r="I67" s="20" t="s">
        <v>32</v>
      </c>
    </row>
    <row r="68" spans="5:9" ht="18.75" x14ac:dyDescent="0.3">
      <c r="E68" s="9" t="s">
        <v>58</v>
      </c>
      <c r="H68" s="21">
        <v>45031</v>
      </c>
      <c r="I68" s="22" t="s">
        <v>33</v>
      </c>
    </row>
    <row r="69" spans="5:9" ht="18.75" x14ac:dyDescent="0.3">
      <c r="E69" s="7" t="s">
        <v>59</v>
      </c>
      <c r="H69" s="17">
        <v>45036</v>
      </c>
      <c r="I69" s="20" t="s">
        <v>17</v>
      </c>
    </row>
    <row r="70" spans="5:9" ht="18.75" x14ac:dyDescent="0.3">
      <c r="E70" s="9" t="s">
        <v>60</v>
      </c>
      <c r="H70" s="21">
        <v>45038</v>
      </c>
      <c r="I70" s="22" t="s">
        <v>34</v>
      </c>
    </row>
    <row r="71" spans="5:9" ht="18.75" x14ac:dyDescent="0.3">
      <c r="E71" s="7" t="s">
        <v>61</v>
      </c>
      <c r="H71" s="17">
        <v>45047</v>
      </c>
      <c r="I71" s="20" t="s">
        <v>35</v>
      </c>
    </row>
    <row r="72" spans="5:9" ht="18.75" x14ac:dyDescent="0.3">
      <c r="E72" s="9" t="s">
        <v>62</v>
      </c>
      <c r="H72" s="21">
        <v>45051</v>
      </c>
      <c r="I72" s="22" t="s">
        <v>5</v>
      </c>
    </row>
    <row r="73" spans="5:9" ht="18.75" x14ac:dyDescent="0.3">
      <c r="H73" s="17">
        <v>45051</v>
      </c>
      <c r="I73" s="20" t="s">
        <v>36</v>
      </c>
    </row>
    <row r="74" spans="5:9" ht="18.75" x14ac:dyDescent="0.3">
      <c r="H74" s="21">
        <v>45055</v>
      </c>
      <c r="I74" s="22" t="s">
        <v>37</v>
      </c>
    </row>
    <row r="75" spans="5:9" ht="18.75" x14ac:dyDescent="0.3">
      <c r="H75" s="17">
        <v>45065</v>
      </c>
      <c r="I75" s="20" t="s">
        <v>18</v>
      </c>
    </row>
    <row r="76" spans="5:9" ht="18.75" x14ac:dyDescent="0.3">
      <c r="H76" s="21">
        <v>45081</v>
      </c>
      <c r="I76" s="22" t="s">
        <v>6</v>
      </c>
    </row>
    <row r="77" spans="5:9" ht="18.75" x14ac:dyDescent="0.3">
      <c r="H77" s="17">
        <v>45095</v>
      </c>
      <c r="I77" s="20" t="s">
        <v>19</v>
      </c>
    </row>
    <row r="78" spans="5:9" ht="18.75" x14ac:dyDescent="0.3">
      <c r="H78" s="21">
        <v>45106</v>
      </c>
      <c r="I78" s="22" t="s">
        <v>38</v>
      </c>
    </row>
    <row r="79" spans="5:9" ht="18.75" x14ac:dyDescent="0.3">
      <c r="H79" s="17">
        <v>45110</v>
      </c>
      <c r="I79" s="20" t="s">
        <v>7</v>
      </c>
    </row>
    <row r="80" spans="5:9" ht="18.75" x14ac:dyDescent="0.3">
      <c r="H80" s="21">
        <v>45124</v>
      </c>
      <c r="I80" s="22" t="s">
        <v>20</v>
      </c>
    </row>
    <row r="81" spans="8:9" ht="18.75" x14ac:dyDescent="0.3">
      <c r="H81" s="17">
        <v>45136</v>
      </c>
      <c r="I81" s="20" t="s">
        <v>39</v>
      </c>
    </row>
    <row r="82" spans="8:9" ht="18.75" x14ac:dyDescent="0.3">
      <c r="H82" s="21">
        <v>45139</v>
      </c>
      <c r="I82" s="22" t="s">
        <v>8</v>
      </c>
    </row>
    <row r="83" spans="8:9" ht="18.75" x14ac:dyDescent="0.3">
      <c r="H83" s="17">
        <v>45153</v>
      </c>
      <c r="I83" s="20" t="s">
        <v>40</v>
      </c>
    </row>
    <row r="84" spans="8:9" ht="18.75" x14ac:dyDescent="0.3">
      <c r="H84" s="21">
        <v>45154</v>
      </c>
      <c r="I84" s="22" t="s">
        <v>21</v>
      </c>
    </row>
    <row r="85" spans="8:9" ht="18.75" x14ac:dyDescent="0.3">
      <c r="H85" s="17">
        <v>45169</v>
      </c>
      <c r="I85" s="20" t="s">
        <v>9</v>
      </c>
    </row>
    <row r="86" spans="8:9" ht="18.75" x14ac:dyDescent="0.3">
      <c r="H86" s="21">
        <v>45183</v>
      </c>
      <c r="I86" s="22" t="s">
        <v>22</v>
      </c>
    </row>
    <row r="87" spans="8:9" ht="18.75" x14ac:dyDescent="0.3">
      <c r="H87" s="17">
        <v>45186</v>
      </c>
      <c r="I87" s="20" t="s">
        <v>77</v>
      </c>
    </row>
    <row r="88" spans="8:9" ht="18.75" x14ac:dyDescent="0.3">
      <c r="H88" s="21">
        <v>45198</v>
      </c>
      <c r="I88" s="22" t="s">
        <v>10</v>
      </c>
    </row>
    <row r="89" spans="8:9" ht="18.75" x14ac:dyDescent="0.3">
      <c r="H89" s="17">
        <v>45201</v>
      </c>
      <c r="I89" s="20" t="s">
        <v>41</v>
      </c>
    </row>
    <row r="90" spans="8:9" ht="18.75" x14ac:dyDescent="0.3">
      <c r="H90" s="21">
        <v>45213</v>
      </c>
      <c r="I90" s="22" t="s">
        <v>23</v>
      </c>
    </row>
    <row r="91" spans="8:9" ht="18.75" x14ac:dyDescent="0.3">
      <c r="H91" s="17">
        <v>45213</v>
      </c>
      <c r="I91" s="20" t="s">
        <v>42</v>
      </c>
    </row>
    <row r="92" spans="8:9" ht="18.75" x14ac:dyDescent="0.3">
      <c r="H92" s="21">
        <v>45220</v>
      </c>
      <c r="I92" s="22" t="s">
        <v>43</v>
      </c>
    </row>
    <row r="93" spans="8:9" ht="18.75" x14ac:dyDescent="0.3">
      <c r="H93" s="17">
        <v>45222</v>
      </c>
      <c r="I93" s="20" t="s">
        <v>44</v>
      </c>
    </row>
    <row r="94" spans="8:9" ht="18.75" x14ac:dyDescent="0.3">
      <c r="H94" s="21">
        <v>45223</v>
      </c>
      <c r="I94" s="22" t="s">
        <v>45</v>
      </c>
    </row>
    <row r="95" spans="8:9" ht="18.75" x14ac:dyDescent="0.3">
      <c r="H95" s="17">
        <v>45227</v>
      </c>
      <c r="I95" s="20" t="s">
        <v>11</v>
      </c>
    </row>
    <row r="96" spans="8:9" ht="18.75" x14ac:dyDescent="0.3">
      <c r="H96" s="21">
        <v>45227</v>
      </c>
      <c r="I96" s="22" t="s">
        <v>46</v>
      </c>
    </row>
    <row r="97" spans="4:9" ht="18.75" x14ac:dyDescent="0.3">
      <c r="H97" s="17">
        <v>45243</v>
      </c>
      <c r="I97" s="20" t="s">
        <v>24</v>
      </c>
    </row>
    <row r="98" spans="4:9" ht="18.75" x14ac:dyDescent="0.3">
      <c r="H98" s="21">
        <v>45245</v>
      </c>
      <c r="I98" s="22" t="s">
        <v>47</v>
      </c>
    </row>
    <row r="99" spans="4:9" ht="18.75" x14ac:dyDescent="0.3">
      <c r="H99" s="17">
        <v>45247</v>
      </c>
      <c r="I99" s="20" t="s">
        <v>76</v>
      </c>
    </row>
    <row r="100" spans="4:9" ht="18.75" x14ac:dyDescent="0.3">
      <c r="H100" s="21">
        <v>45257</v>
      </c>
      <c r="I100" s="22" t="s">
        <v>12</v>
      </c>
    </row>
    <row r="101" spans="4:9" ht="18.75" x14ac:dyDescent="0.3">
      <c r="H101" s="17">
        <v>45257</v>
      </c>
      <c r="I101" s="20" t="s">
        <v>48</v>
      </c>
    </row>
    <row r="102" spans="4:9" ht="18.75" x14ac:dyDescent="0.3">
      <c r="D102" s="35"/>
      <c r="H102" s="21">
        <v>45272</v>
      </c>
      <c r="I102" s="22" t="s">
        <v>25</v>
      </c>
    </row>
    <row r="103" spans="4:9" ht="18.75" x14ac:dyDescent="0.3">
      <c r="H103" s="17">
        <v>45285</v>
      </c>
      <c r="I103" s="20" t="s">
        <v>49</v>
      </c>
    </row>
    <row r="104" spans="4:9" ht="18.75" x14ac:dyDescent="0.3">
      <c r="H104" s="18">
        <v>45286</v>
      </c>
      <c r="I104" s="19" t="s">
        <v>13</v>
      </c>
    </row>
  </sheetData>
  <sheetProtection algorithmName="SHA-512" hashValue="Dk9ZIG1oGajFSv9s+twWKHtXkiYcZMmnMQhgMT1HFAwPyZxHpmjp6SXjZ/fPBGEjqP65P5D+26m24cM50XzAJA==" saltValue="hR8gGh/vJ200QVPrOVxxBw==" spinCount="100000" sheet="1" objects="1" scenarios="1"/>
  <protectedRanges>
    <protectedRange algorithmName="SHA-512" hashValue="yFOo8AAhfj+kzol4A4NNlnqWIOOvzCWGQHPTgUUaaxwDD3Gn0VTD3rE9n9zNVNdGAIXRKju3MtSPhVm9+JPKBg==" saltValue="WTAHXbkh4hLmQtASO/Ff/g==" spinCount="100000" sqref="H48:I104" name="occasions"/>
    <protectedRange algorithmName="SHA-512" hashValue="4L3iXogByJqWHvBt1LAEyqDdS4Hw2S6Y7Y9GEoAgIBZXd8CIYi2HjEeQ9rApjePbQMhe4TH+7iljNaNEu4bCNg==" saltValue="vOIFdt15nbaQ0PqcoEB8MA==" spinCount="100000" sqref="E48:E73" name="monthsdata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CALENDER2023</vt:lpstr>
      <vt:lpstr>DATA</vt:lpstr>
      <vt:lpstr>CALENDER2023!Criteria</vt:lpstr>
      <vt:lpstr>CALENDER2023!Extract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2022-12-31T06:28:46Z</dcterms:created>
  <dcterms:modified xsi:type="dcterms:W3CDTF">2023-06-12T05:50:38Z</dcterms:modified>
</cp:coreProperties>
</file>