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P20" sheetId="2" r:id="rId4"/>
    <sheet state="visible" name="Sheet4" sheetId="3" r:id="rId5"/>
    <sheet state="visible" name="Sheet5" sheetId="4" r:id="rId6"/>
    <sheet state="visible" name="Sheet6" sheetId="5" r:id="rId7"/>
    <sheet state="visible" name="Sheet7" sheetId="6" r:id="rId8"/>
  </sheets>
  <definedNames>
    <definedName hidden="1" localSheetId="0" name="Z_A980DE82_E702_41BF_9BAA_6B097EE1E951_.wvu.FilterData">Data!$A$1:$Y$1019</definedName>
  </definedNames>
  <calcPr/>
  <customWorkbookViews>
    <customWorkbookView activeSheetId="0" maximized="1" tabRatio="600" windowHeight="0" windowWidth="0" guid="{A980DE82-E702-41BF-9BAA-6B097EE1E951}" name="Filter 1"/>
  </customWorkbookViews>
</workbook>
</file>

<file path=xl/sharedStrings.xml><?xml version="1.0" encoding="utf-8"?>
<sst xmlns="http://schemas.openxmlformats.org/spreadsheetml/2006/main" count="4055" uniqueCount="323">
  <si>
    <t>AP Group</t>
  </si>
  <si>
    <t xml:space="preserve">Fit </t>
  </si>
  <si>
    <t xml:space="preserve">Traverse </t>
  </si>
  <si>
    <t>Sample Station</t>
  </si>
  <si>
    <t xml:space="preserve">Place </t>
  </si>
  <si>
    <t>NH ppm</t>
  </si>
  <si>
    <t>PO ppm</t>
  </si>
  <si>
    <t>NH (ppm)</t>
  </si>
  <si>
    <t>PO (ppm)</t>
  </si>
  <si>
    <t>AP year</t>
  </si>
  <si>
    <t>Coon Lake NH</t>
  </si>
  <si>
    <t>Coon Lake PO</t>
  </si>
  <si>
    <t>Starling Lake NH</t>
  </si>
  <si>
    <t>Starling Lake PO</t>
  </si>
  <si>
    <t>Pog Lake NH</t>
  </si>
  <si>
    <t>Pog Lake PO</t>
  </si>
  <si>
    <t xml:space="preserve">Madawaska River </t>
  </si>
  <si>
    <t>Madawaska River PO</t>
  </si>
  <si>
    <t>Smoke Lake NH</t>
  </si>
  <si>
    <t>Smoke Lake PO</t>
  </si>
  <si>
    <t>Costello NH</t>
  </si>
  <si>
    <t>Costello PO</t>
  </si>
  <si>
    <t xml:space="preserve">Bluff Lake </t>
  </si>
  <si>
    <t>Stnd dev of PO</t>
  </si>
  <si>
    <t xml:space="preserve">Cloud Lake </t>
  </si>
  <si>
    <t xml:space="preserve">Coon Lake </t>
  </si>
  <si>
    <t xml:space="preserve">Rutter Lake </t>
  </si>
  <si>
    <t>Mean of PO</t>
  </si>
  <si>
    <t>Bat Lake Creek</t>
  </si>
  <si>
    <t xml:space="preserve">Bat Lake </t>
  </si>
  <si>
    <t xml:space="preserve">Guskewau Lake </t>
  </si>
  <si>
    <t>Stnd dev of NH:</t>
  </si>
  <si>
    <t xml:space="preserve">Ramona Lake </t>
  </si>
  <si>
    <t xml:space="preserve">PineTree Lake </t>
  </si>
  <si>
    <t>Madawaska River</t>
  </si>
  <si>
    <t>Mean of NH</t>
  </si>
  <si>
    <t xml:space="preserve">Starling Lake </t>
  </si>
  <si>
    <t>Creek On Provoking Portage</t>
  </si>
  <si>
    <t xml:space="preserve">Madawaska River near Pog Lake </t>
  </si>
  <si>
    <t>Distance to highway</t>
  </si>
  <si>
    <t>3.77km</t>
  </si>
  <si>
    <t>1.41km</t>
  </si>
  <si>
    <t>0.475km</t>
  </si>
  <si>
    <t>9.39km</t>
  </si>
  <si>
    <t>2.20km</t>
  </si>
  <si>
    <t>0.391km</t>
  </si>
  <si>
    <t xml:space="preserve">Gordon Lake </t>
  </si>
  <si>
    <t>NH AP9</t>
  </si>
  <si>
    <t>Average</t>
  </si>
  <si>
    <t>Stdev</t>
  </si>
  <si>
    <t xml:space="preserve">Booth's Rock summit  </t>
  </si>
  <si>
    <t>Individual NH3 right here</t>
  </si>
  <si>
    <t xml:space="preserve">Rock Lake </t>
  </si>
  <si>
    <t>PO AP 9</t>
  </si>
  <si>
    <t>Group 1</t>
  </si>
  <si>
    <t>Coon, Madawaski, Smoke</t>
  </si>
  <si>
    <t>Group 2</t>
  </si>
  <si>
    <t>Starling,Pog, Costello</t>
  </si>
  <si>
    <t>Beaver Pond Boardwalk</t>
  </si>
  <si>
    <t>AP #</t>
  </si>
  <si>
    <t>Nh3 (ppm)</t>
  </si>
  <si>
    <t>Po3</t>
  </si>
  <si>
    <t>Nh3</t>
  </si>
  <si>
    <t>Beaver Pond Dam</t>
  </si>
  <si>
    <t xml:space="preserve">Brewer Lake </t>
  </si>
  <si>
    <t>NH AP10</t>
  </si>
  <si>
    <t>PO</t>
  </si>
  <si>
    <t>Costello Lake</t>
  </si>
  <si>
    <t>Stnd dev of PO:</t>
  </si>
  <si>
    <t>Jake Lake Boardwalk</t>
  </si>
  <si>
    <t xml:space="preserve">Lower Mizzy Lake </t>
  </si>
  <si>
    <t>PO AP10</t>
  </si>
  <si>
    <t xml:space="preserve">Upper mizzy lake </t>
  </si>
  <si>
    <t xml:space="preserve">west rose lake </t>
  </si>
  <si>
    <t>wolf howl pond</t>
  </si>
  <si>
    <t>NH AP11</t>
  </si>
  <si>
    <t>March hare lake</t>
  </si>
  <si>
    <t xml:space="preserve">Dizzy Lake </t>
  </si>
  <si>
    <t xml:space="preserve">whitefish Lake </t>
  </si>
  <si>
    <t>PO AP11</t>
  </si>
  <si>
    <t xml:space="preserve">Kearny Lake </t>
  </si>
  <si>
    <t xml:space="preserve">Pog Lake </t>
  </si>
  <si>
    <t>avg</t>
  </si>
  <si>
    <t xml:space="preserve">Lake of Two Rivers -provoking </t>
  </si>
  <si>
    <t>NH AP12</t>
  </si>
  <si>
    <t>stdev</t>
  </si>
  <si>
    <t>provoking Lake</t>
  </si>
  <si>
    <t xml:space="preserve">overlook junction </t>
  </si>
  <si>
    <t xml:space="preserve">Sunday Creek </t>
  </si>
  <si>
    <t>PO AP12</t>
  </si>
  <si>
    <t>Maple Leaf Lake</t>
  </si>
  <si>
    <t xml:space="preserve">Oxtonque River </t>
  </si>
  <si>
    <t xml:space="preserve">Tea Lake </t>
  </si>
  <si>
    <t>NH AP13</t>
  </si>
  <si>
    <t xml:space="preserve">Canoe Lake </t>
  </si>
  <si>
    <t xml:space="preserve">Peck Lake </t>
  </si>
  <si>
    <t xml:space="preserve">Gateway Lake </t>
  </si>
  <si>
    <t>PO AP13</t>
  </si>
  <si>
    <t>Gateway Creek</t>
  </si>
  <si>
    <t xml:space="preserve">Heron Lake </t>
  </si>
  <si>
    <t xml:space="preserve">Whiskey Rapids </t>
  </si>
  <si>
    <t>NH AP14</t>
  </si>
  <si>
    <t xml:space="preserve">Westward Lake </t>
  </si>
  <si>
    <t xml:space="preserve">Smoke Lake </t>
  </si>
  <si>
    <t xml:space="preserve">Spruce Bog </t>
  </si>
  <si>
    <t>PO AP14</t>
  </si>
  <si>
    <t>Provoking Lake-South</t>
  </si>
  <si>
    <t>Highland Y/B</t>
  </si>
  <si>
    <t xml:space="preserve">Faya Lake </t>
  </si>
  <si>
    <t>NH AP15</t>
  </si>
  <si>
    <t xml:space="preserve">Jake Lake </t>
  </si>
  <si>
    <t xml:space="preserve">Mew Lake </t>
  </si>
  <si>
    <t>leach/hardy</t>
  </si>
  <si>
    <t>PO AP15</t>
  </si>
  <si>
    <t>Little Hardy</t>
  </si>
  <si>
    <t xml:space="preserve">Steeprise Lake </t>
  </si>
  <si>
    <t>Little MacCauley Lake</t>
  </si>
  <si>
    <t>NH AP16</t>
  </si>
  <si>
    <t>NH Avg</t>
  </si>
  <si>
    <t>PO Avg</t>
  </si>
  <si>
    <t xml:space="preserve">Cache Lake </t>
  </si>
  <si>
    <t>North</t>
  </si>
  <si>
    <t>Polly Lake</t>
  </si>
  <si>
    <t>TT post 4</t>
  </si>
  <si>
    <t>West</t>
  </si>
  <si>
    <t>Little McCauley Lake</t>
  </si>
  <si>
    <t>TT post 7</t>
  </si>
  <si>
    <t>PO AP16</t>
  </si>
  <si>
    <t>South</t>
  </si>
  <si>
    <t xml:space="preserve">Madawaska River - Bridge </t>
  </si>
  <si>
    <t>East</t>
  </si>
  <si>
    <t>Little Hardy Lake</t>
  </si>
  <si>
    <t xml:space="preserve">Grant Lake </t>
  </si>
  <si>
    <t xml:space="preserve">Unnamed Lake </t>
  </si>
  <si>
    <t>NH AP17</t>
  </si>
  <si>
    <t xml:space="preserve">Km 39 Lake </t>
  </si>
  <si>
    <t>Minesing B</t>
  </si>
  <si>
    <t>PO AP17</t>
  </si>
  <si>
    <t>Minesing C</t>
  </si>
  <si>
    <t xml:space="preserve">Linda Lake </t>
  </si>
  <si>
    <t>NH AP18</t>
  </si>
  <si>
    <t>Location</t>
  </si>
  <si>
    <t xml:space="preserve">bluff lake </t>
  </si>
  <si>
    <t>AP Year</t>
  </si>
  <si>
    <t>Polly Lake NH</t>
  </si>
  <si>
    <t>Polly Lake PO</t>
  </si>
  <si>
    <t>Little McCauley Lake NH</t>
  </si>
  <si>
    <t>Little McCauley Lake PO</t>
  </si>
  <si>
    <t>Madawaska River NH</t>
  </si>
  <si>
    <t>Little Hardy Lake NH</t>
  </si>
  <si>
    <t>Little Hardy Lake PO</t>
  </si>
  <si>
    <t xml:space="preserve">cloud lake </t>
  </si>
  <si>
    <t xml:space="preserve">coon lake </t>
  </si>
  <si>
    <t>PO AP18</t>
  </si>
  <si>
    <t>bat lake creek</t>
  </si>
  <si>
    <t xml:space="preserve">guskewau Lake </t>
  </si>
  <si>
    <t>NH AP19</t>
  </si>
  <si>
    <t xml:space="preserve">Ramona lake </t>
  </si>
  <si>
    <t xml:space="preserve">Thunder Lake </t>
  </si>
  <si>
    <t xml:space="preserve">Tonkela Lake </t>
  </si>
  <si>
    <t>PO AP19</t>
  </si>
  <si>
    <t>NH AP20</t>
  </si>
  <si>
    <t>stndev</t>
  </si>
  <si>
    <t xml:space="preserve">Rosepond Lake </t>
  </si>
  <si>
    <t>PO AP20</t>
  </si>
  <si>
    <t>NH</t>
  </si>
  <si>
    <t>Location/AP Year</t>
  </si>
  <si>
    <t>Locations</t>
  </si>
  <si>
    <t>Standard Deviation</t>
  </si>
  <si>
    <t xml:space="preserve">Booth's Rock Summit </t>
  </si>
  <si>
    <t>Does not exist</t>
  </si>
  <si>
    <t>Jack Lake Boardwalk</t>
  </si>
  <si>
    <t>Upper Mizzy Lake</t>
  </si>
  <si>
    <t>West Rose Lake</t>
  </si>
  <si>
    <t>Wolf Howl Pond</t>
  </si>
  <si>
    <t>March Hare Lake</t>
  </si>
  <si>
    <t>Whitefish Lake</t>
  </si>
  <si>
    <t xml:space="preserve">Lake of Two Rivers - Provoking </t>
  </si>
  <si>
    <t>Provoking Lake</t>
  </si>
  <si>
    <t>Overlook Junction</t>
  </si>
  <si>
    <t>Source Lake</t>
  </si>
  <si>
    <t>Smoke Lake</t>
  </si>
  <si>
    <t>Lake of Two Rivers - East Beach</t>
  </si>
  <si>
    <t>Provoking Lake - South</t>
  </si>
  <si>
    <t>Faya Lake</t>
  </si>
  <si>
    <t>Jake Lake</t>
  </si>
  <si>
    <t>Lake of Two Rivers - North</t>
  </si>
  <si>
    <t>Opeongo Road - Mid</t>
  </si>
  <si>
    <t>Leach/Hardy</t>
  </si>
  <si>
    <t>Maggie Lake</t>
  </si>
  <si>
    <t>Cache Lake</t>
  </si>
  <si>
    <t>TT Post 4</t>
  </si>
  <si>
    <t>TT Post 7</t>
  </si>
  <si>
    <t>Found Lake</t>
  </si>
  <si>
    <t xml:space="preserve">km 39 Lake </t>
  </si>
  <si>
    <t>Bluff Lake</t>
  </si>
  <si>
    <t>Cloud Lake</t>
  </si>
  <si>
    <t>Coon Lake</t>
  </si>
  <si>
    <t>Rutter Lake</t>
  </si>
  <si>
    <t>Guskewau Lake</t>
  </si>
  <si>
    <t>Ramona Lake</t>
  </si>
  <si>
    <t xml:space="preserve">Pine Tree Lake </t>
  </si>
  <si>
    <t>Creek on Provoking Portage</t>
  </si>
  <si>
    <t>Gordon Lake</t>
  </si>
  <si>
    <t xml:space="preserve">Beaver Pond Boardwalk </t>
  </si>
  <si>
    <t xml:space="preserve">Costello Lake </t>
  </si>
  <si>
    <t>Jake Lake  Boardwalk</t>
  </si>
  <si>
    <t xml:space="preserve">Upper Mizzy Lake </t>
  </si>
  <si>
    <t xml:space="preserve">West Rose Lake </t>
  </si>
  <si>
    <t xml:space="preserve">March Hare Lake </t>
  </si>
  <si>
    <t xml:space="preserve">Whitefish Lake </t>
  </si>
  <si>
    <t>Kearny Lake</t>
  </si>
  <si>
    <t xml:space="preserve">Provoking Lake </t>
  </si>
  <si>
    <t xml:space="preserve">Overlook Junction </t>
  </si>
  <si>
    <t>Sunday Creek</t>
  </si>
  <si>
    <t xml:space="preserve">Maple Leaf Lake </t>
  </si>
  <si>
    <t>Oxlonque River</t>
  </si>
  <si>
    <t xml:space="preserve">Source Lake </t>
  </si>
  <si>
    <t xml:space="preserve">Highland Y/B </t>
  </si>
  <si>
    <t xml:space="preserve">Jake Lake  </t>
  </si>
  <si>
    <t>Steeprise Lake</t>
  </si>
  <si>
    <t xml:space="preserve">Maggie Lake </t>
  </si>
  <si>
    <t xml:space="preserve">Little MacCauley Lake </t>
  </si>
  <si>
    <t>Madawaska River - Bridge</t>
  </si>
  <si>
    <t xml:space="preserve">Found Lake </t>
  </si>
  <si>
    <t>Minesung B</t>
  </si>
  <si>
    <t>Minesung C</t>
  </si>
  <si>
    <t xml:space="preserve">Polly Lake </t>
  </si>
  <si>
    <t>Jake Lake Post 8</t>
  </si>
  <si>
    <t>Bat Lake</t>
  </si>
  <si>
    <t>Gusekewau Lake</t>
  </si>
  <si>
    <t>Thunder Lake</t>
  </si>
  <si>
    <t>Tonkela Lake</t>
  </si>
  <si>
    <t>PineTree Lake</t>
  </si>
  <si>
    <t>Starling Lake</t>
  </si>
  <si>
    <t>Madawaska River near Pog Lake</t>
  </si>
  <si>
    <t>Rosepond Lake</t>
  </si>
  <si>
    <t>Booth's Rock Summit</t>
  </si>
  <si>
    <t>Rock Lake</t>
  </si>
  <si>
    <t>Beaver Lake</t>
  </si>
  <si>
    <t>Lower Mizzy Lake</t>
  </si>
  <si>
    <t>Dizzy Lake</t>
  </si>
  <si>
    <t>Pog Lake</t>
  </si>
  <si>
    <t>Lake of Two Rivers - Provoking</t>
  </si>
  <si>
    <t>Oxtonque River</t>
  </si>
  <si>
    <t>Tea Lake</t>
  </si>
  <si>
    <t>Canoe Lake</t>
  </si>
  <si>
    <t>Peck Lake</t>
  </si>
  <si>
    <t>Gateway Lake</t>
  </si>
  <si>
    <t>Spruce Bog</t>
  </si>
  <si>
    <t xml:space="preserve">Provoking Lake - South </t>
  </si>
  <si>
    <t>Mew Lake</t>
  </si>
  <si>
    <t>Grant Lake</t>
  </si>
  <si>
    <t>Unnamed Lake</t>
  </si>
  <si>
    <t>km 39 Lake</t>
  </si>
  <si>
    <t>Linda Lake</t>
  </si>
  <si>
    <t>Brewer Lake</t>
  </si>
  <si>
    <t xml:space="preserve">Not on File </t>
  </si>
  <si>
    <t>Oxtongue River</t>
  </si>
  <si>
    <t>TT Post</t>
  </si>
  <si>
    <t>Jack Lake Post 6</t>
  </si>
  <si>
    <t>Not on File</t>
  </si>
  <si>
    <t>Starling lake</t>
  </si>
  <si>
    <t xml:space="preserve">Creek on Provoking Portage </t>
  </si>
  <si>
    <t xml:space="preserve">Jake Lake Boardwalk </t>
  </si>
  <si>
    <t xml:space="preserve">Upper Mizzy lLake </t>
  </si>
  <si>
    <t>Lake of Two Rivers- North</t>
  </si>
  <si>
    <t xml:space="preserve">Not on file </t>
  </si>
  <si>
    <t>does not exist</t>
  </si>
  <si>
    <t>km 38 Lake</t>
  </si>
  <si>
    <t>Pinetree Lake</t>
  </si>
  <si>
    <t>Trail Junction</t>
  </si>
  <si>
    <t>Unnamed Lake (Post 3+)</t>
  </si>
  <si>
    <t>Cenntenial Ridges Post 7</t>
  </si>
  <si>
    <t>Clould Lake</t>
  </si>
  <si>
    <t>Sunday Lake</t>
  </si>
  <si>
    <t>Not on file</t>
  </si>
  <si>
    <t>Bud Lake Portage</t>
  </si>
  <si>
    <t>Kearney Lake</t>
  </si>
  <si>
    <t>Park Lake</t>
  </si>
  <si>
    <t>Lake of Two Rivers Picnic Area</t>
  </si>
  <si>
    <t>Y-B Trail Junction</t>
  </si>
  <si>
    <t>Hemlock Bluff Post 5</t>
  </si>
  <si>
    <t>Hemlock Bluff Post 8</t>
  </si>
  <si>
    <t>Minnesing B</t>
  </si>
  <si>
    <t>Minnesing C</t>
  </si>
  <si>
    <t>Canisbay Lake</t>
  </si>
  <si>
    <t>N/A</t>
  </si>
  <si>
    <t>Figure 1</t>
  </si>
  <si>
    <t>Figure 2</t>
  </si>
  <si>
    <t>Fig.2 Displays the trend of phosphate concentration over time, measured in AP expedition numbers</t>
  </si>
  <si>
    <t>Fig.1 Displays the trend of ammonia concentration over time, measured in AP expedition numbers</t>
  </si>
  <si>
    <t>Figure 3</t>
  </si>
  <si>
    <t>Comparison between average NH3 and AP Year for Group 1</t>
  </si>
  <si>
    <t>Figure 4</t>
  </si>
  <si>
    <t>Comparison between average PO3 and AP Year for Group 1</t>
  </si>
  <si>
    <t>Fig.4 Displays the trend of phosphate concentration in Group 1 over time, measured in AP expedition numbers</t>
  </si>
  <si>
    <t>Fig.3 Displays the trend of ammonia concentration in Group 1 over time, measured in AP expedition numbers</t>
  </si>
  <si>
    <t>Figure 5</t>
  </si>
  <si>
    <t>Figure 6</t>
  </si>
  <si>
    <t>Fig.6 Displays the trend of ammonia concentration in Group 2 over time, measured in AP expedition numbers</t>
  </si>
  <si>
    <t>Fig.5 Displays the trend of ammonia concentration in Group 2 over time, measured in AP expedition numbers</t>
  </si>
  <si>
    <t>Figure 7</t>
  </si>
  <si>
    <t>Figure 8</t>
  </si>
  <si>
    <t>Fig. 7 Displays the trend of individual NH3 concentration in Group 1 over time, measured in AP Expedition number</t>
  </si>
  <si>
    <t>Fig. 8 Displays the trend of individual PO3 concentration in Group 1 over time, measured in AP Expedition number</t>
  </si>
  <si>
    <t>Figure 9</t>
  </si>
  <si>
    <t>Figure 10</t>
  </si>
  <si>
    <t>Fig. 9 Displays the trend of individual NH3 concentration in Group 1 over time, measured in AP Expedition number</t>
  </si>
  <si>
    <t>Fig. 10 Displays the trend of individual PO3 concentration in Group 2 over time, measured in AP Expedition number</t>
  </si>
  <si>
    <t>Figure 11</t>
  </si>
  <si>
    <t>Figure 12</t>
  </si>
  <si>
    <t>Figure 13</t>
  </si>
  <si>
    <t>Figure 14</t>
  </si>
  <si>
    <t>Figure  3</t>
  </si>
  <si>
    <t>Figure  4</t>
  </si>
  <si>
    <t>Figure  6</t>
  </si>
  <si>
    <t>Mean NH3 vs AP Year</t>
  </si>
  <si>
    <t>Mean PO4 vs AP Year</t>
  </si>
  <si>
    <t>Group 1 NH3 vs AP Year</t>
  </si>
  <si>
    <t>Group 1 PO4 vs AP Year</t>
  </si>
  <si>
    <t>Group 2 NH3 vs AP Year</t>
  </si>
  <si>
    <t>Group 2 PO4 vs AP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</si>
</sst>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0"/>
    <numFmt numFmtId="166" formatCode="0.000000"/>
  </numFmts>
  <fonts count="4">
    <font>
      <sz val="10.0"/>
      <color rgb="FF000000"/>
      <name val="Arial"/>
    </font>
    <font/>
    <font>
      <name val="Arial"/>
    </font>
    <font>
      <color rgb="FF000000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9900FF"/>
        <bgColor rgb="FF9900FF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FF00FF"/>
        <bgColor rgb="FFFF00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right" vertical="bottom"/>
    </xf>
    <xf borderId="0" fillId="4" fontId="2" numFmtId="2" xfId="0" applyAlignment="1" applyFill="1" applyFont="1" applyNumberFormat="1">
      <alignment vertical="bottom"/>
    </xf>
    <xf borderId="0" fillId="4" fontId="2" numFmtId="2" xfId="0" applyAlignment="1" applyFont="1" applyNumberFormat="1">
      <alignment horizontal="right" vertical="bottom"/>
    </xf>
    <xf borderId="0" fillId="5" fontId="2" numFmtId="2" xfId="0" applyAlignment="1" applyFill="1" applyFont="1" applyNumberFormat="1">
      <alignment vertical="bottom"/>
    </xf>
    <xf borderId="0" fillId="5" fontId="2" numFmtId="2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readingOrder="0" vertical="bottom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3" fontId="1" numFmtId="0" xfId="0" applyFont="1"/>
    <xf borderId="0" fillId="4" fontId="2" numFmtId="2" xfId="0" applyAlignment="1" applyFont="1" applyNumberFormat="1">
      <alignment readingOrder="0" vertical="bottom"/>
    </xf>
    <xf borderId="0" fillId="5" fontId="2" numFmtId="2" xfId="0" applyAlignment="1" applyFont="1" applyNumberFormat="1">
      <alignment horizontal="right" readingOrder="0" vertical="bottom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2" numFmtId="2" xfId="0" applyAlignment="1" applyFont="1" applyNumberFormat="1">
      <alignment readingOrder="0" vertical="bottom"/>
    </xf>
    <xf borderId="0" fillId="4" fontId="1" numFmtId="2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4" fontId="1" numFmtId="2" xfId="0" applyFont="1" applyNumberFormat="1"/>
    <xf borderId="0" fillId="7" fontId="1" numFmtId="0" xfId="0" applyAlignment="1" applyFill="1" applyFont="1">
      <alignment readingOrder="0" shrinkToFit="0" wrapText="1"/>
    </xf>
    <xf borderId="0" fillId="7" fontId="1" numFmtId="0" xfId="0" applyAlignment="1" applyFont="1">
      <alignment readingOrder="0"/>
    </xf>
    <xf borderId="0" fillId="0" fontId="1" numFmtId="2" xfId="0" applyFont="1" applyNumberFormat="1"/>
    <xf borderId="0" fillId="0" fontId="1" numFmtId="164" xfId="0" applyFont="1" applyNumberFormat="1"/>
    <xf borderId="0" fillId="3" fontId="1" numFmtId="164" xfId="0" applyFont="1" applyNumberFormat="1"/>
    <xf borderId="0" fillId="5" fontId="1" numFmtId="2" xfId="0" applyFont="1" applyNumberFormat="1"/>
    <xf borderId="0" fillId="0" fontId="1" numFmtId="165" xfId="0" applyFont="1" applyNumberFormat="1"/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1" numFmtId="166" xfId="0" applyFont="1" applyNumberFormat="1"/>
    <xf borderId="0" fillId="0" fontId="2" numFmtId="2" xfId="0" applyAlignment="1" applyFont="1" applyNumberFormat="1">
      <alignment readingOrder="0" vertical="bottom"/>
    </xf>
    <xf borderId="0" fillId="4" fontId="0" numFmtId="2" xfId="0" applyFont="1" applyNumberFormat="1"/>
    <xf borderId="0" fillId="0" fontId="1" numFmtId="2" xfId="0" applyAlignment="1" applyFont="1" applyNumberFormat="1">
      <alignment readingOrder="0"/>
    </xf>
    <xf borderId="0" fillId="8" fontId="0" numFmtId="2" xfId="0" applyFill="1" applyFont="1" applyNumberForma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2" fontId="1" numFmtId="0" xfId="0" applyFont="1"/>
    <xf borderId="1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/>
    </xf>
    <xf borderId="0" fillId="8" fontId="3" numFmtId="0" xfId="0" applyAlignment="1" applyFont="1">
      <alignment readingOrder="0"/>
    </xf>
    <xf borderId="0" fillId="4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NH ppm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Data!$F$70:$F$859</c:f>
              <c:numCache/>
            </c:numRef>
          </c:val>
          <c:smooth val="1"/>
        </c:ser>
        <c:axId val="1025829652"/>
        <c:axId val="1596252942"/>
      </c:lineChart>
      <c:catAx>
        <c:axId val="1025829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NH ppm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6252942"/>
      </c:catAx>
      <c:valAx>
        <c:axId val="1596252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5829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Group 1 Individual PO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Data!$M$2:$M$13</c:f>
            </c:numRef>
          </c:xVal>
          <c:yVal>
            <c:numRef>
              <c:f>Data!$O$2:$O$13</c:f>
              <c:numCache/>
            </c:numRef>
          </c:yVal>
        </c:ser>
        <c:ser>
          <c:idx val="1"/>
          <c:order val="1"/>
          <c:tx>
            <c:strRef>
              <c:f>Data!$U$1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10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Data!$U$2:$U$13</c:f>
              <c:numCache/>
            </c:numRef>
          </c:yVal>
        </c:ser>
        <c:ser>
          <c:idx val="2"/>
          <c:order val="2"/>
          <c:tx>
            <c:strRef>
              <c:f>Data!$W$1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9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Data!$W$2:$W$13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454681"/>
        <c:axId val="1415821991"/>
      </c:scatterChart>
      <c:valAx>
        <c:axId val="2102454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5821991"/>
      </c:valAx>
      <c:valAx>
        <c:axId val="141582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Individual 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2454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Group 2 Individual PO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Data!$Q$1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Data!$M$2:$M$13</c:f>
            </c:numRef>
          </c:xVal>
          <c:yVal>
            <c:numRef>
              <c:f>Data!$Q$2:$Q$13</c:f>
              <c:numCache/>
            </c:numRef>
          </c:yVal>
        </c:ser>
        <c:ser>
          <c:idx val="1"/>
          <c:order val="1"/>
          <c:tx>
            <c:strRef>
              <c:f>Data!$S$1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Data!$S$2:$S$13</c:f>
              <c:numCache/>
            </c:numRef>
          </c:yVal>
        </c:ser>
        <c:ser>
          <c:idx val="2"/>
          <c:order val="2"/>
          <c:tx>
            <c:strRef>
              <c:f>Data!$Y$1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Data!$Y$2:$Y$13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014"/>
        <c:axId val="1706104059"/>
      </c:scatterChart>
      <c:valAx>
        <c:axId val="66976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6104059"/>
      </c:valAx>
      <c:valAx>
        <c:axId val="1706104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Individual PO3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976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Group 2 Individual NH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Data!$M$2:$M$13</c:f>
            </c:numRef>
          </c:xVal>
          <c:yVal>
            <c:numRef>
              <c:f>Data!$P$2:$P$13</c:f>
              <c:numCache/>
            </c:numRef>
          </c:yVal>
        </c:ser>
        <c:ser>
          <c:idx val="1"/>
          <c:order val="1"/>
          <c:tx>
            <c:strRef>
              <c:f>Data!$R$1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9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Data!$R$2:$R$13</c:f>
              <c:numCache/>
            </c:numRef>
          </c:yVal>
        </c:ser>
        <c:ser>
          <c:idx val="2"/>
          <c:order val="2"/>
          <c:tx>
            <c:strRef>
              <c:f>Data!$X$1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Data!$X$2:$X$13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149784"/>
        <c:axId val="365067981"/>
      </c:scatterChart>
      <c:valAx>
        <c:axId val="17631497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5067981"/>
      </c:valAx>
      <c:valAx>
        <c:axId val="365067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Individual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3149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Group 1 individual NH3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Data!$N$1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Data!$M$2:$M$13</c:f>
            </c:numRef>
          </c:xVal>
          <c:yVal>
            <c:numRef>
              <c:f>Data!$N$2:$N$13</c:f>
              <c:numCache/>
            </c:numRef>
          </c:yVal>
        </c:ser>
        <c:ser>
          <c:idx val="1"/>
          <c:order val="1"/>
          <c:tx>
            <c:strRef>
              <c:f>Data!$T$1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8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Data!$T$2:$T$13</c:f>
              <c:numCache/>
            </c:numRef>
          </c:yVal>
        </c:ser>
        <c:ser>
          <c:idx val="2"/>
          <c:order val="2"/>
          <c:tx>
            <c:strRef>
              <c:f>Data!$V$1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Data!$M$2:$M$13</c:f>
            </c:numRef>
          </c:xVal>
          <c:yVal>
            <c:numRef>
              <c:f>Data!$V$2:$V$13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552249"/>
        <c:axId val="1003725374"/>
      </c:scatterChart>
      <c:valAx>
        <c:axId val="12595522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3725374"/>
      </c:valAx>
      <c:valAx>
        <c:axId val="1003725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Individual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9552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Mean Ammonia for Cardinal Direction Sample Stations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Data!$J$85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6"/>
            <c:marker>
              <c:symbol val="none"/>
            </c:marker>
          </c:dPt>
          <c:xVal>
            <c:numRef>
              <c:f>Data!$I$86:$I$97</c:f>
            </c:numRef>
          </c:xVal>
          <c:yVal>
            <c:numRef>
              <c:f>Data!$J$86:$J$97</c:f>
              <c:numCache/>
            </c:numRef>
          </c:yVal>
        </c:ser>
        <c:ser>
          <c:idx val="1"/>
          <c:order val="1"/>
          <c:tx>
            <c:strRef>
              <c:f>Data!$K$85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Data!$I$86:$I$97</c:f>
            </c:numRef>
          </c:xVal>
          <c:yVal>
            <c:numRef>
              <c:f>Data!$K$86:$K$97</c:f>
              <c:numCache/>
            </c:numRef>
          </c:yVal>
        </c:ser>
        <c:ser>
          <c:idx val="2"/>
          <c:order val="2"/>
          <c:tx>
            <c:strRef>
              <c:f>Data!$L$85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8"/>
            <c:marker>
              <c:symbol val="none"/>
            </c:marker>
          </c:dPt>
          <c:xVal>
            <c:numRef>
              <c:f>Data!$I$86:$I$97</c:f>
            </c:numRef>
          </c:xVal>
          <c:yVal>
            <c:numRef>
              <c:f>Data!$L$86:$L$97</c:f>
              <c:numCache/>
            </c:numRef>
          </c:yVal>
        </c:ser>
        <c:ser>
          <c:idx val="3"/>
          <c:order val="3"/>
          <c:tx>
            <c:strRef>
              <c:f>Data!$M$85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6"/>
            <c:marker>
              <c:symbol val="none"/>
            </c:marker>
          </c:dPt>
          <c:xVal>
            <c:numRef>
              <c:f>Data!$I$86:$I$97</c:f>
            </c:numRef>
          </c:xVal>
          <c:yVal>
            <c:numRef>
              <c:f>Data!$M$86:$M$97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25793"/>
        <c:axId val="761281594"/>
      </c:scatterChart>
      <c:valAx>
        <c:axId val="4978257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1281594"/>
      </c:valAx>
      <c:valAx>
        <c:axId val="76128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Ammonia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7825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Mean Phosphate for Cardinal Direction Sample Stations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Data!$J$99</c:f>
            </c:strRef>
          </c:tx>
          <c:spPr>
            <a:ln>
              <a:noFill/>
            </a:ln>
          </c:spPr>
          <c:marker>
            <c:symbol val="triang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8"/>
            <c:marker>
              <c:symbol val="none"/>
            </c:marker>
          </c:dPt>
          <c:xVal>
            <c:numRef>
              <c:f>Data!$I$100:$I$111</c:f>
            </c:numRef>
          </c:xVal>
          <c:yVal>
            <c:numRef>
              <c:f>Data!$J$100:$J$111</c:f>
              <c:numCache/>
            </c:numRef>
          </c:yVal>
        </c:ser>
        <c:ser>
          <c:idx val="1"/>
          <c:order val="1"/>
          <c:tx>
            <c:strRef>
              <c:f>Data!$K$99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5"/>
            <c:marker>
              <c:symbol val="none"/>
            </c:marker>
          </c:dPt>
          <c:xVal>
            <c:numRef>
              <c:f>Data!$I$100:$I$111</c:f>
            </c:numRef>
          </c:xVal>
          <c:yVal>
            <c:numRef>
              <c:f>Data!$K$100:$K$111</c:f>
              <c:numCache/>
            </c:numRef>
          </c:yVal>
        </c:ser>
        <c:ser>
          <c:idx val="2"/>
          <c:order val="2"/>
          <c:tx>
            <c:strRef>
              <c:f>Data!$L$99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Data!$I$100:$I$111</c:f>
            </c:numRef>
          </c:xVal>
          <c:yVal>
            <c:numRef>
              <c:f>Data!$L$100:$L$111</c:f>
              <c:numCache/>
            </c:numRef>
          </c:yVal>
        </c:ser>
        <c:ser>
          <c:idx val="3"/>
          <c:order val="3"/>
          <c:tx>
            <c:strRef>
              <c:f>Data!$M$99</c:f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dPt>
            <c:idx val="3"/>
            <c:marker>
              <c:symbol val="none"/>
            </c:marker>
          </c:dPt>
          <c:xVal>
            <c:numRef>
              <c:f>Data!$I$100:$I$111</c:f>
            </c:numRef>
          </c:xVal>
          <c:yVal>
            <c:numRef>
              <c:f>Data!$M$100:$M$111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3390"/>
        <c:axId val="1419050278"/>
      </c:scatterChart>
      <c:valAx>
        <c:axId val="500533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9050278"/>
      </c:valAx>
      <c:valAx>
        <c:axId val="1419050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Phosphate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0533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Standard Deviation of Phosphate for Cardinal Direction Sample Stations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Data!$P$91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Data!$O$92:$O$95</c:f>
            </c:numRef>
          </c:xVal>
          <c:yVal>
            <c:numRef>
              <c:f>Data!$P$92:$P$95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589329"/>
        <c:axId val="1509519448"/>
      </c:scatterChart>
      <c:valAx>
        <c:axId val="1357589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9519448"/>
      </c:valAx>
      <c:valAx>
        <c:axId val="1509519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589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Standard Deviation of Ammonia for Cardinal Direction Sample Stations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Data!$P$85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Data!$O$86:$O$89</c:f>
            </c:numRef>
          </c:xVal>
          <c:yVal>
            <c:numRef>
              <c:f>Data!$P$86:$P$89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48624"/>
        <c:axId val="1166142014"/>
      </c:scatterChart>
      <c:valAx>
        <c:axId val="10001486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Locations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6142014"/>
      </c:valAx>
      <c:valAx>
        <c:axId val="1166142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Standard Deviation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0148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Data!$I$20:$I$32</c:f>
            </c:strRef>
          </c:cat>
          <c:val>
            <c:numRef>
              <c:f>Data!$J$20:$J$32</c:f>
              <c:numCache/>
            </c:numRef>
          </c:val>
          <c:smooth val="0"/>
        </c:ser>
        <c:axId val="684697431"/>
        <c:axId val="2043182803"/>
      </c:lineChart>
      <c:catAx>
        <c:axId val="684697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3182803"/>
      </c:catAx>
      <c:valAx>
        <c:axId val="2043182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1 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4697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Data!$I$20:$I$32</c:f>
            </c:strRef>
          </c:cat>
          <c:val>
            <c:numRef>
              <c:f>Data!$K$20:$K$32</c:f>
              <c:numCache/>
            </c:numRef>
          </c:val>
          <c:smooth val="0"/>
        </c:ser>
        <c:axId val="2018737722"/>
        <c:axId val="359910561"/>
      </c:lineChart>
      <c:catAx>
        <c:axId val="201873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9910561"/>
      </c:catAx>
      <c:valAx>
        <c:axId val="359910561"/>
        <c:scaling>
          <c:orientation val="minMax"/>
          <c:max val="6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1 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8737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Mean NH vs. AP 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Data!$I$2:$I$13</c:f>
            </c:strRef>
          </c:cat>
          <c:val>
            <c:numRef>
              <c:f>Data!$J$3:$J$14</c:f>
              <c:numCache/>
            </c:numRef>
          </c:val>
          <c:smooth val="0"/>
        </c:ser>
        <c:axId val="1845100316"/>
        <c:axId val="585622887"/>
      </c:lineChart>
      <c:catAx>
        <c:axId val="1845100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5622887"/>
      </c:catAx>
      <c:valAx>
        <c:axId val="585622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NH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5100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Data!$M$20:$M$31</c:f>
            </c:strRef>
          </c:cat>
          <c:val>
            <c:numRef>
              <c:f>Data!$N$20:$N$31</c:f>
              <c:numCache/>
            </c:numRef>
          </c:val>
          <c:smooth val="0"/>
        </c:ser>
        <c:axId val="2127694423"/>
        <c:axId val="1663911306"/>
      </c:lineChart>
      <c:catAx>
        <c:axId val="2127694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3911306"/>
      </c:catAx>
      <c:valAx>
        <c:axId val="166391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2 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7694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Data!$I$2:$I$13</c:f>
            </c:strRef>
          </c:cat>
          <c:val>
            <c:numRef>
              <c:f>Data!$J$2:$J$13</c:f>
              <c:numCache/>
            </c:numRef>
          </c:val>
          <c:smooth val="0"/>
        </c:ser>
        <c:axId val="468733342"/>
        <c:axId val="730120025"/>
      </c:lineChart>
      <c:catAx>
        <c:axId val="468733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0120025"/>
      </c:catAx>
      <c:valAx>
        <c:axId val="73012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8733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Data!$I$2:$I$13</c:f>
            </c:strRef>
          </c:cat>
          <c:val>
            <c:numRef>
              <c:f>Sheet4!$M$20:$M$31</c:f>
              <c:numCache/>
            </c:numRef>
          </c:val>
          <c:smooth val="0"/>
        </c:ser>
        <c:axId val="1453146317"/>
        <c:axId val="1984217300"/>
      </c:lineChart>
      <c:catAx>
        <c:axId val="145314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217300"/>
      </c:catAx>
      <c:valAx>
        <c:axId val="1984217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PO3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314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Data!$I$2:$I$13</c:f>
            </c:strRef>
          </c:cat>
          <c:val>
            <c:numRef>
              <c:f>Data!$K$2:$K$13</c:f>
              <c:numCache/>
            </c:numRef>
          </c:val>
          <c:smooth val="0"/>
        </c:ser>
        <c:axId val="90988152"/>
        <c:axId val="75015110"/>
      </c:lineChart>
      <c:catAx>
        <c:axId val="9098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015110"/>
      </c:catAx>
      <c:valAx>
        <c:axId val="7501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988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Sheet6!$J$2:$J$13</c:f>
              <c:numCache/>
            </c:numRef>
          </c:val>
          <c:smooth val="0"/>
        </c:ser>
        <c:axId val="1432638780"/>
        <c:axId val="297766071"/>
      </c:lineChart>
      <c:catAx>
        <c:axId val="1432638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7766071"/>
      </c:catAx>
      <c:valAx>
        <c:axId val="297766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2638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Sheet6!$J$20:$J$31</c:f>
              <c:numCache/>
            </c:numRef>
          </c:val>
          <c:smooth val="0"/>
        </c:ser>
        <c:axId val="395603408"/>
        <c:axId val="316254565"/>
      </c:lineChart>
      <c:catAx>
        <c:axId val="3956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6254565"/>
      </c:catAx>
      <c:valAx>
        <c:axId val="316254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1 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560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Sheet6!$K$20:$K$31</c:f>
              <c:numCache/>
            </c:numRef>
          </c:val>
          <c:smooth val="0"/>
        </c:ser>
        <c:axId val="893002742"/>
        <c:axId val="565513607"/>
      </c:lineChart>
      <c:catAx>
        <c:axId val="893002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5513607"/>
      </c:catAx>
      <c:valAx>
        <c:axId val="565513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1 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3002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Sheet6!$N$20:$N$31</c:f>
              <c:numCache/>
            </c:numRef>
          </c:val>
          <c:smooth val="0"/>
        </c:ser>
        <c:axId val="777285517"/>
        <c:axId val="1691215228"/>
      </c:lineChart>
      <c:catAx>
        <c:axId val="777285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1215228"/>
      </c:catAx>
      <c:valAx>
        <c:axId val="1691215228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2 Mean NH3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7285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Sheet6!$O$20:$O$31</c:f>
              <c:numCache/>
            </c:numRef>
          </c:val>
          <c:smooth val="0"/>
        </c:ser>
        <c:axId val="1409460406"/>
        <c:axId val="1032997737"/>
      </c:lineChart>
      <c:catAx>
        <c:axId val="1409460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2997737"/>
      </c:catAx>
      <c:valAx>
        <c:axId val="1032997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Group 2 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9460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Sheet6!$I$2:$I$13</c:f>
            </c:strRef>
          </c:cat>
          <c:val>
            <c:numRef>
              <c:f>Sheet6!$K$2:$K$13</c:f>
              <c:numCache/>
            </c:numRef>
          </c:val>
          <c:smooth val="0"/>
        </c:ser>
        <c:axId val="1747578006"/>
        <c:axId val="887889534"/>
      </c:lineChart>
      <c:catAx>
        <c:axId val="174757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7889534"/>
      </c:catAx>
      <c:valAx>
        <c:axId val="887889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757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  <a:r>
              <a:rPr b="0" sz="1200">
                <a:solidFill>
                  <a:srgbClr val="000000"/>
                </a:solidFill>
                <a:latin typeface="Roboto"/>
              </a:rPr>
              <a:t>Mean PO vs. AP Group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cat>
            <c:strRef>
              <c:f>Data!$I$2:$I$14</c:f>
            </c:strRef>
          </c:cat>
          <c:val>
            <c:numRef>
              <c:f>Data!$K$2:$K$13</c:f>
              <c:numCache/>
            </c:numRef>
          </c:val>
          <c:smooth val="0"/>
        </c:ser>
        <c:axId val="677807285"/>
        <c:axId val="1873222250"/>
      </c:lineChart>
      <c:catAx>
        <c:axId val="6778072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3222250"/>
      </c:catAx>
      <c:valAx>
        <c:axId val="18732222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78072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Data!$M$15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Data!$N$14:$Y$14</c:f>
            </c:strRef>
          </c:cat>
          <c:val>
            <c:numRef>
              <c:f>Data!$N$15:$Y$15</c:f>
              <c:numCache/>
            </c:numRef>
          </c:val>
          <c:smooth val="0"/>
        </c:ser>
        <c:ser>
          <c:idx val="1"/>
          <c:order val="1"/>
          <c:tx>
            <c:strRef>
              <c:f>Data!$M$16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Data!$N$14:$Y$14</c:f>
            </c:strRef>
          </c:cat>
          <c:val>
            <c:numRef>
              <c:f>Data!$N$16:$Y$16</c:f>
              <c:numCache/>
            </c:numRef>
          </c:val>
          <c:smooth val="0"/>
        </c:ser>
        <c:axId val="1516957081"/>
        <c:axId val="407139080"/>
      </c:lineChart>
      <c:catAx>
        <c:axId val="1516957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7139080"/>
      </c:catAx>
      <c:valAx>
        <c:axId val="407139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6957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AP year and Smoke Lake 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Data!$W$2:$W$13</c:f>
              <c:numCache/>
            </c:numRef>
          </c:val>
          <c:smooth val="0"/>
        </c:ser>
        <c:axId val="1912209412"/>
        <c:axId val="992071594"/>
      </c:lineChart>
      <c:catAx>
        <c:axId val="1912209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2071594"/>
      </c:catAx>
      <c:valAx>
        <c:axId val="99207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2209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AP year and Smoke Lake NH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Data!$V$1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Data!$V$2:$V$13</c:f>
              <c:numCache/>
            </c:numRef>
          </c:val>
          <c:smooth val="0"/>
        </c:ser>
        <c:axId val="1112449349"/>
        <c:axId val="517141822"/>
      </c:lineChart>
      <c:catAx>
        <c:axId val="111244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7141822"/>
      </c:catAx>
      <c:valAx>
        <c:axId val="517141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44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Group 1 vs. AP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Data!$T$1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Data!$M$2:$M$13</c:f>
            </c:strRef>
          </c:cat>
          <c:val>
            <c:numRef>
              <c:f>Data!$T$2:$T$13</c:f>
              <c:numCache/>
            </c:numRef>
          </c:val>
          <c:smooth val="0"/>
        </c:ser>
        <c:ser>
          <c:idx val="1"/>
          <c:order val="1"/>
          <c:tx>
            <c:strRef>
              <c:f>Data!$V$1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Data!$M$2:$M$13</c:f>
            </c:strRef>
          </c:cat>
          <c:val>
            <c:numRef>
              <c:f>Data!$V$2:$V$13</c:f>
              <c:numCache/>
            </c:numRef>
          </c:val>
          <c:smooth val="0"/>
        </c:ser>
        <c:ser>
          <c:idx val="2"/>
          <c:order val="2"/>
          <c:tx>
            <c:strRef>
              <c:f>Data!$N$1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Data!$M$2:$M$13</c:f>
            </c:strRef>
          </c:cat>
          <c:val>
            <c:numRef>
              <c:f>Data!$N$2:$N$13</c:f>
              <c:numCache/>
            </c:numRef>
          </c:val>
          <c:smooth val="0"/>
        </c:ser>
        <c:axId val="1138630445"/>
        <c:axId val="308766141"/>
      </c:lineChart>
      <c:catAx>
        <c:axId val="1138630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8766141"/>
      </c:catAx>
      <c:valAx>
        <c:axId val="30876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Concentration(ppm)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8630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Data!$I$2:$I$13</c:f>
            </c:strRef>
          </c:cat>
          <c:val>
            <c:numRef>
              <c:f>Data!$K$2:$K$13</c:f>
              <c:numCache/>
            </c:numRef>
          </c:val>
          <c:smooth val="0"/>
        </c:ser>
        <c:axId val="328111084"/>
        <c:axId val="2136448745"/>
      </c:lineChart>
      <c:catAx>
        <c:axId val="328111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AP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6448745"/>
      </c:catAx>
      <c:valAx>
        <c:axId val="213644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Mean PO4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81110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Phosphate AP20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FF"/>
                </a:solidFill>
              </a:ln>
            </c:spPr>
            <c:trendlineType val="linear"/>
            <c:dispRSqr val="1"/>
            <c:dispEq val="1"/>
          </c:trendline>
          <c:cat>
            <c:strRef>
              <c:f>'AP20'!$M$1:$M$41</c:f>
            </c:strRef>
          </c:cat>
          <c:val>
            <c:numRef>
              <c:f>'AP20'!$N$1:$N$41</c:f>
              <c:numCache/>
            </c:numRef>
          </c:val>
          <c:smooth val="0"/>
        </c:ser>
        <c:axId val="939571434"/>
        <c:axId val="110575803"/>
      </c:lineChart>
      <c:catAx>
        <c:axId val="939571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575803"/>
      </c:catAx>
      <c:valAx>
        <c:axId val="110575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9571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0.xml"/><Relationship Id="rId10" Type="http://schemas.openxmlformats.org/officeDocument/2006/relationships/chart" Target="../charts/chart19.xml"/><Relationship Id="rId13" Type="http://schemas.openxmlformats.org/officeDocument/2006/relationships/chart" Target="../charts/chart22.xml"/><Relationship Id="rId12" Type="http://schemas.openxmlformats.org/officeDocument/2006/relationships/chart" Target="../charts/chart21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1.png"/><Relationship Id="rId10" Type="http://schemas.openxmlformats.org/officeDocument/2006/relationships/image" Target="../media/image6.png"/><Relationship Id="rId13" Type="http://schemas.openxmlformats.org/officeDocument/2006/relationships/image" Target="../media/image12.png"/><Relationship Id="rId12" Type="http://schemas.openxmlformats.org/officeDocument/2006/relationships/image" Target="../media/image8.png"/><Relationship Id="rId1" Type="http://schemas.openxmlformats.org/officeDocument/2006/relationships/image" Target="../media/image19.png"/><Relationship Id="rId2" Type="http://schemas.openxmlformats.org/officeDocument/2006/relationships/image" Target="../media/image18.png"/><Relationship Id="rId3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3.png"/><Relationship Id="rId15" Type="http://schemas.openxmlformats.org/officeDocument/2006/relationships/image" Target="../media/image17.png"/><Relationship Id="rId14" Type="http://schemas.openxmlformats.org/officeDocument/2006/relationships/image" Target="../media/image7.png"/><Relationship Id="rId17" Type="http://schemas.openxmlformats.org/officeDocument/2006/relationships/image" Target="../media/image10.png"/><Relationship Id="rId16" Type="http://schemas.openxmlformats.org/officeDocument/2006/relationships/image" Target="../media/image5.png"/><Relationship Id="rId5" Type="http://schemas.openxmlformats.org/officeDocument/2006/relationships/image" Target="../media/image14.png"/><Relationship Id="rId6" Type="http://schemas.openxmlformats.org/officeDocument/2006/relationships/image" Target="../media/image16.png"/><Relationship Id="rId18" Type="http://schemas.openxmlformats.org/officeDocument/2006/relationships/image" Target="../media/image4.png"/><Relationship Id="rId7" Type="http://schemas.openxmlformats.org/officeDocument/2006/relationships/image" Target="../media/image13.png"/><Relationship Id="rId8" Type="http://schemas.openxmlformats.org/officeDocument/2006/relationships/image" Target="../media/image1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859</xdr:row>
      <xdr:rowOff>47625</xdr:rowOff>
    </xdr:from>
    <xdr:ext cx="6600825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657225</xdr:colOff>
      <xdr:row>91</xdr:row>
      <xdr:rowOff>9525</xdr:rowOff>
    </xdr:from>
    <xdr:ext cx="3152775" cy="1943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657225</xdr:colOff>
      <xdr:row>102</xdr:row>
      <xdr:rowOff>28575</xdr:rowOff>
    </xdr:from>
    <xdr:ext cx="3152775" cy="1943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180975</xdr:colOff>
      <xdr:row>4</xdr:row>
      <xdr:rowOff>66675</xdr:rowOff>
    </xdr:from>
    <xdr:ext cx="4505325" cy="2219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800100</xdr:colOff>
      <xdr:row>76</xdr:row>
      <xdr:rowOff>85725</xdr:rowOff>
    </xdr:from>
    <xdr:ext cx="1924050" cy="1209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28</xdr:col>
      <xdr:colOff>466725</xdr:colOff>
      <xdr:row>83</xdr:row>
      <xdr:rowOff>114300</xdr:rowOff>
    </xdr:from>
    <xdr:ext cx="2390775" cy="1485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285750</xdr:colOff>
      <xdr:row>34</xdr:row>
      <xdr:rowOff>161925</xdr:rowOff>
    </xdr:from>
    <xdr:ext cx="6781800" cy="4191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542925</xdr:colOff>
      <xdr:row>1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30</xdr:col>
      <xdr:colOff>219075</xdr:colOff>
      <xdr:row>0</xdr:row>
      <xdr:rowOff>238125</xdr:rowOff>
    </xdr:from>
    <xdr:ext cx="5715000" cy="3533775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495300</xdr:colOff>
      <xdr:row>1</xdr:row>
      <xdr:rowOff>104775</xdr:rowOff>
    </xdr:from>
    <xdr:ext cx="3629025" cy="25050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47</xdr:row>
      <xdr:rowOff>38100</xdr:rowOff>
    </xdr:from>
    <xdr:ext cx="3848100" cy="2381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62</xdr:row>
      <xdr:rowOff>66675</xdr:rowOff>
    </xdr:from>
    <xdr:ext cx="4581525" cy="28289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62</xdr:row>
      <xdr:rowOff>85725</xdr:rowOff>
    </xdr:from>
    <xdr:ext cx="4505325" cy="2790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190500</xdr:rowOff>
    </xdr:from>
    <xdr:ext cx="3857625" cy="2381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80</xdr:row>
      <xdr:rowOff>133350</xdr:rowOff>
    </xdr:from>
    <xdr:ext cx="4657725" cy="28289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98</xdr:row>
      <xdr:rowOff>180975</xdr:rowOff>
    </xdr:from>
    <xdr:ext cx="4714875" cy="29337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342900</xdr:colOff>
      <xdr:row>98</xdr:row>
      <xdr:rowOff>190500</xdr:rowOff>
    </xdr:from>
    <xdr:ext cx="4714875" cy="2933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200025</xdr:colOff>
      <xdr:row>80</xdr:row>
      <xdr:rowOff>66675</xdr:rowOff>
    </xdr:from>
    <xdr:ext cx="4714875" cy="29337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85725</xdr:colOff>
      <xdr:row>14</xdr:row>
      <xdr:rowOff>123825</xdr:rowOff>
    </xdr:from>
    <xdr:ext cx="3857625" cy="2381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66675</xdr:colOff>
      <xdr:row>14</xdr:row>
      <xdr:rowOff>123825</xdr:rowOff>
    </xdr:from>
    <xdr:ext cx="3571875" cy="22479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95250</xdr:colOff>
      <xdr:row>30</xdr:row>
      <xdr:rowOff>133350</xdr:rowOff>
    </xdr:from>
    <xdr:ext cx="3571875" cy="22479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95250</xdr:colOff>
      <xdr:row>1</xdr:row>
      <xdr:rowOff>76200</xdr:rowOff>
    </xdr:from>
    <xdr:ext cx="3000375" cy="18764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5</xdr:col>
      <xdr:colOff>66675</xdr:colOff>
      <xdr:row>30</xdr:row>
      <xdr:rowOff>95250</xdr:rowOff>
    </xdr:from>
    <xdr:ext cx="3638550" cy="22479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</xdr:col>
      <xdr:colOff>933450</xdr:colOff>
      <xdr:row>1</xdr:row>
      <xdr:rowOff>85725</xdr:rowOff>
    </xdr:from>
    <xdr:ext cx="2628900" cy="16097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742950</xdr:colOff>
      <xdr:row>1</xdr:row>
      <xdr:rowOff>200025</xdr:rowOff>
    </xdr:from>
    <xdr:ext cx="5505450" cy="2600325"/>
    <xdr:grpSp>
      <xdr:nvGrpSpPr>
        <xdr:cNvPr id="2" name="Shape 2" title="Drawing"/>
        <xdr:cNvGrpSpPr/>
      </xdr:nvGrpSpPr>
      <xdr:grpSpPr>
        <a:xfrm>
          <a:off x="354050" y="348375"/>
          <a:ext cx="5483700" cy="2583000"/>
          <a:chOff x="354050" y="348375"/>
          <a:chExt cx="5483700" cy="25830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185050" y="348375"/>
            <a:ext cx="3152775" cy="19431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354050" y="2291475"/>
            <a:ext cx="5483700" cy="639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highlight>
                  <a:srgbClr val="FFFFFF"/>
                </a:highlight>
                <a:latin typeface="Times New Roman"/>
                <a:ea typeface="Times New Roman"/>
                <a:cs typeface="Times New Roman"/>
                <a:sym typeface="Times New Roman"/>
              </a:rPr>
              <a:t>Fig.1 Displays the trend of ammonia concentration over time, measured in AP expedition numbers</a:t>
            </a:r>
            <a:endParaRPr sz="900">
              <a:highlight>
                <a:srgbClr val="FFFFFF"/>
              </a:highlight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742950</xdr:colOff>
      <xdr:row>13</xdr:row>
      <xdr:rowOff>161925</xdr:rowOff>
    </xdr:from>
    <xdr:ext cx="5505450" cy="2581275"/>
    <xdr:grpSp>
      <xdr:nvGrpSpPr>
        <xdr:cNvPr id="2" name="Shape 2" title="Drawing"/>
        <xdr:cNvGrpSpPr/>
      </xdr:nvGrpSpPr>
      <xdr:grpSpPr>
        <a:xfrm>
          <a:off x="1022800" y="250750"/>
          <a:ext cx="5483700" cy="2562600"/>
          <a:chOff x="1022800" y="250750"/>
          <a:chExt cx="5483700" cy="2562600"/>
        </a:xfrm>
      </xdr:grpSpPr>
      <xdr:pic>
        <xdr:nvPicPr>
          <xdr:cNvPr id="5" name="Shape 5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790700" y="250750"/>
            <a:ext cx="3276600" cy="20193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6" name="Shape 6"/>
          <xdr:cNvSpPr txBox="1"/>
        </xdr:nvSpPr>
        <xdr:spPr>
          <a:xfrm>
            <a:off x="1022800" y="2173450"/>
            <a:ext cx="5483700" cy="639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000"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highlight>
                  <a:srgbClr val="FFFFFF"/>
                </a:highlight>
                <a:latin typeface="Times New Roman"/>
                <a:ea typeface="Times New Roman"/>
                <a:cs typeface="Times New Roman"/>
                <a:sym typeface="Times New Roman"/>
              </a:rPr>
              <a:t>Fig.2 Displays the trend of phosphate concentration over time, measured in AP expedition numbers</a:t>
            </a:r>
            <a:endParaRPr sz="900">
              <a:highlight>
                <a:srgbClr val="FFFFFF"/>
              </a:highlight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3</xdr:col>
      <xdr:colOff>152400</xdr:colOff>
      <xdr:row>5</xdr:row>
      <xdr:rowOff>152400</xdr:rowOff>
    </xdr:from>
    <xdr:ext cx="5505450" cy="2819400"/>
    <xdr:grpSp>
      <xdr:nvGrpSpPr>
        <xdr:cNvPr id="2" name="Shape 2" title="Drawing"/>
        <xdr:cNvGrpSpPr/>
      </xdr:nvGrpSpPr>
      <xdr:grpSpPr>
        <a:xfrm>
          <a:off x="581088" y="299925"/>
          <a:ext cx="5483700" cy="2798625"/>
          <a:chOff x="581088" y="299925"/>
          <a:chExt cx="5483700" cy="2798625"/>
        </a:xfrm>
      </xdr:grpSpPr>
      <xdr:pic>
        <xdr:nvPicPr>
          <xdr:cNvPr id="7" name="Shape 7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775125" y="299925"/>
            <a:ext cx="3095625" cy="19431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8" name="Shape 8"/>
          <xdr:cNvSpPr txBox="1"/>
        </xdr:nvSpPr>
        <xdr:spPr>
          <a:xfrm>
            <a:off x="581088" y="2458650"/>
            <a:ext cx="5483700" cy="639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0</xdr:col>
      <xdr:colOff>209550</xdr:colOff>
      <xdr:row>2</xdr:row>
      <xdr:rowOff>85725</xdr:rowOff>
    </xdr:from>
    <xdr:ext cx="3152775" cy="194310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200025</xdr:rowOff>
    </xdr:from>
    <xdr:ext cx="3095625" cy="1943100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581025</xdr:colOff>
      <xdr:row>15</xdr:row>
      <xdr:rowOff>104775</xdr:rowOff>
    </xdr:from>
    <xdr:ext cx="3095625" cy="1895475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30</xdr:row>
      <xdr:rowOff>200025</xdr:rowOff>
    </xdr:from>
    <xdr:ext cx="2752725" cy="1724025"/>
    <xdr:pic>
      <xdr:nvPicPr>
        <xdr:cNvPr id="0" name="image1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3686175" cy="224790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3143250" cy="19431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</xdr:row>
      <xdr:rowOff>200025</xdr:rowOff>
    </xdr:from>
    <xdr:ext cx="3276600" cy="20193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3857625" cy="2381250"/>
    <xdr:pic>
      <xdr:nvPicPr>
        <xdr:cNvPr id="0" name="image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45</xdr:row>
      <xdr:rowOff>0</xdr:rowOff>
    </xdr:from>
    <xdr:ext cx="3848100" cy="2381250"/>
    <xdr:pic>
      <xdr:nvPicPr>
        <xdr:cNvPr id="0" name="image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60</xdr:row>
      <xdr:rowOff>0</xdr:rowOff>
    </xdr:from>
    <xdr:ext cx="4505325" cy="2790825"/>
    <xdr:pic>
      <xdr:nvPicPr>
        <xdr:cNvPr id="0" name="image1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4581525" cy="2828925"/>
    <xdr:pic>
      <xdr:nvPicPr>
        <xdr:cNvPr id="0" name="image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76</xdr:row>
      <xdr:rowOff>0</xdr:rowOff>
    </xdr:from>
    <xdr:ext cx="4657725" cy="2828925"/>
    <xdr:pic>
      <xdr:nvPicPr>
        <xdr:cNvPr id="0" name="image1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76</xdr:row>
      <xdr:rowOff>0</xdr:rowOff>
    </xdr:from>
    <xdr:ext cx="4714875" cy="2933700"/>
    <xdr:pic>
      <xdr:nvPicPr>
        <xdr:cNvPr id="0" name="image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93</xdr:row>
      <xdr:rowOff>0</xdr:rowOff>
    </xdr:from>
    <xdr:ext cx="4714875" cy="2933700"/>
    <xdr:pic>
      <xdr:nvPicPr>
        <xdr:cNvPr id="0" name="image10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93</xdr:row>
      <xdr:rowOff>0</xdr:rowOff>
    </xdr:from>
    <xdr:ext cx="4714875" cy="2933700"/>
    <xdr:pic>
      <xdr:nvPicPr>
        <xdr:cNvPr id="0" name="image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</xdr:row>
      <xdr:rowOff>66675</xdr:rowOff>
    </xdr:from>
    <xdr:ext cx="3352800" cy="20669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14</xdr:row>
      <xdr:rowOff>57150</xdr:rowOff>
    </xdr:from>
    <xdr:ext cx="3514725" cy="21717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962025</xdr:colOff>
      <xdr:row>14</xdr:row>
      <xdr:rowOff>57150</xdr:rowOff>
    </xdr:from>
    <xdr:ext cx="3514725" cy="21717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85725</xdr:colOff>
      <xdr:row>27</xdr:row>
      <xdr:rowOff>85725</xdr:rowOff>
    </xdr:from>
    <xdr:ext cx="3514725" cy="21717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27</xdr:row>
      <xdr:rowOff>85725</xdr:rowOff>
    </xdr:from>
    <xdr:ext cx="3457575" cy="21717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9525</xdr:colOff>
      <xdr:row>1</xdr:row>
      <xdr:rowOff>66675</xdr:rowOff>
    </xdr:from>
    <xdr:ext cx="3352800" cy="20669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9.0"/>
    <col customWidth="1" min="21" max="21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7</v>
      </c>
      <c r="K1" s="1" t="s">
        <v>8</v>
      </c>
      <c r="M1" s="2" t="s">
        <v>9</v>
      </c>
      <c r="N1" s="2" t="s">
        <v>10</v>
      </c>
      <c r="O1" s="3" t="s">
        <v>11</v>
      </c>
      <c r="P1" s="3" t="s">
        <v>12</v>
      </c>
      <c r="Q1" s="4" t="s">
        <v>13</v>
      </c>
      <c r="R1" s="5" t="s">
        <v>14</v>
      </c>
      <c r="S1" s="3" t="s">
        <v>15</v>
      </c>
      <c r="T1" s="6" t="s">
        <v>16</v>
      </c>
      <c r="U1" s="7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>
      <c r="A2" s="1">
        <v>9.0</v>
      </c>
      <c r="B2" s="1">
        <v>1.0</v>
      </c>
      <c r="C2" s="1">
        <v>1.0</v>
      </c>
      <c r="D2" s="1">
        <v>1.0</v>
      </c>
      <c r="E2" s="1" t="s">
        <v>22</v>
      </c>
      <c r="G2" s="8">
        <v>8.42</v>
      </c>
      <c r="H2" s="9" t="s">
        <v>23</v>
      </c>
      <c r="I2" s="1">
        <v>9.0</v>
      </c>
      <c r="J2" s="10"/>
      <c r="K2" s="10">
        <f>AVERAGE(G2:G69)</f>
        <v>3.242881356</v>
      </c>
      <c r="M2" s="11">
        <v>9.0</v>
      </c>
      <c r="N2" s="12"/>
      <c r="O2" s="13">
        <v>7.37</v>
      </c>
      <c r="P2" s="14"/>
      <c r="Q2" s="15">
        <v>1.256</v>
      </c>
      <c r="R2" s="15"/>
      <c r="S2" s="15">
        <v>7.77</v>
      </c>
      <c r="T2" s="13"/>
      <c r="U2" s="16">
        <v>3.56</v>
      </c>
      <c r="V2" s="17"/>
      <c r="W2" s="18">
        <v>0.536</v>
      </c>
      <c r="X2" s="19"/>
      <c r="Y2" s="20">
        <v>8.79</v>
      </c>
    </row>
    <row r="3">
      <c r="C3" s="1">
        <v>2.0</v>
      </c>
      <c r="D3" s="1">
        <v>1.0</v>
      </c>
      <c r="E3" s="1" t="s">
        <v>24</v>
      </c>
      <c r="G3" s="8">
        <v>4.3</v>
      </c>
      <c r="H3" s="21">
        <f>STDEV(G:G)</f>
        <v>2.494335202</v>
      </c>
      <c r="I3" s="1">
        <v>10.0</v>
      </c>
      <c r="J3" s="10">
        <f>AVERAGE(F70, F139)</f>
        <v>2.28</v>
      </c>
      <c r="K3" s="10">
        <f>AVERAGE(G70:G78,G87:G88,G81:G85,G93:G97,G99:G101,G104:G110,G113:G114,G116,G118:G122,G136,G138,G139)</f>
        <v>1.956595238</v>
      </c>
      <c r="M3" s="11">
        <v>10.0</v>
      </c>
      <c r="N3" s="22">
        <v>0.291</v>
      </c>
      <c r="O3" s="13">
        <v>0.11</v>
      </c>
      <c r="P3" s="23">
        <v>0.088</v>
      </c>
      <c r="Q3" s="15">
        <v>1.11</v>
      </c>
      <c r="R3" s="23">
        <v>2.208</v>
      </c>
      <c r="S3" s="15">
        <v>1.045</v>
      </c>
      <c r="T3" s="13"/>
      <c r="U3" s="13"/>
      <c r="V3" s="24">
        <v>0.333</v>
      </c>
      <c r="W3" s="24">
        <v>0.685</v>
      </c>
      <c r="X3" s="19"/>
      <c r="Y3" s="19"/>
    </row>
    <row r="4">
      <c r="D4" s="1">
        <v>2.0</v>
      </c>
      <c r="E4" s="7" t="s">
        <v>25</v>
      </c>
      <c r="G4" s="8">
        <v>7.37</v>
      </c>
      <c r="H4" s="21"/>
      <c r="I4" s="1">
        <v>11.0</v>
      </c>
      <c r="J4" s="10">
        <f t="shared" ref="J4:K4" si="1">AVERAGE(F140:F212)</f>
        <v>1.619466667</v>
      </c>
      <c r="K4" s="10">
        <f t="shared" si="1"/>
        <v>2.758160714</v>
      </c>
      <c r="M4" s="11">
        <v>11.0</v>
      </c>
      <c r="N4" s="22">
        <v>0.12</v>
      </c>
      <c r="O4" s="13">
        <v>7.82</v>
      </c>
      <c r="P4" s="23">
        <v>1.392</v>
      </c>
      <c r="Q4" s="15">
        <v>3.57</v>
      </c>
      <c r="R4" s="23">
        <v>1.167</v>
      </c>
      <c r="S4" s="15">
        <v>3.8</v>
      </c>
      <c r="T4" s="16">
        <v>2.706</v>
      </c>
      <c r="U4" s="16">
        <v>2.415</v>
      </c>
      <c r="V4" s="24">
        <v>2.61</v>
      </c>
      <c r="W4" s="24">
        <v>1.263</v>
      </c>
      <c r="X4" s="25">
        <v>1.119</v>
      </c>
      <c r="Y4" s="25">
        <v>0.705</v>
      </c>
    </row>
    <row r="5">
      <c r="D5" s="1">
        <v>3.0</v>
      </c>
      <c r="E5" s="1" t="s">
        <v>26</v>
      </c>
      <c r="G5" s="8">
        <v>3.51</v>
      </c>
      <c r="H5" s="9" t="s">
        <v>27</v>
      </c>
      <c r="I5" s="1">
        <v>12.0</v>
      </c>
      <c r="J5" s="10">
        <f>AVERAGE(F213:F284)</f>
        <v>1.616372881</v>
      </c>
      <c r="K5" s="10">
        <f>AVERAGE(F213, F284)</f>
        <v>1.389</v>
      </c>
      <c r="M5" s="11">
        <v>12.0</v>
      </c>
      <c r="N5" s="22">
        <v>1.383</v>
      </c>
      <c r="O5" s="13">
        <v>0.009</v>
      </c>
      <c r="P5" s="23">
        <v>0.1</v>
      </c>
      <c r="Q5" s="15">
        <v>1.444</v>
      </c>
      <c r="R5" s="23">
        <v>1.392</v>
      </c>
      <c r="S5" s="15">
        <v>0.3</v>
      </c>
      <c r="T5" s="16">
        <v>1.35</v>
      </c>
      <c r="U5" s="16">
        <v>0.059</v>
      </c>
      <c r="V5" s="24">
        <v>0.625</v>
      </c>
      <c r="W5" s="18">
        <v>0.12</v>
      </c>
      <c r="X5" s="25">
        <v>2.407</v>
      </c>
      <c r="Y5" s="20">
        <v>0.72</v>
      </c>
    </row>
    <row r="6">
      <c r="D6" s="1">
        <v>4.0</v>
      </c>
      <c r="E6" s="1" t="s">
        <v>28</v>
      </c>
      <c r="G6" s="8">
        <v>8.04</v>
      </c>
      <c r="H6" s="21">
        <f>AVERAGE(G:G)</f>
        <v>2.502944818</v>
      </c>
      <c r="I6" s="1">
        <v>13.0</v>
      </c>
      <c r="J6" s="10">
        <f>AVERAGE(F285, F387)</f>
        <v>1.278</v>
      </c>
      <c r="K6" s="10">
        <f>AVERAGE(G286:G357)</f>
        <v>2.975084746</v>
      </c>
      <c r="M6" s="11">
        <v>13.0</v>
      </c>
      <c r="N6" s="22">
        <v>0.701</v>
      </c>
      <c r="O6" s="13">
        <v>2.923</v>
      </c>
      <c r="P6" s="23">
        <v>4.27</v>
      </c>
      <c r="Q6" s="15">
        <v>3.194</v>
      </c>
      <c r="R6" s="23">
        <v>1.7</v>
      </c>
      <c r="S6" s="15">
        <v>7.88</v>
      </c>
      <c r="T6" s="16">
        <v>2.2</v>
      </c>
      <c r="U6" s="16">
        <v>7.75</v>
      </c>
      <c r="V6" s="24">
        <v>2.903</v>
      </c>
      <c r="W6" s="18">
        <v>7.79</v>
      </c>
      <c r="X6" s="19"/>
      <c r="Y6" s="20">
        <v>2.915</v>
      </c>
    </row>
    <row r="7">
      <c r="D7" s="1">
        <v>5.0</v>
      </c>
      <c r="E7" s="1" t="s">
        <v>29</v>
      </c>
      <c r="G7" s="8">
        <v>0.278</v>
      </c>
      <c r="H7" s="21"/>
      <c r="I7" s="1">
        <v>14.0</v>
      </c>
      <c r="J7" s="10">
        <f>AVERAGE(F358:F361,F365:F371,F373:F383,F385:F387,F389:F402,F404:F409,F411:F412,F414:F421)</f>
        <v>2.246418182</v>
      </c>
      <c r="K7" s="10">
        <f>AVERAGE(G358:G421)</f>
        <v>2.510240741</v>
      </c>
      <c r="L7" s="10">
        <f>AVERAGE(K2:K8)</f>
        <v>2.208841375</v>
      </c>
      <c r="M7" s="11">
        <v>14.0</v>
      </c>
      <c r="N7" s="22">
        <v>1.351</v>
      </c>
      <c r="O7" s="13">
        <v>1.5</v>
      </c>
      <c r="P7" s="26">
        <v>1.085</v>
      </c>
      <c r="Q7" s="15">
        <v>1.245</v>
      </c>
      <c r="R7" s="26">
        <v>1.278</v>
      </c>
      <c r="S7" s="26">
        <v>2.633</v>
      </c>
      <c r="T7" s="27">
        <v>1.32</v>
      </c>
      <c r="U7" s="27">
        <v>0.616</v>
      </c>
      <c r="V7" s="24">
        <v>2.765</v>
      </c>
      <c r="W7" s="24">
        <v>7.79</v>
      </c>
      <c r="X7" s="25">
        <v>0.307</v>
      </c>
      <c r="Y7" s="25">
        <v>4.48</v>
      </c>
    </row>
    <row r="8">
      <c r="C8" s="1">
        <v>3.0</v>
      </c>
      <c r="D8" s="1">
        <v>1.0</v>
      </c>
      <c r="E8" s="1" t="s">
        <v>30</v>
      </c>
      <c r="G8" s="8">
        <v>7.78</v>
      </c>
      <c r="H8" s="9" t="s">
        <v>31</v>
      </c>
      <c r="I8" s="1">
        <v>15.0</v>
      </c>
      <c r="J8" s="10">
        <f>AVERAGE(F422:F425,F427:F428,F430,F431,F433:F437,F440:F441,F443:F444,F446:F447,F452:F454,F456:F457,F467:F468,F470:F477,F480,F485:F486,F489:F490)</f>
        <v>1.376538462</v>
      </c>
      <c r="K8" s="10">
        <f>AVERAGE(G422:G490)</f>
        <v>0.6299268293</v>
      </c>
      <c r="M8" s="11">
        <v>15.0</v>
      </c>
      <c r="N8" s="22">
        <v>1.16</v>
      </c>
      <c r="O8" s="16">
        <v>0.669</v>
      </c>
      <c r="P8" s="26">
        <v>0.047</v>
      </c>
      <c r="Q8" s="15">
        <v>0.034</v>
      </c>
      <c r="R8" s="26">
        <v>1.418</v>
      </c>
      <c r="S8" s="26">
        <v>0.033</v>
      </c>
      <c r="T8" s="27">
        <v>0.019</v>
      </c>
      <c r="U8" s="27">
        <v>0.637</v>
      </c>
      <c r="V8" s="17"/>
      <c r="W8" s="17"/>
      <c r="X8" s="25">
        <v>1.56</v>
      </c>
      <c r="Y8" s="25">
        <v>7.7</v>
      </c>
    </row>
    <row r="9">
      <c r="D9" s="1">
        <v>2.0</v>
      </c>
      <c r="E9" s="1" t="s">
        <v>32</v>
      </c>
      <c r="G9" s="8">
        <v>0.364</v>
      </c>
      <c r="H9" s="21">
        <f>STDEV(F:F)</f>
        <v>1.335616797</v>
      </c>
      <c r="I9" s="1">
        <v>16.0</v>
      </c>
      <c r="J9" s="10">
        <f>AVERAGE(F491:F493,F495:F502,F504,F507:F509,F511:F513,F515:F517,F519:F520,F527:F537,F539:F541,F543,F546:F547,F550:F552,F554,F556,F556)</f>
        <v>0.9362173913</v>
      </c>
      <c r="K9" s="10">
        <f>AVERAGE(G491:G558)</f>
        <v>2.238173913</v>
      </c>
      <c r="M9" s="11">
        <v>16.0</v>
      </c>
      <c r="O9" s="13">
        <v>1.024</v>
      </c>
      <c r="P9" s="26">
        <v>2.462</v>
      </c>
      <c r="Q9" s="15">
        <v>2.5</v>
      </c>
      <c r="R9" s="26"/>
      <c r="S9" s="26"/>
      <c r="T9" s="27">
        <v>2.176</v>
      </c>
      <c r="U9" s="27">
        <v>1.457</v>
      </c>
      <c r="V9" s="24">
        <v>0.121</v>
      </c>
      <c r="W9" s="24">
        <v>1.25</v>
      </c>
      <c r="X9" s="25">
        <v>1.391</v>
      </c>
      <c r="Y9" s="25">
        <v>0.523</v>
      </c>
    </row>
    <row r="10">
      <c r="B10" s="1">
        <v>2.0</v>
      </c>
      <c r="C10" s="1">
        <v>1.0</v>
      </c>
      <c r="D10" s="1">
        <v>1.0</v>
      </c>
      <c r="E10" s="1" t="s">
        <v>33</v>
      </c>
      <c r="G10" s="8">
        <v>2.5</v>
      </c>
      <c r="H10" s="21"/>
      <c r="I10" s="1">
        <v>17.0</v>
      </c>
      <c r="J10" s="10">
        <f t="shared" ref="J10:K10" si="2">AVERAGE(F559:F630)</f>
        <v>1.827967742</v>
      </c>
      <c r="K10" s="10">
        <f t="shared" si="2"/>
        <v>2.49857377</v>
      </c>
      <c r="L10">
        <f>STDEV(K9:K13)</f>
        <v>0.4240261041</v>
      </c>
      <c r="M10" s="11">
        <v>17.0</v>
      </c>
      <c r="N10" s="22">
        <v>0.318</v>
      </c>
      <c r="O10" s="13">
        <v>1.087</v>
      </c>
      <c r="P10" s="26">
        <v>1.32</v>
      </c>
      <c r="Q10" s="15">
        <v>7.61</v>
      </c>
      <c r="R10" s="26"/>
      <c r="S10" s="26"/>
      <c r="T10" s="27">
        <v>3.838</v>
      </c>
      <c r="U10" s="27">
        <v>1.397</v>
      </c>
      <c r="V10" s="24">
        <v>2.905</v>
      </c>
      <c r="W10" s="24">
        <v>2.11</v>
      </c>
      <c r="X10" s="25">
        <v>0.525</v>
      </c>
      <c r="Y10" s="25">
        <v>7.79</v>
      </c>
    </row>
    <row r="11">
      <c r="C11" s="1">
        <v>2.0</v>
      </c>
      <c r="D11" s="1">
        <v>1.0</v>
      </c>
      <c r="E11" s="28" t="s">
        <v>34</v>
      </c>
      <c r="G11" s="8">
        <v>3.56</v>
      </c>
      <c r="H11" s="9" t="s">
        <v>35</v>
      </c>
      <c r="I11" s="1">
        <v>18.0</v>
      </c>
      <c r="J11" s="10">
        <f t="shared" ref="J11:K11" si="3">AVERAGE(F631:F705)</f>
        <v>2.516491228</v>
      </c>
      <c r="K11" s="10">
        <f t="shared" si="3"/>
        <v>3.311254902</v>
      </c>
      <c r="M11" s="11">
        <v>18.0</v>
      </c>
      <c r="N11" s="22">
        <v>1.02</v>
      </c>
      <c r="O11" s="13">
        <v>8.2</v>
      </c>
      <c r="P11" s="26">
        <v>2.963</v>
      </c>
      <c r="Q11" s="15">
        <v>2.15</v>
      </c>
      <c r="R11" s="26">
        <v>3.833</v>
      </c>
      <c r="S11" s="26">
        <v>1.167</v>
      </c>
      <c r="T11" s="29"/>
      <c r="U11" s="29"/>
      <c r="V11" s="24">
        <v>1.283</v>
      </c>
      <c r="W11" s="24">
        <v>2.381</v>
      </c>
      <c r="X11" s="25">
        <v>2.974</v>
      </c>
      <c r="Y11" s="25">
        <v>0.375</v>
      </c>
    </row>
    <row r="12">
      <c r="D12" s="1">
        <v>2.0</v>
      </c>
      <c r="E12" s="7" t="s">
        <v>36</v>
      </c>
      <c r="G12" s="8">
        <v>1.256</v>
      </c>
      <c r="H12" s="21">
        <f>AVERAGE(F:F)</f>
        <v>1.797351745</v>
      </c>
      <c r="I12" s="1">
        <v>19.0</v>
      </c>
      <c r="J12" s="10">
        <f t="shared" ref="J12:K12" si="4">AVERAGE(F706:F781)</f>
        <v>2.216137255</v>
      </c>
      <c r="K12" s="10">
        <f t="shared" si="4"/>
        <v>2.74844898</v>
      </c>
      <c r="L12" s="10">
        <f>AVERAGE(K9:K13)</f>
        <v>2.6322698</v>
      </c>
      <c r="M12" s="11">
        <v>19.0</v>
      </c>
      <c r="N12" s="22">
        <v>1.464</v>
      </c>
      <c r="O12" s="13">
        <v>1.236</v>
      </c>
      <c r="P12" s="26">
        <v>1.472</v>
      </c>
      <c r="Q12" s="15">
        <v>4.25</v>
      </c>
      <c r="R12" s="26">
        <v>1.35</v>
      </c>
      <c r="S12" s="26">
        <v>0.319</v>
      </c>
      <c r="T12" s="27">
        <v>2.593</v>
      </c>
      <c r="U12" s="27">
        <v>3.74</v>
      </c>
      <c r="V12" s="24">
        <v>2.261</v>
      </c>
      <c r="W12" s="17"/>
      <c r="X12" s="25">
        <v>4.98</v>
      </c>
      <c r="Y12" s="25">
        <v>7.73</v>
      </c>
    </row>
    <row r="13">
      <c r="D13" s="1">
        <v>3.0</v>
      </c>
      <c r="E13" s="1" t="s">
        <v>37</v>
      </c>
      <c r="G13" s="8">
        <v>7.76</v>
      </c>
      <c r="H13" s="21"/>
      <c r="I13" s="1">
        <v>20.0</v>
      </c>
      <c r="J13" s="10">
        <f t="shared" ref="J13:K13" si="5">AVERAGE(F782:F858)</f>
        <v>1.513846154</v>
      </c>
      <c r="K13" s="10">
        <f t="shared" si="5"/>
        <v>2.364897436</v>
      </c>
      <c r="L13" s="10">
        <f>AVERAGE(K9,K10,K12,K13)</f>
        <v>2.462523525</v>
      </c>
      <c r="M13" s="11">
        <v>20.0</v>
      </c>
      <c r="N13" s="22">
        <v>2.45</v>
      </c>
      <c r="O13" s="13">
        <v>1.469</v>
      </c>
      <c r="P13" s="26">
        <v>0.333</v>
      </c>
      <c r="Q13" s="26">
        <v>1.198</v>
      </c>
      <c r="R13" s="26"/>
      <c r="S13" s="26"/>
      <c r="T13" s="27">
        <v>2.067</v>
      </c>
      <c r="U13" s="27">
        <v>1.314</v>
      </c>
      <c r="V13" s="24">
        <v>0.741</v>
      </c>
      <c r="W13" s="24">
        <v>1.458</v>
      </c>
      <c r="X13" s="25">
        <v>0.707</v>
      </c>
      <c r="Y13" s="25">
        <v>1.118</v>
      </c>
    </row>
    <row r="14">
      <c r="D14" s="1">
        <v>4.0</v>
      </c>
      <c r="E14" s="1" t="s">
        <v>38</v>
      </c>
      <c r="G14" s="8">
        <v>7.99</v>
      </c>
      <c r="H14" s="21"/>
      <c r="I14">
        <f>MEDIAN(F:F)</f>
        <v>1.436</v>
      </c>
      <c r="M14" s="30" t="s">
        <v>39</v>
      </c>
      <c r="N14" s="31" t="s">
        <v>40</v>
      </c>
      <c r="O14" s="31" t="s">
        <v>40</v>
      </c>
      <c r="P14" s="31" t="s">
        <v>41</v>
      </c>
      <c r="Q14" s="31" t="s">
        <v>41</v>
      </c>
      <c r="R14" s="31" t="s">
        <v>42</v>
      </c>
      <c r="S14" s="31" t="s">
        <v>42</v>
      </c>
      <c r="T14" s="31" t="s">
        <v>43</v>
      </c>
      <c r="U14" s="31" t="s">
        <v>43</v>
      </c>
      <c r="V14" s="31" t="s">
        <v>44</v>
      </c>
      <c r="W14" s="31" t="s">
        <v>44</v>
      </c>
      <c r="X14" s="31" t="s">
        <v>45</v>
      </c>
      <c r="Y14" s="31" t="s">
        <v>45</v>
      </c>
    </row>
    <row r="15">
      <c r="C15" s="1">
        <v>3.0</v>
      </c>
      <c r="D15" s="1">
        <v>1.0</v>
      </c>
      <c r="E15" s="1" t="s">
        <v>46</v>
      </c>
      <c r="G15" s="8">
        <v>1.5</v>
      </c>
      <c r="H15" s="9" t="s">
        <v>47</v>
      </c>
      <c r="I15" s="1" t="s">
        <v>48</v>
      </c>
      <c r="J15" s="10">
        <f t="shared" ref="J15:K15" si="6">AVERAGE(J2:J13)</f>
        <v>1.76613236</v>
      </c>
      <c r="K15" s="10">
        <f t="shared" si="6"/>
        <v>2.385269885</v>
      </c>
      <c r="M15" s="1" t="s">
        <v>48</v>
      </c>
      <c r="N15" s="32">
        <f>AVERAGE(N3:N13)</f>
        <v>1.0258</v>
      </c>
      <c r="O15" s="32">
        <f>AVERAGE(O2:O13)</f>
        <v>2.78475</v>
      </c>
      <c r="P15" s="32">
        <f>AVERAGE(P3:P13)</f>
        <v>1.412</v>
      </c>
      <c r="Q15" s="32">
        <f>AVERAGE(Q2:Q13)</f>
        <v>2.463416667</v>
      </c>
      <c r="R15" s="32">
        <f>AVERAGE(R3:R8,R11,R12)</f>
        <v>1.79325</v>
      </c>
      <c r="S15" s="32">
        <f>AVERAGE(S2:S8,S11:S12)</f>
        <v>2.771888889</v>
      </c>
      <c r="T15" s="32">
        <f>AVERAGE(T4:T10,T12,T13)</f>
        <v>2.029888889</v>
      </c>
      <c r="U15" s="32">
        <f>AVERAGE(U2,U4:U10,U12:U13)</f>
        <v>2.2945</v>
      </c>
      <c r="V15">
        <f>AVERAGE(V3:V7,V9:V13)</f>
        <v>1.6547</v>
      </c>
      <c r="W15" s="33">
        <f>AVERAGE(W2:W7,W9:W11,W13)</f>
        <v>2.5383</v>
      </c>
      <c r="X15">
        <f>AVERAGE(X4,X5,X7:X13)</f>
        <v>1.774444444</v>
      </c>
      <c r="Y15" s="33">
        <f>AVERAGE(Y2,Y4:Y13)</f>
        <v>3.895090909</v>
      </c>
    </row>
    <row r="16">
      <c r="D16" s="1">
        <v>2.0</v>
      </c>
      <c r="G16" s="8">
        <v>1.056</v>
      </c>
      <c r="H16" s="21"/>
      <c r="K16">
        <f>STDEV(K2:K13)</f>
        <v>0.7698775882</v>
      </c>
      <c r="M16" s="1" t="s">
        <v>49</v>
      </c>
      <c r="N16">
        <f t="shared" ref="N16:Y16" si="7">STDEV(N2:N13)</f>
        <v>0.7022689893</v>
      </c>
      <c r="O16">
        <f t="shared" si="7"/>
        <v>3.116244568</v>
      </c>
      <c r="P16">
        <f t="shared" si="7"/>
        <v>1.35268045</v>
      </c>
      <c r="Q16">
        <f t="shared" si="7"/>
        <v>2.019309804</v>
      </c>
      <c r="R16">
        <f t="shared" si="7"/>
        <v>0.8861835911</v>
      </c>
      <c r="S16">
        <f t="shared" si="7"/>
        <v>3.109188819</v>
      </c>
      <c r="T16">
        <f t="shared" si="7"/>
        <v>1.066830287</v>
      </c>
      <c r="U16">
        <f t="shared" si="7"/>
        <v>2.272990749</v>
      </c>
      <c r="V16">
        <f t="shared" si="7"/>
        <v>1.143429738</v>
      </c>
      <c r="W16">
        <f t="shared" si="7"/>
        <v>2.85022701</v>
      </c>
      <c r="X16">
        <f t="shared" si="7"/>
        <v>1.482869356</v>
      </c>
      <c r="Y16">
        <f t="shared" si="7"/>
        <v>3.483520675</v>
      </c>
    </row>
    <row r="17">
      <c r="D17" s="1">
        <v>3.0</v>
      </c>
      <c r="E17" s="1" t="s">
        <v>50</v>
      </c>
      <c r="G17" s="33"/>
      <c r="H17" s="21"/>
      <c r="I17" s="1" t="s">
        <v>51</v>
      </c>
    </row>
    <row r="18">
      <c r="D18" s="1">
        <v>4.0</v>
      </c>
      <c r="E18" s="1" t="s">
        <v>52</v>
      </c>
      <c r="G18" s="8">
        <v>0.659</v>
      </c>
      <c r="H18" s="9" t="s">
        <v>53</v>
      </c>
      <c r="I18" s="24" t="s">
        <v>54</v>
      </c>
      <c r="J18" s="24" t="s">
        <v>55</v>
      </c>
      <c r="K18" s="17"/>
      <c r="M18" s="25" t="s">
        <v>56</v>
      </c>
      <c r="N18" s="25" t="s">
        <v>57</v>
      </c>
      <c r="O18" s="19"/>
      <c r="AB18" s="1">
        <v>9.0</v>
      </c>
      <c r="AC18" s="8"/>
    </row>
    <row r="19">
      <c r="D19" s="1">
        <v>5.0</v>
      </c>
      <c r="E19" s="1" t="s">
        <v>58</v>
      </c>
      <c r="G19" s="8">
        <v>8.2</v>
      </c>
      <c r="H19" s="34">
        <f>AVERAGE(G2:G69)</f>
        <v>3.242881356</v>
      </c>
      <c r="I19" s="24" t="s">
        <v>59</v>
      </c>
      <c r="J19" s="24" t="s">
        <v>60</v>
      </c>
      <c r="K19" s="24" t="s">
        <v>61</v>
      </c>
      <c r="M19" s="25" t="s">
        <v>59</v>
      </c>
      <c r="N19" s="25" t="s">
        <v>62</v>
      </c>
      <c r="O19" s="25" t="s">
        <v>61</v>
      </c>
      <c r="AB19" s="1">
        <v>10.0</v>
      </c>
    </row>
    <row r="20">
      <c r="D20" s="1">
        <v>6.0</v>
      </c>
      <c r="E20" s="1" t="s">
        <v>63</v>
      </c>
      <c r="G20" s="8">
        <v>0.75</v>
      </c>
      <c r="H20" s="21"/>
      <c r="I20" s="24">
        <v>9.0</v>
      </c>
      <c r="J20" s="17"/>
      <c r="K20" s="29">
        <f>AVERAGE(O2,U2,W2)</f>
        <v>3.822</v>
      </c>
      <c r="M20" s="25">
        <v>9.0</v>
      </c>
      <c r="N20" s="19"/>
      <c r="O20" s="35">
        <f>AVERAGE(Q2,S2,Y2)</f>
        <v>5.938666667</v>
      </c>
      <c r="AB20" s="1">
        <v>11.0</v>
      </c>
    </row>
    <row r="21">
      <c r="D21" s="1">
        <v>7.0</v>
      </c>
      <c r="E21" s="1" t="s">
        <v>64</v>
      </c>
      <c r="G21" s="8">
        <v>2.794</v>
      </c>
      <c r="H21" s="9" t="s">
        <v>65</v>
      </c>
      <c r="I21" s="24">
        <v>10.0</v>
      </c>
      <c r="J21" s="29">
        <f t="shared" ref="J21:J24" si="9">AVERAGE(N3,T3,V3)</f>
        <v>0.312</v>
      </c>
      <c r="K21" s="29">
        <f>average(O3,U3,W3)</f>
        <v>0.3975</v>
      </c>
      <c r="M21" s="25">
        <v>10.0</v>
      </c>
      <c r="N21" s="35">
        <f t="shared" ref="N21:O21" si="8">AVERAGE(P3,R3,X3)</f>
        <v>1.148</v>
      </c>
      <c r="O21" s="35">
        <f t="shared" si="8"/>
        <v>1.0775</v>
      </c>
      <c r="Q21" s="1" t="s">
        <v>0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1" t="s">
        <v>6</v>
      </c>
      <c r="Y21" s="1" t="s">
        <v>0</v>
      </c>
      <c r="Z21" s="1" t="s">
        <v>7</v>
      </c>
      <c r="AA21" s="1" t="s">
        <v>66</v>
      </c>
      <c r="AC21" s="2" t="s">
        <v>9</v>
      </c>
      <c r="AD21" s="2" t="s">
        <v>10</v>
      </c>
      <c r="AE21" s="3" t="s">
        <v>11</v>
      </c>
      <c r="AF21" s="3" t="s">
        <v>12</v>
      </c>
      <c r="AG21" s="4" t="s">
        <v>13</v>
      </c>
      <c r="AH21" s="5" t="s">
        <v>14</v>
      </c>
      <c r="AI21" s="3" t="s">
        <v>15</v>
      </c>
      <c r="AJ21" s="6" t="s">
        <v>16</v>
      </c>
      <c r="AK21" s="7"/>
      <c r="AL21" s="1" t="s">
        <v>18</v>
      </c>
      <c r="AM21" s="1" t="s">
        <v>19</v>
      </c>
      <c r="AN21" s="1" t="s">
        <v>20</v>
      </c>
      <c r="AO21" s="1" t="s">
        <v>21</v>
      </c>
    </row>
    <row r="22">
      <c r="D22" s="1">
        <v>8.0</v>
      </c>
      <c r="E22" s="7" t="s">
        <v>67</v>
      </c>
      <c r="G22" s="8">
        <v>8.79</v>
      </c>
      <c r="H22" s="21">
        <f>AVERAGE(F70:F139)</f>
        <v>1.31202381</v>
      </c>
      <c r="I22" s="24">
        <v>11.0</v>
      </c>
      <c r="J22" s="29">
        <f t="shared" si="9"/>
        <v>1.812</v>
      </c>
      <c r="K22" s="29">
        <f t="shared" ref="K22:K24" si="11">AVERAGE(O4,U4,W4)</f>
        <v>3.832666667</v>
      </c>
      <c r="M22" s="25">
        <v>11.0</v>
      </c>
      <c r="N22" s="35">
        <f t="shared" ref="N22:O22" si="10">AVERAGE(P4,R4,X4)</f>
        <v>1.226</v>
      </c>
      <c r="O22" s="35">
        <f t="shared" si="10"/>
        <v>2.691666667</v>
      </c>
      <c r="Q22" s="1">
        <v>9.0</v>
      </c>
      <c r="R22" s="1">
        <v>1.0</v>
      </c>
      <c r="S22" s="1">
        <v>1.0</v>
      </c>
      <c r="T22" s="1">
        <v>1.0</v>
      </c>
      <c r="U22" s="1" t="s">
        <v>22</v>
      </c>
      <c r="W22" s="8">
        <v>8.42</v>
      </c>
      <c r="X22" s="9" t="s">
        <v>68</v>
      </c>
      <c r="Y22" s="1">
        <v>9.0</v>
      </c>
      <c r="AA22" s="36">
        <f>AVERAGE(W22:W89)</f>
        <v>3.242881356</v>
      </c>
      <c r="AC22" s="11">
        <v>9.0</v>
      </c>
      <c r="AD22" s="37"/>
      <c r="AE22" s="38">
        <v>7.37</v>
      </c>
      <c r="AF22" s="37"/>
      <c r="AG22" s="38">
        <v>1.256</v>
      </c>
      <c r="AH22" s="38"/>
      <c r="AI22" s="38">
        <v>7.77</v>
      </c>
      <c r="AJ22" s="38"/>
      <c r="AK22" s="39">
        <v>3.56</v>
      </c>
      <c r="AM22" s="8">
        <v>0.536</v>
      </c>
      <c r="AO22" s="8">
        <v>8.79</v>
      </c>
    </row>
    <row r="23">
      <c r="B23" s="1">
        <v>3.0</v>
      </c>
      <c r="C23" s="1">
        <v>1.0</v>
      </c>
      <c r="D23" s="1">
        <v>1.0</v>
      </c>
      <c r="E23" s="1" t="s">
        <v>69</v>
      </c>
      <c r="G23" s="8">
        <v>0.344</v>
      </c>
      <c r="H23" s="21"/>
      <c r="I23" s="24">
        <v>12.0</v>
      </c>
      <c r="J23" s="29">
        <f t="shared" si="9"/>
        <v>1.119333333</v>
      </c>
      <c r="K23" s="29">
        <f t="shared" si="11"/>
        <v>0.06266666667</v>
      </c>
      <c r="M23" s="25">
        <v>12.0</v>
      </c>
      <c r="N23" s="35">
        <f t="shared" ref="N23:O23" si="12">AVERAGE(P5,R5,X5)</f>
        <v>1.299666667</v>
      </c>
      <c r="O23" s="35">
        <f t="shared" si="12"/>
        <v>0.8213333333</v>
      </c>
      <c r="S23" s="1">
        <v>2.0</v>
      </c>
      <c r="T23" s="1">
        <v>1.0</v>
      </c>
      <c r="U23" s="1" t="s">
        <v>24</v>
      </c>
      <c r="W23" s="8">
        <v>4.3</v>
      </c>
      <c r="X23" s="21">
        <f>STDEV(W:W)</f>
        <v>2.495863497</v>
      </c>
      <c r="Y23" s="1">
        <v>10.0</v>
      </c>
      <c r="Z23" s="40">
        <f>AVERAGE(V90, V159)</f>
        <v>2.28</v>
      </c>
      <c r="AA23" s="36">
        <f>AVERAGE(W90:W98,W107:W108,W101:W105,W113:W117,W119:W121,W124:W130,W133:W134,W136,W138:W142,W156,W158,W159)</f>
        <v>1.956595238</v>
      </c>
      <c r="AC23" s="11">
        <v>10.0</v>
      </c>
      <c r="AD23" s="41">
        <v>0.291</v>
      </c>
      <c r="AE23" s="38">
        <v>0.11</v>
      </c>
      <c r="AF23" s="39">
        <v>0.088</v>
      </c>
      <c r="AG23" s="38">
        <v>1.11</v>
      </c>
      <c r="AH23" s="39">
        <v>2.208</v>
      </c>
      <c r="AI23" s="38">
        <v>1.045</v>
      </c>
      <c r="AJ23" s="38"/>
      <c r="AK23" s="38"/>
      <c r="AL23" s="1">
        <v>0.333</v>
      </c>
      <c r="AM23" s="1">
        <v>0.685</v>
      </c>
    </row>
    <row r="24">
      <c r="C24" s="1">
        <v>2.0</v>
      </c>
      <c r="D24" s="1">
        <v>1.0</v>
      </c>
      <c r="E24" s="1" t="s">
        <v>70</v>
      </c>
      <c r="G24" s="8">
        <v>0.351</v>
      </c>
      <c r="H24" s="9" t="s">
        <v>71</v>
      </c>
      <c r="I24" s="24">
        <v>13.0</v>
      </c>
      <c r="J24" s="29">
        <f t="shared" si="9"/>
        <v>1.934666667</v>
      </c>
      <c r="K24" s="29">
        <f t="shared" si="11"/>
        <v>6.154333333</v>
      </c>
      <c r="M24" s="25">
        <v>13.0</v>
      </c>
      <c r="N24" s="35">
        <f t="shared" ref="N24:O24" si="13">AVERAGE(P6,R6,X6)</f>
        <v>2.985</v>
      </c>
      <c r="O24" s="35">
        <f t="shared" si="13"/>
        <v>4.663</v>
      </c>
      <c r="T24" s="1">
        <v>2.0</v>
      </c>
      <c r="U24" s="7" t="s">
        <v>25</v>
      </c>
      <c r="W24" s="8">
        <v>7.37</v>
      </c>
      <c r="Y24" s="1">
        <v>11.0</v>
      </c>
      <c r="Z24" s="40">
        <f t="shared" ref="Z24:AA24" si="14">AVERAGE(V160:V232)</f>
        <v>1.619466667</v>
      </c>
      <c r="AA24" s="36">
        <f t="shared" si="14"/>
        <v>2.758160714</v>
      </c>
      <c r="AC24" s="11">
        <v>11.0</v>
      </c>
      <c r="AD24" s="41">
        <v>0.12</v>
      </c>
      <c r="AE24" s="38">
        <v>7.82</v>
      </c>
      <c r="AF24" s="39">
        <v>1.392</v>
      </c>
      <c r="AG24" s="38">
        <v>3.57</v>
      </c>
      <c r="AH24" s="39">
        <v>1.167</v>
      </c>
      <c r="AI24" s="38">
        <v>3.8</v>
      </c>
      <c r="AJ24" s="39">
        <v>2.706</v>
      </c>
      <c r="AK24" s="39">
        <v>2.415</v>
      </c>
      <c r="AL24" s="1">
        <v>2.61</v>
      </c>
      <c r="AM24" s="1">
        <v>1.263</v>
      </c>
      <c r="AN24" s="1">
        <v>1.119</v>
      </c>
      <c r="AO24" s="1">
        <v>0.705</v>
      </c>
    </row>
    <row r="25">
      <c r="C25" s="1"/>
      <c r="D25" s="1">
        <v>2.0</v>
      </c>
      <c r="E25" s="1" t="s">
        <v>72</v>
      </c>
      <c r="G25" s="33"/>
      <c r="H25" s="34">
        <f>AVERAGE(G70:G139)</f>
        <v>1.956595238</v>
      </c>
      <c r="I25" s="24">
        <v>14.0</v>
      </c>
      <c r="J25" s="29">
        <f t="shared" ref="J25:K25" si="15">average(N7,T7,V7)</f>
        <v>1.812</v>
      </c>
      <c r="K25" s="29">
        <f t="shared" si="15"/>
        <v>3.302</v>
      </c>
      <c r="M25" s="25">
        <v>14.0</v>
      </c>
      <c r="N25" s="35">
        <f t="shared" ref="N25:O25" si="16">AVERAGE(P7,R7,X7)</f>
        <v>0.89</v>
      </c>
      <c r="O25" s="35">
        <f t="shared" si="16"/>
        <v>2.786</v>
      </c>
      <c r="T25" s="1">
        <v>3.0</v>
      </c>
      <c r="U25" s="1" t="s">
        <v>26</v>
      </c>
      <c r="W25" s="8">
        <v>3.51</v>
      </c>
      <c r="Y25" s="1">
        <v>12.0</v>
      </c>
      <c r="Z25" s="40">
        <f>AVERAGE(V233:V304)</f>
        <v>1.616372881</v>
      </c>
      <c r="AA25" s="36">
        <f>AVERAGE(V233, V304)</f>
        <v>1.389</v>
      </c>
      <c r="AC25" s="11">
        <v>12.0</v>
      </c>
      <c r="AD25" s="41">
        <v>1.383</v>
      </c>
      <c r="AE25" s="38">
        <v>0.009</v>
      </c>
      <c r="AF25" s="39">
        <v>0.1</v>
      </c>
      <c r="AG25" s="38">
        <v>1.444</v>
      </c>
      <c r="AH25" s="39">
        <v>1.392</v>
      </c>
      <c r="AI25" s="38">
        <v>0.3</v>
      </c>
      <c r="AJ25" s="39">
        <v>1.35</v>
      </c>
      <c r="AK25" s="39">
        <v>0.059</v>
      </c>
      <c r="AL25" s="1">
        <v>0.625</v>
      </c>
      <c r="AM25" s="8">
        <v>0.12</v>
      </c>
      <c r="AN25" s="1">
        <v>2.407</v>
      </c>
      <c r="AO25" s="8">
        <v>0.72</v>
      </c>
    </row>
    <row r="26">
      <c r="D26" s="1">
        <v>3.0</v>
      </c>
      <c r="E26" s="1" t="s">
        <v>73</v>
      </c>
      <c r="G26" s="8">
        <v>0.561</v>
      </c>
      <c r="H26" s="21"/>
      <c r="I26" s="24">
        <v>15.0</v>
      </c>
      <c r="J26" s="42">
        <f>average(T8,V8)</f>
        <v>0.019</v>
      </c>
      <c r="K26" s="29">
        <f>AVERAGE(O8,U8,W8)</f>
        <v>0.653</v>
      </c>
      <c r="M26" s="25">
        <v>15.0</v>
      </c>
      <c r="N26" s="35">
        <f t="shared" ref="N26:O26" si="17">AVERAGE(P8,R8,X8)</f>
        <v>1.008333333</v>
      </c>
      <c r="O26" s="35">
        <f t="shared" si="17"/>
        <v>2.589</v>
      </c>
      <c r="T26" s="1">
        <v>4.0</v>
      </c>
      <c r="U26" s="1" t="s">
        <v>28</v>
      </c>
      <c r="W26" s="8">
        <v>8.04</v>
      </c>
      <c r="Y26" s="1">
        <v>13.0</v>
      </c>
      <c r="Z26" s="40">
        <f>AVERAGE(V305, V407)</f>
        <v>1.278</v>
      </c>
      <c r="AA26" s="36">
        <f>AVERAGE(W306:W377)</f>
        <v>2.975084746</v>
      </c>
      <c r="AC26" s="11">
        <v>13.0</v>
      </c>
      <c r="AD26" s="41">
        <v>0.701</v>
      </c>
      <c r="AE26" s="38">
        <v>2.923</v>
      </c>
      <c r="AF26" s="39">
        <v>4.27</v>
      </c>
      <c r="AG26" s="38">
        <v>3.194</v>
      </c>
      <c r="AH26" s="39">
        <v>1.7</v>
      </c>
      <c r="AI26" s="38">
        <v>7.88</v>
      </c>
      <c r="AJ26" s="39">
        <v>2.2</v>
      </c>
      <c r="AK26" s="39">
        <v>7.75</v>
      </c>
      <c r="AL26" s="1">
        <v>2.903</v>
      </c>
      <c r="AM26" s="8">
        <v>7.79</v>
      </c>
      <c r="AO26" s="8">
        <v>2.915</v>
      </c>
    </row>
    <row r="27">
      <c r="D27" s="1">
        <v>4.0</v>
      </c>
      <c r="E27" s="1" t="s">
        <v>74</v>
      </c>
      <c r="G27" s="33"/>
      <c r="H27" s="9" t="s">
        <v>75</v>
      </c>
      <c r="I27" s="24">
        <v>16.0</v>
      </c>
      <c r="J27" s="42">
        <f>average(N8,T9,V9)</f>
        <v>1.152333333</v>
      </c>
      <c r="K27" s="29">
        <f>average(O9,U9,W9)</f>
        <v>1.243666667</v>
      </c>
      <c r="M27" s="25">
        <v>16.0</v>
      </c>
      <c r="N27" s="35">
        <f>AVERAGE(P9,V9,X9)</f>
        <v>1.324666667</v>
      </c>
      <c r="O27" s="35">
        <f>AVERAGE(Q9,S9, Y9)</f>
        <v>1.5115</v>
      </c>
      <c r="T27" s="1">
        <v>5.0</v>
      </c>
      <c r="U27" s="1" t="s">
        <v>29</v>
      </c>
      <c r="W27" s="8">
        <v>0.278</v>
      </c>
      <c r="Y27" s="1">
        <v>14.0</v>
      </c>
      <c r="Z27" s="40">
        <f>AVERAGE(V378:V381,V385:V391,V393:V403,V405:V407,V409:V422,V424:V429,V431:V432,V434:V441)</f>
        <v>2.246418182</v>
      </c>
      <c r="AA27" s="36">
        <f>AVERAGE(W378:W441)</f>
        <v>2.510240741</v>
      </c>
      <c r="AB27" s="36">
        <f>AVERAGE(AA22:AA28)</f>
        <v>2.208841375</v>
      </c>
      <c r="AC27" s="11">
        <v>14.0</v>
      </c>
      <c r="AD27" s="41">
        <v>1.351</v>
      </c>
      <c r="AE27" s="38">
        <v>1.5</v>
      </c>
      <c r="AF27" s="41">
        <v>1.085</v>
      </c>
      <c r="AG27" s="38">
        <v>1.245</v>
      </c>
      <c r="AH27" s="41">
        <v>1.278</v>
      </c>
      <c r="AI27" s="41">
        <v>2.633</v>
      </c>
      <c r="AJ27" s="43">
        <v>1.32</v>
      </c>
      <c r="AK27" s="43">
        <v>0.616</v>
      </c>
      <c r="AL27" s="1">
        <v>2.765</v>
      </c>
      <c r="AM27" s="1">
        <v>7.79</v>
      </c>
      <c r="AN27" s="1">
        <v>0.307</v>
      </c>
      <c r="AO27" s="1">
        <v>4.48</v>
      </c>
    </row>
    <row r="28">
      <c r="D28" s="1">
        <v>5.0</v>
      </c>
      <c r="E28" s="1" t="s">
        <v>76</v>
      </c>
      <c r="G28" s="8">
        <v>8.48</v>
      </c>
      <c r="H28" s="21">
        <f>AVERAGE(F140:F212)</f>
        <v>1.619466667</v>
      </c>
      <c r="I28" s="24">
        <v>17.0</v>
      </c>
      <c r="J28" s="29">
        <f t="shared" ref="J28:K28" si="18">AVERAGE(N10,T10,V10)</f>
        <v>2.353666667</v>
      </c>
      <c r="K28" s="29">
        <f t="shared" si="18"/>
        <v>1.531333333</v>
      </c>
      <c r="M28" s="25">
        <v>17.0</v>
      </c>
      <c r="N28" s="19">
        <f>AVERAGE(F571,F581)</f>
        <v>2.147</v>
      </c>
      <c r="O28" s="35">
        <f>AVERAGE(Q10,S10,Y10)</f>
        <v>7.7</v>
      </c>
      <c r="S28" s="1">
        <v>3.0</v>
      </c>
      <c r="T28" s="1">
        <v>1.0</v>
      </c>
      <c r="U28" s="1" t="s">
        <v>30</v>
      </c>
      <c r="W28" s="8">
        <v>7.78</v>
      </c>
      <c r="Y28" s="1">
        <v>15.0</v>
      </c>
      <c r="Z28" s="40">
        <f>AVERAGE(V442:V445,V447:V448,V450,V451,V453:V457,V460:V461,V463:V464,V466:V467,V472:V474,V476:V477,V487:V488,V490:V497,V500,V505:V506,V509:V510)</f>
        <v>1.376538462</v>
      </c>
      <c r="AA28" s="36">
        <f>AVERAGE(W442:W510)</f>
        <v>0.6299268293</v>
      </c>
      <c r="AC28" s="11">
        <v>15.0</v>
      </c>
      <c r="AD28" s="41">
        <v>2.222</v>
      </c>
      <c r="AE28" s="39">
        <v>0.669</v>
      </c>
      <c r="AF28" s="41">
        <v>0.047</v>
      </c>
      <c r="AG28" s="38">
        <v>0.034</v>
      </c>
      <c r="AH28" s="41">
        <v>1.418</v>
      </c>
      <c r="AI28" s="41">
        <v>0.033</v>
      </c>
      <c r="AJ28" s="43">
        <v>0.019</v>
      </c>
      <c r="AK28" s="43">
        <v>0.637</v>
      </c>
      <c r="AN28" s="1">
        <v>1.56</v>
      </c>
      <c r="AO28" s="1">
        <v>7.7</v>
      </c>
    </row>
    <row r="29">
      <c r="D29" s="1">
        <v>6.0</v>
      </c>
      <c r="E29" s="1" t="s">
        <v>77</v>
      </c>
      <c r="G29" s="8">
        <v>1.364</v>
      </c>
      <c r="H29" s="21"/>
      <c r="I29" s="24">
        <v>18.0</v>
      </c>
      <c r="J29" s="29">
        <f t="shared" ref="J29:K29" si="19">AVERAGE(N11,T11,V11)</f>
        <v>1.1515</v>
      </c>
      <c r="K29" s="29">
        <f t="shared" si="19"/>
        <v>5.2905</v>
      </c>
      <c r="M29" s="25">
        <v>18.0</v>
      </c>
      <c r="N29" s="35">
        <f t="shared" ref="N29:O29" si="20">AVERAGE(P11,R11,X11)</f>
        <v>3.256666667</v>
      </c>
      <c r="O29" s="35">
        <f t="shared" si="20"/>
        <v>1.230666667</v>
      </c>
      <c r="T29" s="1">
        <v>2.0</v>
      </c>
      <c r="U29" s="1" t="s">
        <v>32</v>
      </c>
      <c r="W29" s="8">
        <v>0.364</v>
      </c>
      <c r="Y29" s="1">
        <v>16.0</v>
      </c>
      <c r="Z29" s="40">
        <f>AVERAGE(V511:V513,V515:V522,V524,V527:V529,V531:V533,V535:V537,V539:V540,V547:V557,V559:V561,V563,V566:V567,V570:V572,V574,V576,V576)</f>
        <v>0.9362173913</v>
      </c>
      <c r="AA29" s="36">
        <f>AVERAGE(W511:W578)</f>
        <v>2.238173913</v>
      </c>
      <c r="AC29" s="11">
        <v>16.0</v>
      </c>
      <c r="AD29" s="41">
        <v>1.16</v>
      </c>
      <c r="AE29" s="38">
        <v>1.024</v>
      </c>
      <c r="AF29" s="41">
        <v>2.462</v>
      </c>
      <c r="AG29" s="38">
        <v>2.5</v>
      </c>
      <c r="AH29" s="41"/>
      <c r="AI29" s="41"/>
      <c r="AJ29" s="43">
        <v>2.176</v>
      </c>
      <c r="AK29" s="43">
        <v>1.457</v>
      </c>
      <c r="AL29" s="1">
        <v>0.121</v>
      </c>
      <c r="AM29" s="1">
        <v>1.25</v>
      </c>
      <c r="AN29" s="1">
        <v>1.391</v>
      </c>
      <c r="AO29" s="1">
        <v>0.523</v>
      </c>
    </row>
    <row r="30">
      <c r="C30" s="1">
        <v>3.0</v>
      </c>
      <c r="D30" s="1">
        <v>1.0</v>
      </c>
      <c r="E30" s="1" t="s">
        <v>78</v>
      </c>
      <c r="G30" s="8">
        <v>1.04</v>
      </c>
      <c r="H30" s="9" t="s">
        <v>79</v>
      </c>
      <c r="I30" s="24">
        <v>19.0</v>
      </c>
      <c r="J30" s="29">
        <f t="shared" ref="J30:K30" si="21">AVERAGE(N12,T12,V12)</f>
        <v>2.106</v>
      </c>
      <c r="K30" s="29">
        <f t="shared" si="21"/>
        <v>2.488</v>
      </c>
      <c r="M30" s="25">
        <v>19.0</v>
      </c>
      <c r="N30" s="35">
        <f t="shared" ref="N30:O30" si="22">AVERAGE(P12,R12,X12)</f>
        <v>2.600666667</v>
      </c>
      <c r="O30" s="35">
        <f t="shared" si="22"/>
        <v>4.099666667</v>
      </c>
      <c r="R30" s="1">
        <v>2.0</v>
      </c>
      <c r="S30" s="1">
        <v>1.0</v>
      </c>
      <c r="T30" s="1">
        <v>1.0</v>
      </c>
      <c r="U30" s="1" t="s">
        <v>33</v>
      </c>
      <c r="W30" s="8">
        <v>2.5</v>
      </c>
      <c r="Y30" s="1">
        <v>17.0</v>
      </c>
      <c r="Z30" s="40">
        <f t="shared" ref="Z30:AA30" si="23">AVERAGE(V579:V650)</f>
        <v>1.827967742</v>
      </c>
      <c r="AA30" s="36">
        <f t="shared" si="23"/>
        <v>2.49857377</v>
      </c>
      <c r="AB30">
        <f>STDEV(AA29:AA33)</f>
        <v>0.4240261041</v>
      </c>
      <c r="AC30" s="11">
        <v>17.0</v>
      </c>
      <c r="AD30" s="41">
        <v>0.318</v>
      </c>
      <c r="AE30" s="38">
        <v>1.087</v>
      </c>
      <c r="AF30" s="41">
        <v>1.32</v>
      </c>
      <c r="AG30" s="38">
        <v>7.61</v>
      </c>
      <c r="AH30" s="41"/>
      <c r="AI30" s="41"/>
      <c r="AJ30" s="43">
        <v>3.838</v>
      </c>
      <c r="AK30" s="43">
        <v>1.397</v>
      </c>
      <c r="AL30" s="1">
        <v>2.905</v>
      </c>
      <c r="AM30" s="1">
        <v>2.11</v>
      </c>
      <c r="AN30" s="1">
        <v>0.525</v>
      </c>
      <c r="AO30" s="1">
        <v>7.79</v>
      </c>
    </row>
    <row r="31">
      <c r="D31" s="1">
        <v>2.0</v>
      </c>
      <c r="E31" s="1" t="s">
        <v>80</v>
      </c>
      <c r="G31" s="8">
        <v>7.52</v>
      </c>
      <c r="H31" s="21">
        <f>AVERAGE(G140:G212)</f>
        <v>2.758160714</v>
      </c>
      <c r="I31" s="24">
        <v>20.0</v>
      </c>
      <c r="J31" s="29">
        <f t="shared" ref="J31:K31" si="24">AVERAGE(N13,T13,V13)</f>
        <v>1.752666667</v>
      </c>
      <c r="K31" s="29">
        <f t="shared" si="24"/>
        <v>1.413666667</v>
      </c>
      <c r="M31" s="25">
        <v>20.0</v>
      </c>
      <c r="N31" s="35">
        <f>AVERAGE(P13,V13,X13)</f>
        <v>0.5936666667</v>
      </c>
      <c r="O31" s="35">
        <f>AVERAGE(Q13,S13,Y13)</f>
        <v>1.158</v>
      </c>
      <c r="S31" s="1">
        <v>2.0</v>
      </c>
      <c r="T31" s="1">
        <v>1.0</v>
      </c>
      <c r="U31" s="28" t="s">
        <v>34</v>
      </c>
      <c r="W31" s="8">
        <v>3.56</v>
      </c>
      <c r="Y31" s="1">
        <v>18.0</v>
      </c>
      <c r="Z31" s="40">
        <f t="shared" ref="Z31:AA31" si="25">AVERAGE(V651:V725)</f>
        <v>2.516491228</v>
      </c>
      <c r="AA31" s="36">
        <f t="shared" si="25"/>
        <v>3.311254902</v>
      </c>
      <c r="AC31" s="11">
        <v>18.0</v>
      </c>
      <c r="AD31" s="41">
        <v>1.02</v>
      </c>
      <c r="AE31" s="38">
        <v>8.2</v>
      </c>
      <c r="AF31" s="41">
        <v>2.963</v>
      </c>
      <c r="AG31" s="38">
        <v>2.15</v>
      </c>
      <c r="AH31" s="41">
        <v>3.833</v>
      </c>
      <c r="AI31" s="41">
        <v>1.167</v>
      </c>
      <c r="AJ31" s="32"/>
      <c r="AK31" s="32"/>
      <c r="AL31" s="1">
        <v>1.283</v>
      </c>
      <c r="AM31" s="1">
        <v>2.381</v>
      </c>
      <c r="AN31" s="1">
        <v>2.974</v>
      </c>
      <c r="AO31" s="1">
        <v>0.375</v>
      </c>
    </row>
    <row r="32">
      <c r="D32" s="1">
        <v>3.0</v>
      </c>
      <c r="E32" s="1" t="s">
        <v>81</v>
      </c>
      <c r="G32" s="8">
        <v>7.77</v>
      </c>
      <c r="H32" s="21"/>
      <c r="I32" s="24" t="s">
        <v>82</v>
      </c>
      <c r="J32" s="29">
        <f>AVERAGE(J21:J31)</f>
        <v>1.411378788</v>
      </c>
      <c r="K32" s="29">
        <f>AVERAGE(K20:K31)</f>
        <v>2.515944444</v>
      </c>
      <c r="M32" s="25" t="s">
        <v>82</v>
      </c>
      <c r="N32" s="19">
        <f t="shared" ref="N32:O32" si="26">AVERAGE(N20:N31)</f>
        <v>1.679969697</v>
      </c>
      <c r="O32" s="35">
        <f t="shared" si="26"/>
        <v>3.02225</v>
      </c>
      <c r="T32" s="1">
        <v>2.0</v>
      </c>
      <c r="U32" s="7" t="s">
        <v>36</v>
      </c>
      <c r="W32" s="8">
        <v>1.256</v>
      </c>
      <c r="Y32" s="1">
        <v>19.0</v>
      </c>
      <c r="Z32" s="40">
        <f t="shared" ref="Z32:AA32" si="27">AVERAGE(V726:V801)</f>
        <v>2.216137255</v>
      </c>
      <c r="AA32" s="36">
        <f t="shared" si="27"/>
        <v>2.74844898</v>
      </c>
      <c r="AB32" s="36">
        <f>AVERAGE(AA29:AA33)</f>
        <v>2.6322698</v>
      </c>
      <c r="AC32" s="11">
        <v>19.0</v>
      </c>
      <c r="AD32" s="41">
        <v>1.464</v>
      </c>
      <c r="AE32" s="38">
        <v>1.236</v>
      </c>
      <c r="AF32" s="41">
        <v>1.472</v>
      </c>
      <c r="AG32" s="38">
        <v>4.25</v>
      </c>
      <c r="AH32" s="41">
        <v>1.35</v>
      </c>
      <c r="AI32" s="41">
        <v>0.319</v>
      </c>
      <c r="AJ32" s="43">
        <v>2.593</v>
      </c>
      <c r="AK32" s="43">
        <v>3.74</v>
      </c>
      <c r="AL32" s="1">
        <v>2.261</v>
      </c>
      <c r="AN32" s="1">
        <v>4.98</v>
      </c>
      <c r="AO32" s="1">
        <v>7.73</v>
      </c>
    </row>
    <row r="33">
      <c r="D33" s="1">
        <v>4.0</v>
      </c>
      <c r="E33" s="1" t="s">
        <v>83</v>
      </c>
      <c r="G33" s="8">
        <v>3.095</v>
      </c>
      <c r="H33" s="9" t="s">
        <v>84</v>
      </c>
      <c r="I33" s="24" t="s">
        <v>85</v>
      </c>
      <c r="J33" s="17">
        <f>STDEV(J21:J31)</f>
        <v>0.7381728723</v>
      </c>
      <c r="K33" s="17">
        <f>STDEV(K20:K31)</f>
        <v>1.971947395</v>
      </c>
      <c r="M33" s="25" t="s">
        <v>85</v>
      </c>
      <c r="N33" s="19">
        <f t="shared" ref="N33:O33" si="28">STDEV(N20:N31)</f>
        <v>0.9093970708</v>
      </c>
      <c r="O33" s="19">
        <f t="shared" si="28"/>
        <v>2.178117925</v>
      </c>
      <c r="T33" s="1">
        <v>3.0</v>
      </c>
      <c r="U33" s="1" t="s">
        <v>37</v>
      </c>
      <c r="W33" s="8">
        <v>7.76</v>
      </c>
      <c r="Y33" s="1">
        <v>20.0</v>
      </c>
      <c r="Z33" s="40">
        <f t="shared" ref="Z33:AA33" si="29">AVERAGE(V802:V878)</f>
        <v>1.513846154</v>
      </c>
      <c r="AA33" s="36">
        <f t="shared" si="29"/>
        <v>2.364897436</v>
      </c>
      <c r="AB33" s="36">
        <f>AVERAGE(AA29,AA30,AA32,AA33)</f>
        <v>2.462523525</v>
      </c>
      <c r="AC33" s="11">
        <v>20.0</v>
      </c>
      <c r="AD33" s="41">
        <v>2.45</v>
      </c>
      <c r="AE33" s="38">
        <v>1.469</v>
      </c>
      <c r="AF33" s="41">
        <v>0.333</v>
      </c>
      <c r="AG33" s="41">
        <v>1.198</v>
      </c>
      <c r="AH33" s="41"/>
      <c r="AI33" s="41"/>
      <c r="AJ33" s="43">
        <v>2.067</v>
      </c>
      <c r="AK33" s="43">
        <v>1.314</v>
      </c>
      <c r="AL33" s="1">
        <v>0.741</v>
      </c>
      <c r="AM33" s="1">
        <v>1.458</v>
      </c>
      <c r="AN33" s="1">
        <v>0.707</v>
      </c>
      <c r="AO33" s="1">
        <v>1.118</v>
      </c>
    </row>
    <row r="34">
      <c r="D34" s="1">
        <v>5.0</v>
      </c>
      <c r="E34" s="1" t="s">
        <v>86</v>
      </c>
      <c r="G34" s="33"/>
      <c r="H34" s="21">
        <f>AVERAGE(F213:F284)</f>
        <v>1.616372881</v>
      </c>
      <c r="T34" s="1">
        <v>4.0</v>
      </c>
      <c r="U34" s="1" t="s">
        <v>38</v>
      </c>
      <c r="W34" s="8">
        <v>7.99</v>
      </c>
      <c r="AC34" s="30" t="s">
        <v>39</v>
      </c>
      <c r="AD34" s="31" t="s">
        <v>40</v>
      </c>
      <c r="AE34" s="31" t="s">
        <v>40</v>
      </c>
      <c r="AF34" s="31" t="s">
        <v>41</v>
      </c>
      <c r="AG34" s="31" t="s">
        <v>41</v>
      </c>
      <c r="AH34" s="31" t="s">
        <v>42</v>
      </c>
      <c r="AI34" s="31" t="s">
        <v>42</v>
      </c>
      <c r="AJ34" s="31" t="s">
        <v>43</v>
      </c>
      <c r="AK34" s="31" t="s">
        <v>43</v>
      </c>
      <c r="AL34" s="31" t="s">
        <v>44</v>
      </c>
      <c r="AM34" s="31" t="s">
        <v>44</v>
      </c>
      <c r="AN34" s="31" t="s">
        <v>45</v>
      </c>
      <c r="AO34" s="31" t="s">
        <v>45</v>
      </c>
    </row>
    <row r="35">
      <c r="D35" s="1">
        <v>6.0</v>
      </c>
      <c r="E35" s="1" t="s">
        <v>87</v>
      </c>
      <c r="G35" s="8">
        <v>4.23</v>
      </c>
      <c r="H35" s="21"/>
      <c r="S35" s="1">
        <v>3.0</v>
      </c>
      <c r="T35" s="1">
        <v>1.0</v>
      </c>
      <c r="U35" s="1" t="s">
        <v>46</v>
      </c>
      <c r="W35" s="8">
        <v>1.5</v>
      </c>
      <c r="Y35" s="1" t="s">
        <v>48</v>
      </c>
      <c r="Z35">
        <f t="shared" ref="Z35:AA35" si="30">AVERAGE(Z22:Z33)</f>
        <v>1.76613236</v>
      </c>
      <c r="AA35" s="36">
        <f t="shared" si="30"/>
        <v>2.385269885</v>
      </c>
      <c r="AC35" s="1" t="s">
        <v>48</v>
      </c>
      <c r="AD35" s="32">
        <f>AVERAGE(AD23:AD33)</f>
        <v>1.134545455</v>
      </c>
      <c r="AE35" s="32">
        <f>AVERAGE(AE22:AE33)</f>
        <v>2.78475</v>
      </c>
      <c r="AF35" s="32">
        <f>AVERAGE(AF23:AF33)</f>
        <v>1.412</v>
      </c>
      <c r="AG35" s="32">
        <f>AVERAGE(AG22:AG33)</f>
        <v>2.463416667</v>
      </c>
      <c r="AH35" s="32">
        <f>AVERAGE(AH23:AH28,AH31,AH32)</f>
        <v>1.79325</v>
      </c>
      <c r="AI35" s="32">
        <f>AVERAGE(AI22:AI28,AI31:AI32)</f>
        <v>2.771888889</v>
      </c>
      <c r="AJ35" s="32">
        <f>AVERAGE(AJ24:AJ30,AJ32,AJ33)</f>
        <v>2.029888889</v>
      </c>
      <c r="AK35" s="32">
        <f>AVERAGE(AK22,AK24:AK30,AK32:AK33)</f>
        <v>2.2945</v>
      </c>
      <c r="AL35">
        <f>AVERAGE(AL23:AL27,AL29:AL33)</f>
        <v>1.6547</v>
      </c>
      <c r="AM35" s="33">
        <f>AVERAGE(AM22:AM27,AM29:AM31,AM33)</f>
        <v>2.5383</v>
      </c>
      <c r="AN35">
        <f>AVERAGE(AN24,AN25,AN27:AN33)</f>
        <v>1.774444444</v>
      </c>
      <c r="AO35" s="33">
        <f>AVERAGE(AO22,AO24:AO33)</f>
        <v>3.895090909</v>
      </c>
    </row>
    <row r="36">
      <c r="B36" s="1">
        <v>4.0</v>
      </c>
      <c r="C36" s="1">
        <v>1.0</v>
      </c>
      <c r="D36" s="1">
        <v>1.0</v>
      </c>
      <c r="E36" s="1" t="s">
        <v>88</v>
      </c>
      <c r="G36" s="8">
        <v>3.88</v>
      </c>
      <c r="H36" s="9" t="s">
        <v>89</v>
      </c>
      <c r="T36" s="1">
        <v>2.0</v>
      </c>
      <c r="W36" s="8">
        <v>1.056</v>
      </c>
      <c r="AC36" s="1" t="s">
        <v>49</v>
      </c>
      <c r="AD36">
        <f t="shared" ref="AD36:AO36" si="31">STDEV(AD22:AD33)</f>
        <v>0.7575914946</v>
      </c>
      <c r="AE36">
        <f t="shared" si="31"/>
        <v>3.116244568</v>
      </c>
      <c r="AF36">
        <f t="shared" si="31"/>
        <v>1.35268045</v>
      </c>
      <c r="AG36">
        <f t="shared" si="31"/>
        <v>2.019309804</v>
      </c>
      <c r="AH36">
        <f t="shared" si="31"/>
        <v>0.8861835911</v>
      </c>
      <c r="AI36">
        <f t="shared" si="31"/>
        <v>3.109188819</v>
      </c>
      <c r="AJ36">
        <f t="shared" si="31"/>
        <v>1.066830287</v>
      </c>
      <c r="AK36">
        <f t="shared" si="31"/>
        <v>2.272990749</v>
      </c>
      <c r="AL36">
        <f t="shared" si="31"/>
        <v>1.143429738</v>
      </c>
      <c r="AM36">
        <f t="shared" si="31"/>
        <v>2.85022701</v>
      </c>
      <c r="AN36">
        <f t="shared" si="31"/>
        <v>1.482869356</v>
      </c>
      <c r="AO36">
        <f t="shared" si="31"/>
        <v>3.483520675</v>
      </c>
    </row>
    <row r="37">
      <c r="C37" s="1">
        <v>2.0</v>
      </c>
      <c r="D37" s="1">
        <v>1.0</v>
      </c>
      <c r="E37" s="1" t="s">
        <v>90</v>
      </c>
      <c r="G37" s="8">
        <v>2.643</v>
      </c>
      <c r="H37" s="34">
        <f>AVERAGE(G213:G284)</f>
        <v>2.14055</v>
      </c>
      <c r="T37" s="1">
        <v>3.0</v>
      </c>
      <c r="U37" s="1" t="s">
        <v>50</v>
      </c>
      <c r="W37" s="33"/>
    </row>
    <row r="38">
      <c r="D38" s="1">
        <v>2.0</v>
      </c>
      <c r="E38" s="1" t="s">
        <v>91</v>
      </c>
      <c r="G38" s="8">
        <v>0.745</v>
      </c>
      <c r="H38" s="21"/>
      <c r="T38" s="1">
        <v>4.0</v>
      </c>
      <c r="U38" s="1" t="s">
        <v>52</v>
      </c>
      <c r="W38" s="8">
        <v>0.659</v>
      </c>
      <c r="Y38" s="1" t="s">
        <v>54</v>
      </c>
      <c r="Z38" s="1" t="s">
        <v>55</v>
      </c>
      <c r="AC38" s="1" t="s">
        <v>56</v>
      </c>
      <c r="AD38" s="1" t="s">
        <v>57</v>
      </c>
      <c r="AR38" s="1">
        <v>9.0</v>
      </c>
      <c r="AS38" s="8"/>
    </row>
    <row r="39">
      <c r="D39" s="1">
        <v>3.0</v>
      </c>
      <c r="E39" s="1" t="s">
        <v>92</v>
      </c>
      <c r="G39" s="8">
        <v>1.036</v>
      </c>
      <c r="H39" s="9" t="s">
        <v>93</v>
      </c>
      <c r="T39" s="1">
        <v>5.0</v>
      </c>
      <c r="U39" s="1" t="s">
        <v>58</v>
      </c>
      <c r="W39" s="8">
        <v>8.2</v>
      </c>
      <c r="Y39" s="1" t="s">
        <v>59</v>
      </c>
      <c r="Z39" s="1" t="s">
        <v>60</v>
      </c>
      <c r="AA39" s="1" t="s">
        <v>61</v>
      </c>
      <c r="AC39" s="1" t="s">
        <v>59</v>
      </c>
      <c r="AD39" s="1" t="s">
        <v>62</v>
      </c>
      <c r="AE39" s="1" t="s">
        <v>61</v>
      </c>
      <c r="AR39" s="1">
        <v>10.0</v>
      </c>
    </row>
    <row r="40">
      <c r="D40" s="1">
        <v>4.0</v>
      </c>
      <c r="E40" s="1" t="s">
        <v>94</v>
      </c>
      <c r="G40" s="8">
        <v>2.397</v>
      </c>
      <c r="H40" s="9">
        <f>AVERAGE(F285:F357)</f>
        <v>2.166896552</v>
      </c>
      <c r="T40" s="1">
        <v>6.0</v>
      </c>
      <c r="U40" s="1" t="s">
        <v>63</v>
      </c>
      <c r="W40" s="8">
        <v>0.75</v>
      </c>
      <c r="Y40" s="1">
        <v>9.0</v>
      </c>
      <c r="AA40" s="32">
        <f>AVERAGE(AE22,AK22,AM22)</f>
        <v>3.822</v>
      </c>
      <c r="AC40" s="1">
        <v>9.0</v>
      </c>
      <c r="AE40" s="32">
        <f>AVERAGE(AG22,AI22,AO22)</f>
        <v>5.938666667</v>
      </c>
      <c r="AR40" s="1">
        <v>11.0</v>
      </c>
    </row>
    <row r="41">
      <c r="D41" s="1">
        <v>5.0</v>
      </c>
      <c r="E41" s="1" t="s">
        <v>95</v>
      </c>
      <c r="G41" s="8">
        <v>2.3</v>
      </c>
      <c r="H41" s="21"/>
      <c r="T41" s="1">
        <v>7.0</v>
      </c>
      <c r="U41" s="1" t="s">
        <v>64</v>
      </c>
      <c r="W41" s="8">
        <v>2.794</v>
      </c>
      <c r="Y41" s="1">
        <v>10.0</v>
      </c>
      <c r="Z41" s="32">
        <f t="shared" ref="Z41:Z44" si="33">AVERAGE(AD23,AJ23,AL23)</f>
        <v>0.312</v>
      </c>
      <c r="AA41" s="32">
        <f>average(AE23,AK23,AM23)</f>
        <v>0.3975</v>
      </c>
      <c r="AC41" s="1">
        <v>10.0</v>
      </c>
      <c r="AD41" s="32">
        <f t="shared" ref="AD41:AE41" si="32">AVERAGE(AF23,AH23,AN23)</f>
        <v>1.148</v>
      </c>
      <c r="AE41" s="32">
        <f t="shared" si="32"/>
        <v>1.0775</v>
      </c>
      <c r="AR41" s="1">
        <v>12.0</v>
      </c>
      <c r="AS41" s="8"/>
    </row>
    <row r="42">
      <c r="C42" s="1">
        <v>3.0</v>
      </c>
      <c r="D42" s="1">
        <v>1.0</v>
      </c>
      <c r="E42" s="1" t="s">
        <v>96</v>
      </c>
      <c r="G42" s="8">
        <v>8.28</v>
      </c>
      <c r="H42" s="9" t="s">
        <v>97</v>
      </c>
      <c r="T42" s="1">
        <v>8.0</v>
      </c>
      <c r="U42" s="7" t="s">
        <v>67</v>
      </c>
      <c r="W42" s="8">
        <v>8.79</v>
      </c>
      <c r="Y42" s="1">
        <v>11.0</v>
      </c>
      <c r="Z42" s="32">
        <f t="shared" si="33"/>
        <v>1.812</v>
      </c>
      <c r="AA42" s="32">
        <f t="shared" ref="AA42:AA44" si="35">AVERAGE(AE24,AK24,AM24)</f>
        <v>3.832666667</v>
      </c>
      <c r="AC42" s="1">
        <v>11.0</v>
      </c>
      <c r="AD42" s="32">
        <f t="shared" ref="AD42:AE42" si="34">AVERAGE(AF24,AH24,AN24)</f>
        <v>1.226</v>
      </c>
      <c r="AE42" s="32">
        <f t="shared" si="34"/>
        <v>2.691666667</v>
      </c>
      <c r="AR42" s="1">
        <v>13.0</v>
      </c>
      <c r="AS42" s="8"/>
    </row>
    <row r="43">
      <c r="D43" s="1">
        <v>2.0</v>
      </c>
      <c r="E43" s="1" t="s">
        <v>98</v>
      </c>
      <c r="G43" s="8">
        <v>0.622</v>
      </c>
      <c r="H43" s="34">
        <f>AVERAGE(G285:G357)</f>
        <v>2.975084746</v>
      </c>
      <c r="R43" s="1">
        <v>3.0</v>
      </c>
      <c r="S43" s="1">
        <v>1.0</v>
      </c>
      <c r="T43" s="1">
        <v>1.0</v>
      </c>
      <c r="U43" s="1" t="s">
        <v>69</v>
      </c>
      <c r="W43" s="8">
        <v>0.344</v>
      </c>
      <c r="Y43" s="1">
        <v>12.0</v>
      </c>
      <c r="Z43" s="32">
        <f t="shared" si="33"/>
        <v>1.119333333</v>
      </c>
      <c r="AA43" s="32">
        <f t="shared" si="35"/>
        <v>0.06266666667</v>
      </c>
      <c r="AC43" s="1">
        <v>12.0</v>
      </c>
      <c r="AD43" s="32">
        <f t="shared" ref="AD43:AE43" si="36">AVERAGE(AF25,AH25,AN25)</f>
        <v>1.299666667</v>
      </c>
      <c r="AE43" s="32">
        <f t="shared" si="36"/>
        <v>0.8213333333</v>
      </c>
      <c r="AR43" s="1">
        <v>14.0</v>
      </c>
    </row>
    <row r="44">
      <c r="D44" s="1">
        <v>3.0</v>
      </c>
      <c r="E44" s="1" t="s">
        <v>99</v>
      </c>
      <c r="G44" s="8">
        <v>1.204</v>
      </c>
      <c r="H44" s="21"/>
      <c r="S44" s="1">
        <v>2.0</v>
      </c>
      <c r="T44" s="1">
        <v>1.0</v>
      </c>
      <c r="U44" s="1" t="s">
        <v>70</v>
      </c>
      <c r="W44" s="8">
        <v>0.351</v>
      </c>
      <c r="Y44" s="1">
        <v>13.0</v>
      </c>
      <c r="Z44" s="32">
        <f t="shared" si="33"/>
        <v>1.934666667</v>
      </c>
      <c r="AA44" s="32">
        <f t="shared" si="35"/>
        <v>6.154333333</v>
      </c>
      <c r="AC44" s="1">
        <v>13.0</v>
      </c>
      <c r="AD44" s="32">
        <f t="shared" ref="AD44:AE44" si="37">AVERAGE(AF26,AH26,AN26)</f>
        <v>2.985</v>
      </c>
      <c r="AE44" s="32">
        <f t="shared" si="37"/>
        <v>4.663</v>
      </c>
      <c r="AR44" s="1">
        <v>15.0</v>
      </c>
    </row>
    <row r="45">
      <c r="D45" s="1">
        <v>4.0</v>
      </c>
      <c r="E45" s="1" t="s">
        <v>100</v>
      </c>
      <c r="G45" s="8">
        <v>1.147</v>
      </c>
      <c r="H45" s="9" t="s">
        <v>101</v>
      </c>
      <c r="S45" s="1"/>
      <c r="T45" s="1">
        <v>2.0</v>
      </c>
      <c r="U45" s="1" t="s">
        <v>72</v>
      </c>
      <c r="W45" s="33"/>
      <c r="Y45" s="1">
        <v>14.0</v>
      </c>
      <c r="Z45" s="32">
        <f t="shared" ref="Z45:AA45" si="38">average(AD27,AJ27,AL27)</f>
        <v>1.812</v>
      </c>
      <c r="AA45" s="32">
        <f t="shared" si="38"/>
        <v>3.302</v>
      </c>
      <c r="AC45" s="1">
        <v>14.0</v>
      </c>
      <c r="AD45" s="32">
        <f t="shared" ref="AD45:AE45" si="39">AVERAGE(AF27,AH27,AN27)</f>
        <v>0.89</v>
      </c>
      <c r="AE45" s="32">
        <f t="shared" si="39"/>
        <v>2.786</v>
      </c>
      <c r="AR45" s="1">
        <v>16.0</v>
      </c>
    </row>
    <row r="46">
      <c r="D46" s="1">
        <v>5.0</v>
      </c>
      <c r="E46" s="1" t="s">
        <v>102</v>
      </c>
      <c r="G46" s="8">
        <v>1.16</v>
      </c>
      <c r="H46" s="21">
        <f>AVERAGE(F358:F421)</f>
        <v>2.246418182</v>
      </c>
      <c r="T46" s="1">
        <v>3.0</v>
      </c>
      <c r="U46" s="1" t="s">
        <v>73</v>
      </c>
      <c r="W46" s="8">
        <v>0.561</v>
      </c>
      <c r="Y46" s="1">
        <v>15.0</v>
      </c>
      <c r="Z46" s="44">
        <f t="shared" ref="Z46:Z47" si="41">average(AD28,AJ28,AL28)</f>
        <v>1.1205</v>
      </c>
      <c r="AA46" s="32">
        <f>AVERAGE(AE28,AK28,AM28)</f>
        <v>0.653</v>
      </c>
      <c r="AC46" s="1">
        <v>15.0</v>
      </c>
      <c r="AD46" s="32">
        <f t="shared" ref="AD46:AE46" si="40">AVERAGE(AF28,AH28,AN28)</f>
        <v>1.008333333</v>
      </c>
      <c r="AE46" s="32">
        <f t="shared" si="40"/>
        <v>2.589</v>
      </c>
      <c r="AR46" s="1">
        <v>17.0</v>
      </c>
    </row>
    <row r="47">
      <c r="D47" s="1">
        <v>6.0</v>
      </c>
      <c r="E47" s="1" t="s">
        <v>103</v>
      </c>
      <c r="G47" s="8">
        <v>0.536</v>
      </c>
      <c r="H47" s="21"/>
      <c r="T47" s="1">
        <v>4.0</v>
      </c>
      <c r="U47" s="1" t="s">
        <v>74</v>
      </c>
      <c r="W47" s="33"/>
      <c r="Y47" s="1">
        <v>16.0</v>
      </c>
      <c r="Z47" s="44">
        <f t="shared" si="41"/>
        <v>1.152333333</v>
      </c>
      <c r="AA47" s="32">
        <f>average(AE29,AK29,AM29)</f>
        <v>1.243666667</v>
      </c>
      <c r="AC47" s="1">
        <v>16.0</v>
      </c>
      <c r="AD47" s="32">
        <f>AVERAGE(AF29,AL29,AN29)</f>
        <v>1.324666667</v>
      </c>
      <c r="AE47" s="32">
        <f>AVERAGE(AG29,AI29, AO29)</f>
        <v>1.5115</v>
      </c>
      <c r="AR47" s="1">
        <v>18.0</v>
      </c>
    </row>
    <row r="48">
      <c r="A48" s="1"/>
      <c r="B48" s="1">
        <v>5.0</v>
      </c>
      <c r="C48" s="1">
        <v>1.0</v>
      </c>
      <c r="D48" s="1">
        <v>1.0</v>
      </c>
      <c r="E48" s="1" t="s">
        <v>104</v>
      </c>
      <c r="G48" s="33"/>
      <c r="H48" s="9" t="s">
        <v>105</v>
      </c>
      <c r="T48" s="1">
        <v>5.0</v>
      </c>
      <c r="U48" s="1" t="s">
        <v>76</v>
      </c>
      <c r="W48" s="8">
        <v>8.48</v>
      </c>
      <c r="Y48" s="1">
        <v>17.0</v>
      </c>
      <c r="Z48" s="32">
        <f t="shared" ref="Z48:AA48" si="42">AVERAGE(AD30,AJ30,AL30)</f>
        <v>2.353666667</v>
      </c>
      <c r="AA48" s="32">
        <f t="shared" si="42"/>
        <v>1.531333333</v>
      </c>
      <c r="AC48" s="1">
        <v>17.0</v>
      </c>
      <c r="AD48">
        <f>AVERAGE(V591,V601)</f>
        <v>2.147</v>
      </c>
      <c r="AE48" s="32">
        <f>AVERAGE(AG30,AI30,AO30)</f>
        <v>7.7</v>
      </c>
      <c r="AR48" s="1">
        <v>19.0</v>
      </c>
    </row>
    <row r="49">
      <c r="C49" s="1">
        <v>2.0</v>
      </c>
      <c r="D49" s="1">
        <v>1.0</v>
      </c>
      <c r="E49" s="1" t="s">
        <v>106</v>
      </c>
      <c r="G49" s="8">
        <v>1.296</v>
      </c>
      <c r="H49" s="21">
        <f>AVERAGE(G358:G421)</f>
        <v>2.510240741</v>
      </c>
      <c r="T49" s="1">
        <v>6.0</v>
      </c>
      <c r="U49" s="1" t="s">
        <v>77</v>
      </c>
      <c r="W49" s="8">
        <v>1.364</v>
      </c>
      <c r="Y49" s="1">
        <v>18.0</v>
      </c>
      <c r="Z49" s="32">
        <f t="shared" ref="Z49:AA49" si="43">AVERAGE(AD31,AJ31,AL31)</f>
        <v>1.1515</v>
      </c>
      <c r="AA49" s="32">
        <f t="shared" si="43"/>
        <v>5.2905</v>
      </c>
      <c r="AC49" s="1">
        <v>18.0</v>
      </c>
      <c r="AD49" s="32">
        <f t="shared" ref="AD49:AE49" si="44">AVERAGE(AF31,AH31,AN31)</f>
        <v>3.256666667</v>
      </c>
      <c r="AE49" s="32">
        <f t="shared" si="44"/>
        <v>1.230666667</v>
      </c>
      <c r="AR49" s="1">
        <v>20.0</v>
      </c>
    </row>
    <row r="50">
      <c r="D50" s="1">
        <v>2.0</v>
      </c>
      <c r="E50" s="1" t="s">
        <v>107</v>
      </c>
      <c r="G50" s="8">
        <v>0.035</v>
      </c>
      <c r="H50" s="21"/>
      <c r="S50" s="1">
        <v>3.0</v>
      </c>
      <c r="T50" s="1">
        <v>1.0</v>
      </c>
      <c r="U50" s="1" t="s">
        <v>78</v>
      </c>
      <c r="W50" s="8">
        <v>1.04</v>
      </c>
      <c r="Y50" s="1">
        <v>19.0</v>
      </c>
      <c r="Z50" s="32">
        <f t="shared" ref="Z50:AA50" si="45">AVERAGE(AD32,AJ32,AL32)</f>
        <v>2.106</v>
      </c>
      <c r="AA50" s="32">
        <f t="shared" si="45"/>
        <v>2.488</v>
      </c>
      <c r="AC50" s="1">
        <v>19.0</v>
      </c>
      <c r="AD50" s="32">
        <f t="shared" ref="AD50:AE50" si="46">AVERAGE(AF32,AH32,AN32)</f>
        <v>2.600666667</v>
      </c>
      <c r="AE50" s="32">
        <f t="shared" si="46"/>
        <v>4.099666667</v>
      </c>
    </row>
    <row r="51">
      <c r="D51" s="1">
        <v>3.0</v>
      </c>
      <c r="E51" s="1" t="s">
        <v>108</v>
      </c>
      <c r="G51" s="8">
        <v>0.348</v>
      </c>
      <c r="H51" s="9" t="s">
        <v>109</v>
      </c>
      <c r="T51" s="1">
        <v>2.0</v>
      </c>
      <c r="U51" s="1" t="s">
        <v>80</v>
      </c>
      <c r="W51" s="8">
        <v>7.52</v>
      </c>
      <c r="Y51" s="1">
        <v>20.0</v>
      </c>
      <c r="Z51" s="32">
        <f t="shared" ref="Z51:AA51" si="47">AVERAGE(AD33,AJ33,AL33)</f>
        <v>1.752666667</v>
      </c>
      <c r="AA51" s="32">
        <f t="shared" si="47"/>
        <v>1.413666667</v>
      </c>
      <c r="AC51" s="1">
        <v>20.0</v>
      </c>
      <c r="AD51" s="32">
        <f>AVERAGE(AF33,AL33,AN33)</f>
        <v>0.5936666667</v>
      </c>
      <c r="AE51" s="32">
        <f>AVERAGE(AG33,AI33,AO33)</f>
        <v>1.158</v>
      </c>
    </row>
    <row r="52">
      <c r="D52" s="1">
        <v>4.0</v>
      </c>
      <c r="E52" s="1" t="s">
        <v>110</v>
      </c>
      <c r="G52" s="8">
        <v>0.653</v>
      </c>
      <c r="H52" s="21">
        <f>AVERAGE(F422:F490)</f>
        <v>1.365829268</v>
      </c>
      <c r="T52" s="1">
        <v>3.0</v>
      </c>
      <c r="U52" s="1" t="s">
        <v>81</v>
      </c>
      <c r="W52" s="8">
        <v>7.77</v>
      </c>
      <c r="Y52" s="1" t="s">
        <v>82</v>
      </c>
      <c r="Z52" s="32">
        <f>AVERAGE(Z41:Z51)</f>
        <v>1.511515152</v>
      </c>
      <c r="AA52" s="32">
        <f>AVERAGE(AA40:AA51)</f>
        <v>2.515944444</v>
      </c>
      <c r="AC52" s="1" t="s">
        <v>82</v>
      </c>
      <c r="AD52">
        <f t="shared" ref="AD52:AE52" si="48">AVERAGE(AD40:AD51)</f>
        <v>1.679969697</v>
      </c>
      <c r="AE52" s="32">
        <f t="shared" si="48"/>
        <v>3.02225</v>
      </c>
    </row>
    <row r="53">
      <c r="D53" s="1">
        <v>5.0</v>
      </c>
      <c r="E53" s="1" t="s">
        <v>111</v>
      </c>
      <c r="G53" s="8">
        <v>0.314</v>
      </c>
      <c r="H53" s="21"/>
      <c r="T53" s="1">
        <v>4.0</v>
      </c>
      <c r="U53" s="1" t="s">
        <v>83</v>
      </c>
      <c r="W53" s="8">
        <v>3.095</v>
      </c>
      <c r="Y53" s="1" t="s">
        <v>85</v>
      </c>
      <c r="Z53">
        <f>STDEV(Z41:Z51)</f>
        <v>0.5903036058</v>
      </c>
      <c r="AA53">
        <f>STDEV(AA40:AA51)</f>
        <v>1.971947395</v>
      </c>
      <c r="AC53" s="1" t="s">
        <v>85</v>
      </c>
      <c r="AD53">
        <f t="shared" ref="AD53:AE53" si="49">STDEV(AD40:AD51)</f>
        <v>0.9093970708</v>
      </c>
      <c r="AE53">
        <f t="shared" si="49"/>
        <v>2.178117925</v>
      </c>
      <c r="AS53" s="38"/>
    </row>
    <row r="54">
      <c r="C54" s="1">
        <v>3.0</v>
      </c>
      <c r="D54" s="1">
        <v>1.0</v>
      </c>
      <c r="E54" s="1" t="s">
        <v>112</v>
      </c>
      <c r="G54" s="8">
        <v>3.205</v>
      </c>
      <c r="H54" s="9" t="s">
        <v>113</v>
      </c>
      <c r="T54" s="1">
        <v>5.0</v>
      </c>
      <c r="U54" s="1" t="s">
        <v>86</v>
      </c>
      <c r="W54" s="33"/>
      <c r="AR54" s="1">
        <v>9.0</v>
      </c>
      <c r="AS54" s="39">
        <v>2.208</v>
      </c>
    </row>
    <row r="55">
      <c r="D55" s="1">
        <v>2.0</v>
      </c>
      <c r="E55" s="45" t="s">
        <v>114</v>
      </c>
      <c r="G55" s="8">
        <v>0.115</v>
      </c>
      <c r="H55" s="21">
        <f>AVERAGE(G422:G490)</f>
        <v>0.6299268293</v>
      </c>
      <c r="T55" s="1">
        <v>6.0</v>
      </c>
      <c r="U55" s="1" t="s">
        <v>87</v>
      </c>
      <c r="W55" s="8">
        <v>4.23</v>
      </c>
      <c r="AR55" s="1">
        <v>10.0</v>
      </c>
      <c r="AS55" s="39">
        <v>1.167</v>
      </c>
    </row>
    <row r="56">
      <c r="D56" s="1">
        <v>3.0</v>
      </c>
      <c r="E56" s="1" t="s">
        <v>115</v>
      </c>
      <c r="G56" s="33"/>
      <c r="H56" s="21"/>
      <c r="R56" s="1">
        <v>4.0</v>
      </c>
      <c r="S56" s="1">
        <v>1.0</v>
      </c>
      <c r="T56" s="1">
        <v>1.0</v>
      </c>
      <c r="U56" s="1" t="s">
        <v>88</v>
      </c>
      <c r="W56" s="8">
        <v>3.88</v>
      </c>
      <c r="AR56" s="1">
        <v>11.0</v>
      </c>
      <c r="AS56" s="39">
        <v>1.392</v>
      </c>
    </row>
    <row r="57">
      <c r="B57" s="1">
        <v>6.0</v>
      </c>
      <c r="C57" s="1">
        <v>1.0</v>
      </c>
      <c r="D57" s="1">
        <v>1.0</v>
      </c>
      <c r="E57" s="46" t="s">
        <v>116</v>
      </c>
      <c r="G57" s="8">
        <v>1.25</v>
      </c>
      <c r="H57" s="9" t="s">
        <v>117</v>
      </c>
      <c r="L57" s="1" t="s">
        <v>118</v>
      </c>
      <c r="M57" s="1" t="s">
        <v>119</v>
      </c>
      <c r="S57" s="1">
        <v>2.0</v>
      </c>
      <c r="T57" s="1">
        <v>1.0</v>
      </c>
      <c r="U57" s="1" t="s">
        <v>90</v>
      </c>
      <c r="W57" s="8">
        <v>2.643</v>
      </c>
      <c r="AR57" s="1">
        <v>12.0</v>
      </c>
      <c r="AS57" s="39">
        <v>1.7</v>
      </c>
    </row>
    <row r="58">
      <c r="C58" s="1">
        <v>2.0</v>
      </c>
      <c r="D58" s="1">
        <v>1.0</v>
      </c>
      <c r="E58" s="1" t="s">
        <v>120</v>
      </c>
      <c r="G58" s="8">
        <v>0.093</v>
      </c>
      <c r="H58" s="21"/>
      <c r="I58" s="47" t="s">
        <v>121</v>
      </c>
      <c r="J58" s="47" t="s">
        <v>122</v>
      </c>
      <c r="K58" s="48"/>
      <c r="L58">
        <f>AVERAGE(F139,F211,F284,F356,F490,F630,F704)</f>
        <v>1.478857143</v>
      </c>
      <c r="M58" s="33">
        <f>AVERAGE(G69,G139,G211,G356,G490,G630,G704)</f>
        <v>3.969857143</v>
      </c>
      <c r="T58" s="1">
        <v>2.0</v>
      </c>
      <c r="U58" s="1" t="s">
        <v>91</v>
      </c>
      <c r="W58" s="8">
        <v>0.745</v>
      </c>
      <c r="AR58" s="1">
        <v>13.0</v>
      </c>
      <c r="AS58" s="41">
        <v>1.278</v>
      </c>
    </row>
    <row r="59">
      <c r="D59" s="1">
        <v>2.0</v>
      </c>
      <c r="E59" s="1" t="s">
        <v>123</v>
      </c>
      <c r="G59" s="8">
        <v>7.98</v>
      </c>
      <c r="H59" s="21"/>
      <c r="I59" s="47" t="s">
        <v>124</v>
      </c>
      <c r="J59" s="47" t="s">
        <v>125</v>
      </c>
      <c r="K59" s="48"/>
      <c r="L59">
        <f>AVERAGE(F199,F272,F412,F618,F692,F767,F845)</f>
        <v>1.476142857</v>
      </c>
      <c r="M59" s="33">
        <f>AVERAGE(G57,G272,G412,G478,G618,G692,G767,G845)</f>
        <v>2.419</v>
      </c>
      <c r="T59" s="1">
        <v>3.0</v>
      </c>
      <c r="U59" s="1" t="s">
        <v>92</v>
      </c>
      <c r="W59" s="8">
        <v>1.036</v>
      </c>
      <c r="AR59" s="1">
        <v>14.0</v>
      </c>
      <c r="AS59" s="41">
        <v>1.418</v>
      </c>
    </row>
    <row r="60">
      <c r="D60" s="1">
        <v>3.0</v>
      </c>
      <c r="E60" s="1" t="s">
        <v>126</v>
      </c>
      <c r="G60" s="33"/>
      <c r="H60" s="9" t="s">
        <v>127</v>
      </c>
      <c r="I60" s="47" t="s">
        <v>128</v>
      </c>
      <c r="J60" s="47" t="s">
        <v>34</v>
      </c>
      <c r="K60" s="48"/>
      <c r="L60">
        <f t="shared" ref="L60:M60" si="50">AVERAGE(F151,F224,F296,F366,F433,F500,F570,F717,F794)</f>
        <v>2.029888889</v>
      </c>
      <c r="M60" s="33">
        <f t="shared" si="50"/>
        <v>2.153888889</v>
      </c>
      <c r="T60" s="1">
        <v>4.0</v>
      </c>
      <c r="U60" s="1" t="s">
        <v>94</v>
      </c>
      <c r="W60" s="8">
        <v>2.397</v>
      </c>
      <c r="AR60" s="1">
        <v>15.0</v>
      </c>
      <c r="AS60" s="41"/>
    </row>
    <row r="61">
      <c r="D61" s="1">
        <v>4.0</v>
      </c>
      <c r="E61" s="1" t="s">
        <v>129</v>
      </c>
      <c r="G61" s="8">
        <v>8.68</v>
      </c>
      <c r="H61" s="21"/>
      <c r="I61" s="47" t="s">
        <v>130</v>
      </c>
      <c r="J61" s="47" t="s">
        <v>131</v>
      </c>
      <c r="K61" s="48"/>
      <c r="L61">
        <f>AVERAGE(F269,F341,F409,F476,F615,F842)</f>
        <v>2.092166667</v>
      </c>
      <c r="M61" s="33">
        <f>AVERAGE(G55,G269,G341,G409,G476,G615,G842)</f>
        <v>0.895</v>
      </c>
      <c r="T61" s="1">
        <v>5.0</v>
      </c>
      <c r="U61" s="1" t="s">
        <v>95</v>
      </c>
      <c r="W61" s="8">
        <v>2.3</v>
      </c>
      <c r="AR61" s="1">
        <v>16.0</v>
      </c>
      <c r="AS61" s="41"/>
    </row>
    <row r="62">
      <c r="D62" s="1">
        <v>5.0</v>
      </c>
      <c r="E62" s="1" t="s">
        <v>132</v>
      </c>
      <c r="G62" s="8"/>
      <c r="H62" s="21"/>
      <c r="S62" s="1">
        <v>3.0</v>
      </c>
      <c r="T62" s="1">
        <v>1.0</v>
      </c>
      <c r="U62" s="1" t="s">
        <v>96</v>
      </c>
      <c r="W62" s="8">
        <v>8.28</v>
      </c>
      <c r="AR62" s="1">
        <v>17.0</v>
      </c>
      <c r="AS62" s="41">
        <v>3.833</v>
      </c>
    </row>
    <row r="63">
      <c r="D63" s="1">
        <v>6.0</v>
      </c>
      <c r="E63" s="1" t="s">
        <v>133</v>
      </c>
      <c r="G63" s="8">
        <v>0.062</v>
      </c>
      <c r="H63" s="9" t="s">
        <v>134</v>
      </c>
      <c r="T63" s="1">
        <v>2.0</v>
      </c>
      <c r="U63" s="1" t="s">
        <v>98</v>
      </c>
      <c r="W63" s="8">
        <v>0.622</v>
      </c>
      <c r="AR63" s="1">
        <v>18.0</v>
      </c>
      <c r="AS63" s="41">
        <v>1.35</v>
      </c>
    </row>
    <row r="64">
      <c r="D64" s="1">
        <v>7.0</v>
      </c>
      <c r="G64" s="8">
        <v>0.11</v>
      </c>
      <c r="H64" s="21"/>
      <c r="T64" s="1">
        <v>3.0</v>
      </c>
      <c r="U64" s="1" t="s">
        <v>99</v>
      </c>
      <c r="W64" s="8">
        <v>1.204</v>
      </c>
      <c r="AR64" s="1">
        <v>19.0</v>
      </c>
      <c r="AS64" s="41"/>
    </row>
    <row r="65">
      <c r="D65" s="1">
        <v>8.0</v>
      </c>
      <c r="E65" s="1" t="s">
        <v>135</v>
      </c>
      <c r="G65" s="8">
        <v>7.73</v>
      </c>
      <c r="H65" s="21"/>
      <c r="T65" s="1">
        <v>4.0</v>
      </c>
      <c r="U65" s="1" t="s">
        <v>100</v>
      </c>
      <c r="W65" s="8">
        <v>1.147</v>
      </c>
      <c r="AR65" s="1">
        <v>20.0</v>
      </c>
    </row>
    <row r="66">
      <c r="C66" s="1">
        <v>3.0</v>
      </c>
      <c r="D66" s="1">
        <v>1.0</v>
      </c>
      <c r="E66" s="1" t="s">
        <v>136</v>
      </c>
      <c r="G66" s="8">
        <v>3.87</v>
      </c>
      <c r="H66" s="9" t="s">
        <v>137</v>
      </c>
      <c r="T66" s="1">
        <v>5.0</v>
      </c>
      <c r="U66" s="1" t="s">
        <v>102</v>
      </c>
      <c r="W66" s="8">
        <v>1.16</v>
      </c>
    </row>
    <row r="67">
      <c r="D67" s="1">
        <v>2.0</v>
      </c>
      <c r="E67" s="1" t="s">
        <v>138</v>
      </c>
      <c r="G67" s="33"/>
      <c r="H67" s="21"/>
      <c r="T67" s="1">
        <v>6.0</v>
      </c>
      <c r="U67" s="1" t="s">
        <v>103</v>
      </c>
      <c r="W67" s="8">
        <v>0.536</v>
      </c>
    </row>
    <row r="68">
      <c r="D68" s="1">
        <v>3.0</v>
      </c>
      <c r="E68" s="1" t="s">
        <v>139</v>
      </c>
      <c r="G68" s="8">
        <v>0.357</v>
      </c>
      <c r="H68" s="21"/>
      <c r="R68" s="1">
        <v>5.0</v>
      </c>
      <c r="S68" s="1">
        <v>1.0</v>
      </c>
      <c r="T68" s="1">
        <v>1.0</v>
      </c>
      <c r="U68" s="1" t="s">
        <v>104</v>
      </c>
      <c r="W68" s="33"/>
    </row>
    <row r="69">
      <c r="D69" s="1">
        <v>4.0</v>
      </c>
      <c r="E69" s="49" t="s">
        <v>122</v>
      </c>
      <c r="G69" s="8">
        <v>7.65</v>
      </c>
      <c r="H69" s="9" t="s">
        <v>140</v>
      </c>
      <c r="I69" s="7" t="s">
        <v>141</v>
      </c>
      <c r="J69" s="7" t="s">
        <v>122</v>
      </c>
      <c r="K69" s="50"/>
      <c r="L69" s="7" t="s">
        <v>125</v>
      </c>
      <c r="M69" s="50"/>
      <c r="N69" s="7" t="s">
        <v>34</v>
      </c>
      <c r="O69" s="50"/>
      <c r="P69" s="7" t="s">
        <v>131</v>
      </c>
      <c r="Q69" s="50"/>
      <c r="S69" s="1">
        <v>2.0</v>
      </c>
      <c r="T69" s="1">
        <v>1.0</v>
      </c>
      <c r="U69" s="1" t="s">
        <v>106</v>
      </c>
      <c r="W69" s="8">
        <v>1.296</v>
      </c>
    </row>
    <row r="70">
      <c r="A70" s="1">
        <v>10.0</v>
      </c>
      <c r="B70" s="1">
        <v>1.0</v>
      </c>
      <c r="C70" s="1">
        <v>1.0</v>
      </c>
      <c r="D70" s="1">
        <v>1.0</v>
      </c>
      <c r="E70" s="1" t="s">
        <v>142</v>
      </c>
      <c r="F70" s="1">
        <v>4.43</v>
      </c>
      <c r="G70" s="8">
        <v>0.11</v>
      </c>
      <c r="H70" s="21"/>
      <c r="I70" s="7" t="s">
        <v>143</v>
      </c>
      <c r="J70" s="1" t="s">
        <v>144</v>
      </c>
      <c r="K70" s="1" t="s">
        <v>145</v>
      </c>
      <c r="L70" s="1" t="s">
        <v>146</v>
      </c>
      <c r="M70" s="1" t="s">
        <v>147</v>
      </c>
      <c r="N70" s="1" t="s">
        <v>148</v>
      </c>
      <c r="O70" s="1" t="s">
        <v>17</v>
      </c>
      <c r="P70" s="1" t="s">
        <v>149</v>
      </c>
      <c r="Q70" s="1" t="s">
        <v>150</v>
      </c>
      <c r="T70" s="1">
        <v>2.0</v>
      </c>
      <c r="U70" s="1" t="s">
        <v>107</v>
      </c>
      <c r="W70" s="8">
        <v>0.035</v>
      </c>
    </row>
    <row r="71">
      <c r="C71" s="1">
        <v>2.0</v>
      </c>
      <c r="D71" s="1">
        <v>1.0</v>
      </c>
      <c r="E71" s="1" t="s">
        <v>151</v>
      </c>
      <c r="F71" s="1">
        <v>1.453</v>
      </c>
      <c r="G71" s="8">
        <v>0.703</v>
      </c>
      <c r="H71" s="21"/>
      <c r="I71" s="7">
        <v>9.0</v>
      </c>
      <c r="K71" s="1">
        <v>7.65</v>
      </c>
      <c r="M71" s="1">
        <v>1.25</v>
      </c>
      <c r="O71" s="1">
        <v>3.56</v>
      </c>
      <c r="Q71" s="1">
        <v>0.115</v>
      </c>
      <c r="T71" s="1">
        <v>3.0</v>
      </c>
      <c r="U71" s="1" t="s">
        <v>108</v>
      </c>
      <c r="W71" s="8">
        <v>0.348</v>
      </c>
    </row>
    <row r="72">
      <c r="D72" s="1">
        <v>2.0</v>
      </c>
      <c r="E72" s="1" t="s">
        <v>152</v>
      </c>
      <c r="F72" s="1">
        <v>0.291</v>
      </c>
      <c r="G72" s="8">
        <v>0.11</v>
      </c>
      <c r="H72" s="9" t="s">
        <v>153</v>
      </c>
      <c r="I72" s="7">
        <v>10.0</v>
      </c>
      <c r="J72" s="1">
        <v>0.13</v>
      </c>
      <c r="K72" s="1">
        <v>0.563</v>
      </c>
      <c r="T72" s="1">
        <v>4.0</v>
      </c>
      <c r="U72" s="1" t="s">
        <v>110</v>
      </c>
      <c r="W72" s="8">
        <v>0.653</v>
      </c>
    </row>
    <row r="73">
      <c r="D73" s="1">
        <v>3.0</v>
      </c>
      <c r="E73" s="1" t="s">
        <v>26</v>
      </c>
      <c r="F73" s="1">
        <v>0.583</v>
      </c>
      <c r="G73" s="8">
        <v>3.99</v>
      </c>
      <c r="H73" s="21"/>
      <c r="I73" s="7">
        <v>11.0</v>
      </c>
      <c r="L73" s="1">
        <v>0.625</v>
      </c>
      <c r="N73" s="1">
        <v>2.706</v>
      </c>
      <c r="O73" s="1">
        <v>2.415</v>
      </c>
      <c r="T73" s="1">
        <v>5.0</v>
      </c>
      <c r="U73" s="1" t="s">
        <v>111</v>
      </c>
      <c r="W73" s="8">
        <v>0.314</v>
      </c>
    </row>
    <row r="74">
      <c r="D74" s="1">
        <v>4.0</v>
      </c>
      <c r="E74" s="1" t="s">
        <v>154</v>
      </c>
      <c r="F74" s="1">
        <v>0.583</v>
      </c>
      <c r="G74" s="8">
        <v>1.258</v>
      </c>
      <c r="H74" s="21"/>
      <c r="I74" s="7">
        <v>12.0</v>
      </c>
      <c r="J74" s="1">
        <v>1.3</v>
      </c>
      <c r="L74" s="1">
        <v>0.12</v>
      </c>
      <c r="M74" s="1">
        <v>2.632</v>
      </c>
      <c r="N74" s="1">
        <v>1.35</v>
      </c>
      <c r="O74" s="1">
        <v>0.059</v>
      </c>
      <c r="P74" s="1">
        <v>0.364</v>
      </c>
      <c r="Q74" s="1">
        <v>0.667</v>
      </c>
      <c r="S74" s="1">
        <v>3.0</v>
      </c>
      <c r="T74" s="1">
        <v>1.0</v>
      </c>
      <c r="U74" s="1" t="s">
        <v>112</v>
      </c>
      <c r="W74" s="8">
        <v>3.205</v>
      </c>
    </row>
    <row r="75">
      <c r="C75" s="1">
        <v>3.0</v>
      </c>
      <c r="D75" s="1">
        <v>1.0</v>
      </c>
      <c r="E75" s="1" t="s">
        <v>155</v>
      </c>
      <c r="F75" s="1">
        <v>0.548</v>
      </c>
      <c r="G75" s="8">
        <v>3.58</v>
      </c>
      <c r="H75" s="9" t="s">
        <v>156</v>
      </c>
      <c r="I75" s="7">
        <v>13.0</v>
      </c>
      <c r="N75" s="1">
        <v>2.2</v>
      </c>
      <c r="O75" s="1">
        <v>7.75</v>
      </c>
      <c r="P75" s="1">
        <v>4.07</v>
      </c>
      <c r="Q75" s="1">
        <v>0.107</v>
      </c>
      <c r="T75" s="1">
        <v>2.0</v>
      </c>
      <c r="U75" s="45" t="s">
        <v>114</v>
      </c>
      <c r="W75" s="8">
        <v>0.115</v>
      </c>
    </row>
    <row r="76">
      <c r="D76" s="1">
        <v>2.0</v>
      </c>
      <c r="E76" s="1" t="s">
        <v>157</v>
      </c>
      <c r="F76" s="1">
        <v>2.476</v>
      </c>
      <c r="G76" s="8">
        <v>3.69</v>
      </c>
      <c r="H76" s="21"/>
      <c r="I76" s="7">
        <v>14.0</v>
      </c>
      <c r="L76" s="1">
        <v>5.44</v>
      </c>
      <c r="M76" s="1">
        <v>3.179</v>
      </c>
      <c r="N76" s="1">
        <v>1.32</v>
      </c>
      <c r="O76" s="1">
        <v>0.616</v>
      </c>
      <c r="P76" s="1">
        <v>1.17</v>
      </c>
      <c r="T76" s="1">
        <v>3.0</v>
      </c>
      <c r="U76" s="1" t="s">
        <v>115</v>
      </c>
      <c r="W76" s="33"/>
    </row>
    <row r="77">
      <c r="D77" s="1">
        <v>3.0</v>
      </c>
      <c r="E77" s="1" t="s">
        <v>158</v>
      </c>
      <c r="F77" s="1">
        <v>1.406</v>
      </c>
      <c r="G77" s="8">
        <v>0.608</v>
      </c>
      <c r="H77" s="21"/>
      <c r="I77" s="7">
        <v>15.0</v>
      </c>
      <c r="J77" s="1">
        <v>1.96</v>
      </c>
      <c r="K77" s="1">
        <v>0.266</v>
      </c>
      <c r="M77" s="1">
        <v>0.355</v>
      </c>
      <c r="N77" s="1">
        <v>0.019</v>
      </c>
      <c r="O77" s="1">
        <v>0.637</v>
      </c>
      <c r="P77" s="1">
        <v>2.689</v>
      </c>
      <c r="Q77" s="1">
        <v>0.662</v>
      </c>
      <c r="R77" s="1">
        <v>6.0</v>
      </c>
      <c r="S77" s="1">
        <v>1.0</v>
      </c>
      <c r="T77" s="1">
        <v>1.0</v>
      </c>
      <c r="U77" s="46" t="s">
        <v>116</v>
      </c>
      <c r="W77" s="8">
        <v>1.25</v>
      </c>
      <c r="AB77" s="1" t="s">
        <v>118</v>
      </c>
      <c r="AC77" s="1" t="s">
        <v>119</v>
      </c>
    </row>
    <row r="78">
      <c r="D78" s="1">
        <v>4.0</v>
      </c>
      <c r="E78" s="1" t="s">
        <v>159</v>
      </c>
      <c r="F78" s="1">
        <v>0.526</v>
      </c>
      <c r="G78" s="8">
        <v>0.06</v>
      </c>
      <c r="H78" s="9" t="s">
        <v>160</v>
      </c>
      <c r="I78" s="7">
        <v>16.0</v>
      </c>
      <c r="N78" s="1">
        <v>2.176</v>
      </c>
      <c r="O78" s="1">
        <v>1.457</v>
      </c>
      <c r="S78" s="1">
        <v>2.0</v>
      </c>
      <c r="T78" s="1">
        <v>1.0</v>
      </c>
      <c r="U78" s="1" t="s">
        <v>120</v>
      </c>
      <c r="W78" s="8">
        <v>0.093</v>
      </c>
      <c r="Y78" s="47" t="s">
        <v>130</v>
      </c>
      <c r="Z78" s="47" t="s">
        <v>131</v>
      </c>
      <c r="AA78" s="48"/>
      <c r="AB78">
        <f>AVERAGE(V289,V361,V429,V496,V635,V862)</f>
        <v>2.092166667</v>
      </c>
      <c r="AC78" s="33">
        <f>AVERAGE(W75,W289,W361,W429,W496,W635,W862)</f>
        <v>0.895</v>
      </c>
    </row>
    <row r="79">
      <c r="B79" s="1">
        <v>2.0</v>
      </c>
      <c r="C79" s="1">
        <v>1.0</v>
      </c>
      <c r="D79" s="1">
        <v>1.0</v>
      </c>
      <c r="E79" s="1" t="s">
        <v>33</v>
      </c>
      <c r="H79" s="21"/>
      <c r="I79" s="7">
        <v>17.0</v>
      </c>
      <c r="J79" s="1">
        <v>1.282</v>
      </c>
      <c r="K79" s="1">
        <v>3.52</v>
      </c>
      <c r="L79" s="1">
        <v>0.283</v>
      </c>
      <c r="M79" s="1">
        <v>7.97</v>
      </c>
      <c r="N79" s="1">
        <v>3.838</v>
      </c>
      <c r="O79" s="1">
        <v>1.397</v>
      </c>
      <c r="P79" s="1">
        <v>2.824</v>
      </c>
      <c r="Q79" s="1">
        <v>1.336</v>
      </c>
      <c r="T79" s="1">
        <v>2.0</v>
      </c>
      <c r="U79" s="1" t="s">
        <v>123</v>
      </c>
      <c r="W79" s="8">
        <v>7.98</v>
      </c>
      <c r="Y79" s="47" t="s">
        <v>124</v>
      </c>
      <c r="Z79" s="47" t="s">
        <v>125</v>
      </c>
      <c r="AA79" s="48"/>
      <c r="AB79">
        <f>AVERAGE(V219,V292,V432,V638,V712,V787,V865)</f>
        <v>1.476142857</v>
      </c>
      <c r="AC79" s="33">
        <f>AVERAGE(W77,W292,W432,W498,W638,W712,W787,W865)</f>
        <v>2.419</v>
      </c>
    </row>
    <row r="80">
      <c r="C80" s="1">
        <v>2.0</v>
      </c>
      <c r="D80" s="1">
        <v>1.0</v>
      </c>
      <c r="E80" s="28" t="s">
        <v>16</v>
      </c>
      <c r="H80" s="21"/>
      <c r="I80" s="7">
        <v>18.0</v>
      </c>
      <c r="J80" s="1">
        <v>3.014</v>
      </c>
      <c r="K80" s="1">
        <v>3.72</v>
      </c>
      <c r="L80" s="1">
        <v>1.55</v>
      </c>
      <c r="M80" s="1">
        <v>3.78</v>
      </c>
      <c r="T80" s="1">
        <v>3.0</v>
      </c>
      <c r="U80" s="1" t="s">
        <v>126</v>
      </c>
      <c r="W80" s="33"/>
      <c r="Y80" s="47" t="s">
        <v>121</v>
      </c>
      <c r="Z80" s="47" t="s">
        <v>122</v>
      </c>
      <c r="AA80" s="48"/>
      <c r="AB80">
        <f>AVERAGE(V159,V231,V304,V376,V510,V650,V724)</f>
        <v>1.478857143</v>
      </c>
      <c r="AC80" s="33">
        <f>AVERAGE(W89,W159,W231,W376,W510,W650,W724)</f>
        <v>3.969857143</v>
      </c>
    </row>
    <row r="81">
      <c r="D81" s="1">
        <v>2.0</v>
      </c>
      <c r="E81" s="1" t="s">
        <v>36</v>
      </c>
      <c r="F81" s="1">
        <v>0.088</v>
      </c>
      <c r="G81" s="1">
        <v>1.11</v>
      </c>
      <c r="H81" s="9" t="s">
        <v>161</v>
      </c>
      <c r="I81" s="7">
        <v>19.0</v>
      </c>
      <c r="J81" s="1">
        <v>3.6</v>
      </c>
      <c r="K81" s="1">
        <v>7.78</v>
      </c>
      <c r="L81" s="1">
        <v>1.2</v>
      </c>
      <c r="M81" s="1">
        <v>0.08</v>
      </c>
      <c r="N81" s="1">
        <v>2.593</v>
      </c>
      <c r="O81" s="1">
        <v>3.74</v>
      </c>
      <c r="T81" s="1">
        <v>4.0</v>
      </c>
      <c r="U81" s="1" t="s">
        <v>129</v>
      </c>
      <c r="W81" s="8">
        <v>8.68</v>
      </c>
      <c r="Y81" s="47" t="s">
        <v>128</v>
      </c>
      <c r="Z81" s="47" t="s">
        <v>34</v>
      </c>
      <c r="AA81" s="48"/>
      <c r="AB81">
        <f t="shared" ref="AB81:AC81" si="51">AVERAGE(V171,V244,V316,V386,V453,V520,V590,V737,V814)</f>
        <v>2.029888889</v>
      </c>
      <c r="AC81" s="33">
        <f t="shared" si="51"/>
        <v>2.153888889</v>
      </c>
    </row>
    <row r="82">
      <c r="D82" s="1">
        <v>3.0</v>
      </c>
      <c r="E82" s="1" t="s">
        <v>37</v>
      </c>
      <c r="F82" s="1">
        <v>1.62</v>
      </c>
      <c r="G82" s="1">
        <v>1.248</v>
      </c>
      <c r="H82" s="21"/>
      <c r="I82" s="7">
        <v>20.0</v>
      </c>
      <c r="L82" s="1">
        <v>1.115</v>
      </c>
      <c r="M82" s="1">
        <v>0.106</v>
      </c>
      <c r="N82" s="1">
        <v>2.067</v>
      </c>
      <c r="O82" s="1">
        <v>1.314</v>
      </c>
      <c r="P82" s="1">
        <v>1.436</v>
      </c>
      <c r="Q82" s="1">
        <v>1.258</v>
      </c>
      <c r="T82" s="1">
        <v>5.0</v>
      </c>
      <c r="U82" s="1" t="s">
        <v>132</v>
      </c>
      <c r="W82" s="8"/>
    </row>
    <row r="83">
      <c r="D83" s="1">
        <v>4.0</v>
      </c>
      <c r="E83" s="1" t="s">
        <v>38</v>
      </c>
      <c r="F83" s="1">
        <v>0.13</v>
      </c>
      <c r="G83" s="1">
        <v>0.13</v>
      </c>
      <c r="H83" s="21"/>
      <c r="I83" s="1" t="s">
        <v>162</v>
      </c>
      <c r="J83" s="50">
        <f t="shared" ref="J83:Q83" si="52">STDEV(J71:J82)</f>
        <v>1.265484413</v>
      </c>
      <c r="K83" s="50">
        <f t="shared" si="52"/>
        <v>3.275166912</v>
      </c>
      <c r="L83" s="50">
        <f t="shared" si="52"/>
        <v>1.821695861</v>
      </c>
      <c r="M83" s="50">
        <f t="shared" si="52"/>
        <v>2.665559121</v>
      </c>
      <c r="N83" s="50">
        <f t="shared" si="52"/>
        <v>1.066830287</v>
      </c>
      <c r="O83" s="50">
        <f t="shared" si="52"/>
        <v>2.272990749</v>
      </c>
      <c r="P83" s="50">
        <f t="shared" si="52"/>
        <v>1.346931389</v>
      </c>
      <c r="Q83" s="50">
        <f t="shared" si="52"/>
        <v>0.5313685789</v>
      </c>
      <c r="T83" s="1">
        <v>6.0</v>
      </c>
      <c r="U83" s="1" t="s">
        <v>133</v>
      </c>
      <c r="W83" s="8">
        <v>0.062</v>
      </c>
      <c r="Y83" s="50"/>
      <c r="Z83" s="7" t="s">
        <v>131</v>
      </c>
      <c r="AA83" s="50"/>
      <c r="AB83" s="7" t="s">
        <v>125</v>
      </c>
      <c r="AC83" s="50"/>
      <c r="AD83" s="7" t="s">
        <v>122</v>
      </c>
      <c r="AE83" s="50"/>
      <c r="AF83" s="7" t="s">
        <v>34</v>
      </c>
      <c r="AG83" s="50"/>
    </row>
    <row r="84">
      <c r="C84" s="1">
        <v>3.0</v>
      </c>
      <c r="D84" s="1">
        <v>1.0</v>
      </c>
      <c r="E84" s="1" t="s">
        <v>163</v>
      </c>
      <c r="F84" s="1">
        <v>0.71</v>
      </c>
      <c r="G84" s="1">
        <v>0.07</v>
      </c>
      <c r="H84" s="9" t="s">
        <v>164</v>
      </c>
      <c r="T84" s="1">
        <v>7.0</v>
      </c>
      <c r="W84" s="8">
        <v>0.11</v>
      </c>
      <c r="Y84" s="7" t="s">
        <v>9</v>
      </c>
      <c r="Z84" s="1" t="s">
        <v>165</v>
      </c>
      <c r="AA84" s="1" t="s">
        <v>66</v>
      </c>
      <c r="AB84" s="1" t="s">
        <v>165</v>
      </c>
      <c r="AC84" s="1" t="s">
        <v>66</v>
      </c>
      <c r="AD84" s="1" t="s">
        <v>165</v>
      </c>
      <c r="AE84" s="1" t="s">
        <v>66</v>
      </c>
      <c r="AF84" s="1" t="s">
        <v>165</v>
      </c>
      <c r="AG84" s="1" t="s">
        <v>66</v>
      </c>
    </row>
    <row r="85">
      <c r="D85" s="1">
        <v>2.0</v>
      </c>
      <c r="E85" s="1" t="s">
        <v>46</v>
      </c>
      <c r="F85" s="1">
        <v>0.302</v>
      </c>
      <c r="G85" s="1">
        <v>0.374</v>
      </c>
      <c r="H85" s="21"/>
      <c r="I85" s="7" t="s">
        <v>166</v>
      </c>
      <c r="J85" s="2" t="s">
        <v>144</v>
      </c>
      <c r="K85" s="2" t="s">
        <v>146</v>
      </c>
      <c r="L85" s="2" t="s">
        <v>148</v>
      </c>
      <c r="M85" s="2" t="s">
        <v>149</v>
      </c>
      <c r="O85" s="7" t="s">
        <v>167</v>
      </c>
      <c r="P85" s="7" t="s">
        <v>168</v>
      </c>
      <c r="T85" s="1">
        <v>8.0</v>
      </c>
      <c r="U85" s="1" t="s">
        <v>135</v>
      </c>
      <c r="W85" s="8">
        <v>7.73</v>
      </c>
      <c r="Y85" s="7">
        <v>9.0</v>
      </c>
      <c r="AA85" s="1">
        <v>0.115</v>
      </c>
      <c r="AC85" s="1">
        <v>1.25</v>
      </c>
      <c r="AE85" s="1">
        <v>7.65</v>
      </c>
      <c r="AG85" s="1">
        <v>3.56</v>
      </c>
    </row>
    <row r="86">
      <c r="D86" s="1">
        <v>3.0</v>
      </c>
      <c r="E86" s="1" t="s">
        <v>169</v>
      </c>
      <c r="H86" s="21"/>
      <c r="I86" s="7">
        <v>9.0</v>
      </c>
      <c r="J86" s="2"/>
      <c r="K86" s="2"/>
      <c r="L86" s="2"/>
      <c r="M86" s="2"/>
      <c r="O86" s="7" t="s">
        <v>144</v>
      </c>
      <c r="P86">
        <f>STDEV(J74:J84)</f>
        <v>1.01046771</v>
      </c>
      <c r="S86" s="1">
        <v>3.0</v>
      </c>
      <c r="T86" s="1">
        <v>1.0</v>
      </c>
      <c r="U86" s="1" t="s">
        <v>136</v>
      </c>
      <c r="W86" s="8">
        <v>3.87</v>
      </c>
      <c r="Y86" s="7">
        <v>10.0</v>
      </c>
      <c r="AD86" s="1">
        <v>0.13</v>
      </c>
      <c r="AE86" s="1">
        <v>0.563</v>
      </c>
    </row>
    <row r="87">
      <c r="D87" s="1">
        <v>4.0</v>
      </c>
      <c r="E87" s="1" t="s">
        <v>52</v>
      </c>
      <c r="F87" s="1">
        <v>0.563</v>
      </c>
      <c r="G87" s="1">
        <v>3.69</v>
      </c>
      <c r="H87" s="21"/>
      <c r="I87" s="7">
        <v>10.0</v>
      </c>
      <c r="J87" s="11">
        <v>0.13</v>
      </c>
      <c r="K87" s="2"/>
      <c r="L87" s="2"/>
      <c r="M87" s="2"/>
      <c r="O87" s="7" t="s">
        <v>146</v>
      </c>
      <c r="P87">
        <f>STDEV(J76:J84)</f>
        <v>1.048008551</v>
      </c>
      <c r="T87" s="1">
        <v>2.0</v>
      </c>
      <c r="U87" s="1" t="s">
        <v>138</v>
      </c>
      <c r="W87" s="33"/>
      <c r="Y87" s="7">
        <v>11.0</v>
      </c>
      <c r="AB87" s="1">
        <v>0.625</v>
      </c>
      <c r="AF87" s="1">
        <v>2.706</v>
      </c>
      <c r="AG87" s="1">
        <v>2.415</v>
      </c>
    </row>
    <row r="88">
      <c r="D88" s="1">
        <v>5.0</v>
      </c>
      <c r="E88" s="1" t="s">
        <v>58</v>
      </c>
      <c r="F88" s="1">
        <v>2.489</v>
      </c>
      <c r="G88" s="1">
        <v>0.725</v>
      </c>
      <c r="H88" s="21"/>
      <c r="I88" s="7">
        <v>11.0</v>
      </c>
      <c r="J88" s="2"/>
      <c r="K88" s="11">
        <v>0.625</v>
      </c>
      <c r="L88" s="11">
        <v>2.706</v>
      </c>
      <c r="M88" s="2"/>
      <c r="O88" s="7" t="s">
        <v>148</v>
      </c>
      <c r="P88">
        <f>STDEV(J78:J84)</f>
        <v>1.198050032</v>
      </c>
      <c r="T88" s="1">
        <v>3.0</v>
      </c>
      <c r="U88" s="1" t="s">
        <v>139</v>
      </c>
      <c r="W88" s="8">
        <v>0.357</v>
      </c>
      <c r="Y88" s="7">
        <v>12.0</v>
      </c>
      <c r="Z88" s="1">
        <v>0.364</v>
      </c>
      <c r="AA88" s="1">
        <v>0.667</v>
      </c>
      <c r="AB88" s="1">
        <v>0.12</v>
      </c>
      <c r="AC88" s="1">
        <v>2.632</v>
      </c>
      <c r="AD88" s="1">
        <v>1.3</v>
      </c>
      <c r="AF88" s="1">
        <v>1.35</v>
      </c>
      <c r="AG88" s="1">
        <v>0.059</v>
      </c>
    </row>
    <row r="89">
      <c r="D89" s="1">
        <v>6.0</v>
      </c>
      <c r="E89" s="1" t="s">
        <v>170</v>
      </c>
      <c r="H89" s="21"/>
      <c r="I89" s="7">
        <v>12.0</v>
      </c>
      <c r="J89" s="11">
        <v>1.3</v>
      </c>
      <c r="K89" s="11">
        <v>0.12</v>
      </c>
      <c r="L89" s="11">
        <v>1.35</v>
      </c>
      <c r="M89" s="11">
        <v>0.364</v>
      </c>
      <c r="O89" s="7" t="s">
        <v>149</v>
      </c>
      <c r="P89">
        <f>STDEV(J80:J84)</f>
        <v>1.214541462</v>
      </c>
      <c r="T89" s="1">
        <v>4.0</v>
      </c>
      <c r="U89" s="49" t="s">
        <v>122</v>
      </c>
      <c r="W89" s="8">
        <v>7.65</v>
      </c>
      <c r="Y89" s="7">
        <v>13.0</v>
      </c>
      <c r="Z89" s="1">
        <v>4.07</v>
      </c>
      <c r="AA89" s="1">
        <v>0.107</v>
      </c>
      <c r="AF89" s="1">
        <v>2.2</v>
      </c>
      <c r="AG89" s="1">
        <v>7.75</v>
      </c>
    </row>
    <row r="90">
      <c r="D90" s="1">
        <v>7.0</v>
      </c>
      <c r="E90" s="1" t="s">
        <v>64</v>
      </c>
      <c r="H90" s="21"/>
      <c r="I90" s="7">
        <v>13.0</v>
      </c>
      <c r="J90" s="2"/>
      <c r="K90" s="2"/>
      <c r="L90" s="11">
        <v>2.2</v>
      </c>
      <c r="M90" s="11">
        <v>4.07</v>
      </c>
      <c r="Q90" s="1">
        <v>10.0</v>
      </c>
      <c r="R90" s="1">
        <v>1.0</v>
      </c>
      <c r="S90" s="1">
        <v>1.0</v>
      </c>
      <c r="T90" s="1">
        <v>1.0</v>
      </c>
      <c r="U90" s="1" t="s">
        <v>142</v>
      </c>
      <c r="V90" s="1">
        <v>4.43</v>
      </c>
      <c r="W90" s="8">
        <v>0.11</v>
      </c>
      <c r="Y90" s="7">
        <v>14.0</v>
      </c>
      <c r="Z90" s="1">
        <v>1.17</v>
      </c>
      <c r="AB90" s="1">
        <v>5.44</v>
      </c>
      <c r="AC90" s="1">
        <v>3.179</v>
      </c>
      <c r="AF90" s="1">
        <v>1.32</v>
      </c>
      <c r="AG90" s="1">
        <v>0.616</v>
      </c>
    </row>
    <row r="91">
      <c r="D91" s="1">
        <v>8.0</v>
      </c>
      <c r="E91" s="1" t="s">
        <v>67</v>
      </c>
      <c r="H91" s="21"/>
      <c r="I91" s="7">
        <v>14.0</v>
      </c>
      <c r="J91" s="2"/>
      <c r="K91" s="11">
        <v>5.44</v>
      </c>
      <c r="L91" s="11">
        <v>1.32</v>
      </c>
      <c r="M91" s="11">
        <v>1.17</v>
      </c>
      <c r="O91" s="7" t="s">
        <v>167</v>
      </c>
      <c r="P91" s="7" t="s">
        <v>168</v>
      </c>
      <c r="S91" s="1">
        <v>2.0</v>
      </c>
      <c r="T91" s="1">
        <v>1.0</v>
      </c>
      <c r="U91" s="1" t="s">
        <v>151</v>
      </c>
      <c r="V91" s="1">
        <v>1.453</v>
      </c>
      <c r="W91" s="8">
        <v>0.703</v>
      </c>
      <c r="Y91" s="7">
        <v>15.0</v>
      </c>
      <c r="Z91" s="1">
        <v>2.689</v>
      </c>
      <c r="AA91" s="1">
        <v>0.662</v>
      </c>
      <c r="AC91" s="1">
        <v>0.355</v>
      </c>
      <c r="AD91" s="1">
        <v>1.96</v>
      </c>
      <c r="AE91" s="1">
        <v>0.266</v>
      </c>
      <c r="AF91" s="1">
        <v>0.019</v>
      </c>
      <c r="AG91" s="1">
        <v>0.637</v>
      </c>
    </row>
    <row r="92">
      <c r="B92" s="1">
        <v>3.0</v>
      </c>
      <c r="C92" s="1">
        <v>1.0</v>
      </c>
      <c r="D92" s="1">
        <v>1.0</v>
      </c>
      <c r="E92" s="1" t="s">
        <v>171</v>
      </c>
      <c r="H92" s="21"/>
      <c r="I92" s="7">
        <v>15.0</v>
      </c>
      <c r="J92" s="11">
        <v>1.96</v>
      </c>
      <c r="K92" s="2"/>
      <c r="L92" s="11">
        <v>0.019</v>
      </c>
      <c r="M92" s="11">
        <v>2.689</v>
      </c>
      <c r="O92" s="7" t="s">
        <v>145</v>
      </c>
      <c r="P92">
        <f>STDEV(J74:J84)</f>
        <v>1.01046771</v>
      </c>
      <c r="T92" s="1">
        <v>2.0</v>
      </c>
      <c r="U92" s="1" t="s">
        <v>152</v>
      </c>
      <c r="V92" s="1">
        <v>0.291</v>
      </c>
      <c r="W92" s="8">
        <v>0.11</v>
      </c>
      <c r="Y92" s="7">
        <v>16.0</v>
      </c>
      <c r="AF92" s="1">
        <v>2.176</v>
      </c>
      <c r="AG92" s="1">
        <v>1.457</v>
      </c>
    </row>
    <row r="93">
      <c r="C93" s="1">
        <v>2.0</v>
      </c>
      <c r="D93" s="1">
        <v>1.0</v>
      </c>
      <c r="E93" s="1" t="s">
        <v>70</v>
      </c>
      <c r="F93" s="1">
        <v>1.452</v>
      </c>
      <c r="G93" s="1">
        <v>0.541</v>
      </c>
      <c r="H93" s="21"/>
      <c r="I93" s="7">
        <v>16.0</v>
      </c>
      <c r="J93" s="2"/>
      <c r="K93" s="2"/>
      <c r="L93" s="11">
        <v>2.176</v>
      </c>
      <c r="M93" s="2"/>
      <c r="O93" s="7" t="s">
        <v>147</v>
      </c>
      <c r="P93">
        <f>STDEV(J75:J84)</f>
        <v>1.048008551</v>
      </c>
      <c r="T93" s="1">
        <v>3.0</v>
      </c>
      <c r="U93" s="1" t="s">
        <v>26</v>
      </c>
      <c r="V93" s="1">
        <v>0.583</v>
      </c>
      <c r="W93" s="8">
        <v>3.99</v>
      </c>
      <c r="Y93" s="7">
        <v>17.0</v>
      </c>
      <c r="Z93" s="1">
        <v>2.824</v>
      </c>
      <c r="AA93" s="1">
        <v>1.336</v>
      </c>
      <c r="AB93" s="1">
        <v>0.283</v>
      </c>
      <c r="AC93" s="1">
        <v>7.97</v>
      </c>
      <c r="AD93" s="1">
        <v>1.282</v>
      </c>
      <c r="AE93" s="1">
        <v>3.52</v>
      </c>
      <c r="AF93" s="1">
        <v>3.838</v>
      </c>
      <c r="AG93" s="1">
        <v>1.397</v>
      </c>
    </row>
    <row r="94">
      <c r="D94" s="1">
        <v>2.0</v>
      </c>
      <c r="E94" s="1" t="s">
        <v>172</v>
      </c>
      <c r="F94" s="1">
        <v>0.57</v>
      </c>
      <c r="G94" s="1">
        <v>0.639</v>
      </c>
      <c r="H94" s="21"/>
      <c r="I94" s="7">
        <v>17.0</v>
      </c>
      <c r="J94" s="11">
        <v>1.282</v>
      </c>
      <c r="K94" s="11">
        <v>0.283</v>
      </c>
      <c r="L94" s="11">
        <v>3.838</v>
      </c>
      <c r="M94" s="11">
        <v>2.824</v>
      </c>
      <c r="O94" s="7" t="s">
        <v>17</v>
      </c>
      <c r="P94">
        <f>STDEV(J76:J84)</f>
        <v>1.048008551</v>
      </c>
      <c r="T94" s="1">
        <v>4.0</v>
      </c>
      <c r="U94" s="1" t="s">
        <v>154</v>
      </c>
      <c r="V94" s="1">
        <v>0.583</v>
      </c>
      <c r="W94" s="8">
        <v>1.258</v>
      </c>
      <c r="Y94" s="7">
        <v>18.0</v>
      </c>
      <c r="AB94" s="1">
        <v>1.55</v>
      </c>
      <c r="AC94" s="1">
        <v>3.78</v>
      </c>
      <c r="AD94" s="1">
        <v>3.014</v>
      </c>
      <c r="AE94" s="1">
        <v>3.72</v>
      </c>
    </row>
    <row r="95">
      <c r="D95" s="1">
        <v>3.0</v>
      </c>
      <c r="E95" s="1" t="s">
        <v>173</v>
      </c>
      <c r="G95" s="1">
        <v>0.509</v>
      </c>
      <c r="H95" s="21"/>
      <c r="I95" s="7">
        <v>18.0</v>
      </c>
      <c r="J95" s="11">
        <v>3.014</v>
      </c>
      <c r="K95" s="11">
        <v>1.55</v>
      </c>
      <c r="L95" s="2"/>
      <c r="M95" s="2"/>
      <c r="O95" s="7" t="s">
        <v>150</v>
      </c>
      <c r="P95">
        <f>STDEV(J77:J84)</f>
        <v>1.048008551</v>
      </c>
      <c r="S95" s="1">
        <v>3.0</v>
      </c>
      <c r="T95" s="1">
        <v>1.0</v>
      </c>
      <c r="U95" s="1" t="s">
        <v>155</v>
      </c>
      <c r="V95" s="1">
        <v>0.548</v>
      </c>
      <c r="W95" s="8">
        <v>3.58</v>
      </c>
      <c r="Y95" s="7">
        <v>19.0</v>
      </c>
      <c r="AB95" s="1">
        <v>1.2</v>
      </c>
      <c r="AC95" s="1">
        <v>0.08</v>
      </c>
      <c r="AD95" s="1">
        <v>3.6</v>
      </c>
      <c r="AE95" s="1">
        <v>7.78</v>
      </c>
      <c r="AF95" s="1">
        <v>2.593</v>
      </c>
      <c r="AG95" s="1">
        <v>3.74</v>
      </c>
    </row>
    <row r="96">
      <c r="D96" s="1">
        <v>4.0</v>
      </c>
      <c r="E96" s="1" t="s">
        <v>174</v>
      </c>
      <c r="F96" s="1">
        <v>2.473</v>
      </c>
      <c r="G96" s="1">
        <v>0.7</v>
      </c>
      <c r="H96" s="21"/>
      <c r="I96" s="7">
        <v>19.0</v>
      </c>
      <c r="J96" s="11">
        <v>3.6</v>
      </c>
      <c r="K96" s="11">
        <v>1.2</v>
      </c>
      <c r="L96" s="11">
        <v>2.593</v>
      </c>
      <c r="M96" s="2"/>
      <c r="T96" s="1">
        <v>2.0</v>
      </c>
      <c r="U96" s="1" t="s">
        <v>157</v>
      </c>
      <c r="V96" s="1">
        <v>2.476</v>
      </c>
      <c r="W96" s="8">
        <v>3.69</v>
      </c>
      <c r="Y96" s="7">
        <v>20.0</v>
      </c>
      <c r="Z96" s="1">
        <v>1.436</v>
      </c>
      <c r="AA96" s="1">
        <v>1.258</v>
      </c>
      <c r="AB96" s="1">
        <v>1.115</v>
      </c>
      <c r="AC96" s="1">
        <v>0.106</v>
      </c>
      <c r="AF96" s="1">
        <v>2.067</v>
      </c>
      <c r="AG96" s="1">
        <v>1.314</v>
      </c>
    </row>
    <row r="97">
      <c r="D97" s="1">
        <v>5.0</v>
      </c>
      <c r="E97" s="1" t="s">
        <v>175</v>
      </c>
      <c r="F97" s="1">
        <v>1.82</v>
      </c>
      <c r="G97" s="1">
        <v>0.678</v>
      </c>
      <c r="H97" s="21"/>
      <c r="I97" s="7">
        <v>20.0</v>
      </c>
      <c r="J97" s="2"/>
      <c r="K97" s="11">
        <v>1.115</v>
      </c>
      <c r="L97" s="11">
        <v>2.067</v>
      </c>
      <c r="M97" s="11">
        <v>1.436</v>
      </c>
      <c r="T97" s="1">
        <v>3.0</v>
      </c>
      <c r="U97" s="1" t="s">
        <v>158</v>
      </c>
      <c r="V97" s="1">
        <v>1.406</v>
      </c>
      <c r="W97" s="8">
        <v>0.608</v>
      </c>
    </row>
    <row r="98">
      <c r="C98" s="1">
        <v>3.0</v>
      </c>
      <c r="D98" s="1">
        <v>1.0</v>
      </c>
      <c r="E98" s="1" t="s">
        <v>176</v>
      </c>
      <c r="H98" s="21"/>
      <c r="T98" s="1">
        <v>4.0</v>
      </c>
      <c r="U98" s="1" t="s">
        <v>159</v>
      </c>
      <c r="V98" s="1">
        <v>0.526</v>
      </c>
      <c r="W98" s="8">
        <v>0.06</v>
      </c>
    </row>
    <row r="99">
      <c r="D99" s="1">
        <v>2.0</v>
      </c>
      <c r="E99" s="1" t="s">
        <v>80</v>
      </c>
      <c r="F99" s="1">
        <v>2.761</v>
      </c>
      <c r="G99" s="1">
        <v>4.07</v>
      </c>
      <c r="H99" s="21"/>
      <c r="I99" s="7" t="s">
        <v>143</v>
      </c>
      <c r="J99" s="2" t="s">
        <v>145</v>
      </c>
      <c r="K99" s="2" t="s">
        <v>147</v>
      </c>
      <c r="L99" s="2" t="s">
        <v>17</v>
      </c>
      <c r="M99" s="51" t="s">
        <v>150</v>
      </c>
      <c r="R99" s="1">
        <v>2.0</v>
      </c>
      <c r="S99" s="1">
        <v>1.0</v>
      </c>
      <c r="T99" s="1">
        <v>1.0</v>
      </c>
      <c r="U99" s="1" t="s">
        <v>33</v>
      </c>
    </row>
    <row r="100">
      <c r="D100" s="1">
        <v>3.0</v>
      </c>
      <c r="E100" s="1" t="s">
        <v>81</v>
      </c>
      <c r="F100" s="1">
        <v>2.208</v>
      </c>
      <c r="G100" s="1">
        <v>1.045</v>
      </c>
      <c r="H100" s="21"/>
      <c r="I100" s="7">
        <v>9.0</v>
      </c>
      <c r="J100" s="11">
        <v>7.65</v>
      </c>
      <c r="K100" s="11">
        <v>1.25</v>
      </c>
      <c r="L100" s="11">
        <v>3.56</v>
      </c>
      <c r="M100" s="11">
        <v>0.115</v>
      </c>
      <c r="S100" s="1">
        <v>2.0</v>
      </c>
      <c r="T100" s="1">
        <v>1.0</v>
      </c>
      <c r="U100" s="28" t="s">
        <v>16</v>
      </c>
    </row>
    <row r="101">
      <c r="D101" s="1">
        <v>4.0</v>
      </c>
      <c r="E101" s="1" t="s">
        <v>177</v>
      </c>
      <c r="F101" s="1">
        <v>1.9</v>
      </c>
      <c r="G101" s="1">
        <v>0.66</v>
      </c>
      <c r="H101" s="21"/>
      <c r="I101" s="7">
        <v>10.0</v>
      </c>
      <c r="J101" s="11">
        <v>0.563</v>
      </c>
      <c r="K101" s="2"/>
      <c r="L101" s="2"/>
      <c r="M101" s="2"/>
      <c r="T101" s="1">
        <v>2.0</v>
      </c>
      <c r="U101" s="1" t="s">
        <v>36</v>
      </c>
      <c r="V101" s="1">
        <v>0.088</v>
      </c>
      <c r="W101" s="1">
        <v>1.11</v>
      </c>
    </row>
    <row r="102">
      <c r="D102" s="1">
        <v>5.0</v>
      </c>
      <c r="E102" s="1" t="s">
        <v>178</v>
      </c>
      <c r="H102" s="21"/>
      <c r="I102" s="7">
        <v>11.0</v>
      </c>
      <c r="J102" s="2"/>
      <c r="K102" s="2"/>
      <c r="L102" s="11">
        <v>2.415</v>
      </c>
      <c r="M102" s="2"/>
      <c r="T102" s="1">
        <v>3.0</v>
      </c>
      <c r="U102" s="1" t="s">
        <v>37</v>
      </c>
      <c r="V102" s="1">
        <v>1.62</v>
      </c>
      <c r="W102" s="1">
        <v>1.248</v>
      </c>
    </row>
    <row r="103">
      <c r="D103" s="1">
        <v>6.0</v>
      </c>
      <c r="E103" s="1" t="s">
        <v>179</v>
      </c>
      <c r="H103" s="21"/>
      <c r="I103" s="7">
        <v>12.0</v>
      </c>
      <c r="J103" s="2"/>
      <c r="K103" s="11">
        <v>2.632</v>
      </c>
      <c r="L103" s="11">
        <v>0.059</v>
      </c>
      <c r="M103" s="11">
        <v>0.667</v>
      </c>
      <c r="T103" s="1">
        <v>4.0</v>
      </c>
      <c r="U103" s="1" t="s">
        <v>38</v>
      </c>
      <c r="V103" s="1">
        <v>0.13</v>
      </c>
      <c r="W103" s="1">
        <v>0.13</v>
      </c>
    </row>
    <row r="104">
      <c r="B104" s="1">
        <v>4.0</v>
      </c>
      <c r="C104" s="1">
        <v>1.0</v>
      </c>
      <c r="D104" s="1">
        <v>1.0</v>
      </c>
      <c r="E104" s="1" t="s">
        <v>88</v>
      </c>
      <c r="F104" s="1">
        <v>1.125</v>
      </c>
      <c r="G104" s="1">
        <v>1.139</v>
      </c>
      <c r="H104" s="21"/>
      <c r="I104" s="7">
        <v>13.0</v>
      </c>
      <c r="J104" s="2"/>
      <c r="K104" s="2"/>
      <c r="L104" s="11">
        <v>7.75</v>
      </c>
      <c r="M104" s="11">
        <v>0.107</v>
      </c>
      <c r="S104" s="1">
        <v>3.0</v>
      </c>
      <c r="T104" s="1">
        <v>1.0</v>
      </c>
      <c r="U104" s="1" t="s">
        <v>163</v>
      </c>
      <c r="V104" s="1">
        <v>0.71</v>
      </c>
      <c r="W104" s="1">
        <v>0.07</v>
      </c>
    </row>
    <row r="105">
      <c r="C105" s="1">
        <v>2.0</v>
      </c>
      <c r="D105" s="1">
        <v>1.0</v>
      </c>
      <c r="E105" s="1" t="s">
        <v>90</v>
      </c>
      <c r="F105" s="1">
        <v>0.605</v>
      </c>
      <c r="G105" s="1">
        <v>9.06</v>
      </c>
      <c r="H105" s="21"/>
      <c r="I105" s="7">
        <v>14.0</v>
      </c>
      <c r="J105" s="2"/>
      <c r="K105" s="11">
        <v>3.179</v>
      </c>
      <c r="L105" s="11">
        <v>0.616</v>
      </c>
      <c r="M105" s="2"/>
      <c r="T105" s="1">
        <v>2.0</v>
      </c>
      <c r="U105" s="1" t="s">
        <v>46</v>
      </c>
      <c r="V105" s="1">
        <v>0.302</v>
      </c>
      <c r="W105" s="1">
        <v>0.374</v>
      </c>
    </row>
    <row r="106">
      <c r="D106" s="1">
        <v>2.0</v>
      </c>
      <c r="E106" s="1" t="s">
        <v>91</v>
      </c>
      <c r="F106" s="1">
        <v>1.15</v>
      </c>
      <c r="G106" s="1">
        <v>0.658</v>
      </c>
      <c r="H106" s="21"/>
      <c r="I106" s="7">
        <v>15.0</v>
      </c>
      <c r="J106" s="11">
        <v>0.266</v>
      </c>
      <c r="K106" s="11">
        <v>0.355</v>
      </c>
      <c r="L106" s="11">
        <v>0.637</v>
      </c>
      <c r="M106" s="11">
        <v>0.662</v>
      </c>
      <c r="T106" s="1">
        <v>3.0</v>
      </c>
      <c r="U106" s="1" t="s">
        <v>169</v>
      </c>
    </row>
    <row r="107">
      <c r="D107" s="1">
        <v>3.0</v>
      </c>
      <c r="E107" s="1" t="s">
        <v>92</v>
      </c>
      <c r="F107" s="1">
        <v>0.12</v>
      </c>
      <c r="G107" s="1">
        <v>0.583</v>
      </c>
      <c r="H107" s="21"/>
      <c r="I107" s="7">
        <v>16.0</v>
      </c>
      <c r="J107" s="2"/>
      <c r="K107" s="2"/>
      <c r="L107" s="11">
        <v>1.457</v>
      </c>
      <c r="M107" s="2"/>
      <c r="T107" s="1">
        <v>4.0</v>
      </c>
      <c r="U107" s="1" t="s">
        <v>52</v>
      </c>
      <c r="V107" s="1">
        <v>0.563</v>
      </c>
      <c r="W107" s="1">
        <v>3.69</v>
      </c>
    </row>
    <row r="108">
      <c r="D108" s="1">
        <v>4.0</v>
      </c>
      <c r="E108" s="1" t="s">
        <v>94</v>
      </c>
      <c r="F108" s="1">
        <v>0.714</v>
      </c>
      <c r="G108" s="1">
        <v>0.266</v>
      </c>
      <c r="H108" s="21"/>
      <c r="I108" s="7">
        <v>17.0</v>
      </c>
      <c r="J108" s="11">
        <v>3.52</v>
      </c>
      <c r="K108" s="11">
        <v>7.97</v>
      </c>
      <c r="L108" s="11">
        <v>1.397</v>
      </c>
      <c r="M108" s="11">
        <v>1.336</v>
      </c>
      <c r="T108" s="1">
        <v>5.0</v>
      </c>
      <c r="U108" s="1" t="s">
        <v>58</v>
      </c>
      <c r="V108" s="1">
        <v>2.489</v>
      </c>
      <c r="W108" s="1">
        <v>0.725</v>
      </c>
    </row>
    <row r="109">
      <c r="D109" s="1">
        <v>5.0</v>
      </c>
      <c r="E109" s="1" t="s">
        <v>95</v>
      </c>
      <c r="F109" s="1">
        <v>1.9</v>
      </c>
      <c r="G109" s="1">
        <v>7.84</v>
      </c>
      <c r="H109" s="21"/>
      <c r="I109" s="7">
        <v>18.0</v>
      </c>
      <c r="J109" s="11">
        <v>3.72</v>
      </c>
      <c r="K109" s="11">
        <v>3.78</v>
      </c>
      <c r="L109" s="2"/>
      <c r="M109" s="2"/>
      <c r="T109" s="1">
        <v>6.0</v>
      </c>
      <c r="U109" s="1" t="s">
        <v>170</v>
      </c>
    </row>
    <row r="110">
      <c r="C110" s="1">
        <v>3.0</v>
      </c>
      <c r="D110" s="1">
        <v>1.0</v>
      </c>
      <c r="E110" s="1" t="s">
        <v>96</v>
      </c>
      <c r="F110" s="1">
        <v>1.125</v>
      </c>
      <c r="G110" s="1">
        <v>1.053</v>
      </c>
      <c r="H110" s="21"/>
      <c r="I110" s="7">
        <v>19.0</v>
      </c>
      <c r="J110" s="11">
        <v>7.78</v>
      </c>
      <c r="K110" s="11">
        <v>0.08</v>
      </c>
      <c r="L110" s="11">
        <v>3.74</v>
      </c>
      <c r="M110" s="2"/>
      <c r="T110" s="1">
        <v>7.0</v>
      </c>
      <c r="U110" s="1" t="s">
        <v>64</v>
      </c>
    </row>
    <row r="111">
      <c r="D111" s="1">
        <v>2.0</v>
      </c>
      <c r="E111" s="1" t="s">
        <v>98</v>
      </c>
      <c r="H111" s="21"/>
      <c r="I111" s="7">
        <v>20.0</v>
      </c>
      <c r="J111" s="2"/>
      <c r="K111" s="11">
        <v>0.106</v>
      </c>
      <c r="L111" s="11">
        <v>1.314</v>
      </c>
      <c r="M111" s="11">
        <v>1.258</v>
      </c>
      <c r="T111" s="1">
        <v>8.0</v>
      </c>
      <c r="U111" s="1" t="s">
        <v>67</v>
      </c>
    </row>
    <row r="112">
      <c r="D112" s="1">
        <v>3.0</v>
      </c>
      <c r="E112" s="1" t="s">
        <v>180</v>
      </c>
      <c r="H112" s="21"/>
      <c r="R112" s="1">
        <v>3.0</v>
      </c>
      <c r="S112" s="1">
        <v>1.0</v>
      </c>
      <c r="T112" s="1">
        <v>1.0</v>
      </c>
      <c r="U112" s="1" t="s">
        <v>171</v>
      </c>
    </row>
    <row r="113">
      <c r="D113" s="1">
        <v>4.0</v>
      </c>
      <c r="E113" s="1" t="s">
        <v>181</v>
      </c>
      <c r="F113" s="1">
        <v>0.333</v>
      </c>
      <c r="G113" s="1">
        <v>0.685</v>
      </c>
      <c r="H113" s="21"/>
      <c r="S113" s="1">
        <v>2.0</v>
      </c>
      <c r="T113" s="1">
        <v>1.0</v>
      </c>
      <c r="U113" s="1" t="s">
        <v>70</v>
      </c>
      <c r="V113" s="1">
        <v>1.452</v>
      </c>
      <c r="W113" s="1">
        <v>0.541</v>
      </c>
    </row>
    <row r="114">
      <c r="D114" s="1">
        <v>5.0</v>
      </c>
      <c r="E114" s="1" t="s">
        <v>182</v>
      </c>
      <c r="F114" s="1">
        <v>0.647</v>
      </c>
      <c r="G114" s="1">
        <v>1.426</v>
      </c>
      <c r="H114" s="21"/>
      <c r="T114" s="1">
        <v>2.0</v>
      </c>
      <c r="U114" s="1" t="s">
        <v>172</v>
      </c>
      <c r="V114" s="1">
        <v>0.57</v>
      </c>
      <c r="W114" s="1">
        <v>0.639</v>
      </c>
    </row>
    <row r="115">
      <c r="B115" s="1">
        <v>5.0</v>
      </c>
      <c r="C115" s="1">
        <v>1.0</v>
      </c>
      <c r="D115" s="1">
        <v>1.0</v>
      </c>
      <c r="E115" s="1" t="s">
        <v>104</v>
      </c>
      <c r="F115" s="1">
        <v>4.17</v>
      </c>
      <c r="H115" s="21"/>
      <c r="T115" s="1">
        <v>3.0</v>
      </c>
      <c r="U115" s="1" t="s">
        <v>173</v>
      </c>
      <c r="W115" s="1">
        <v>0.509</v>
      </c>
    </row>
    <row r="116">
      <c r="C116" s="1">
        <v>2.0</v>
      </c>
      <c r="D116" s="1">
        <v>1.0</v>
      </c>
      <c r="E116" s="1" t="s">
        <v>183</v>
      </c>
      <c r="F116" s="1">
        <v>4.82</v>
      </c>
      <c r="G116" s="1">
        <v>3.79</v>
      </c>
      <c r="H116" s="21"/>
      <c r="T116" s="1">
        <v>4.0</v>
      </c>
      <c r="U116" s="1" t="s">
        <v>174</v>
      </c>
      <c r="V116" s="1">
        <v>2.473</v>
      </c>
      <c r="W116" s="1">
        <v>0.7</v>
      </c>
    </row>
    <row r="117">
      <c r="D117" s="1">
        <v>2.0</v>
      </c>
      <c r="E117" s="1" t="s">
        <v>107</v>
      </c>
      <c r="H117" s="21"/>
      <c r="T117" s="1">
        <v>5.0</v>
      </c>
      <c r="U117" s="1" t="s">
        <v>175</v>
      </c>
      <c r="V117" s="1">
        <v>1.82</v>
      </c>
      <c r="W117" s="1">
        <v>0.678</v>
      </c>
    </row>
    <row r="118">
      <c r="D118" s="1">
        <v>3.0</v>
      </c>
      <c r="E118" s="1" t="s">
        <v>184</v>
      </c>
      <c r="F118" s="1">
        <v>2.1</v>
      </c>
      <c r="G118" s="1">
        <v>0.315</v>
      </c>
      <c r="H118" s="21"/>
      <c r="S118" s="1">
        <v>3.0</v>
      </c>
      <c r="T118" s="1">
        <v>1.0</v>
      </c>
      <c r="U118" s="1" t="s">
        <v>176</v>
      </c>
    </row>
    <row r="119">
      <c r="D119" s="1">
        <v>4.0</v>
      </c>
      <c r="E119" s="1" t="s">
        <v>185</v>
      </c>
      <c r="F119" s="1">
        <v>0.524</v>
      </c>
      <c r="G119" s="1">
        <v>4.05</v>
      </c>
      <c r="H119" s="21"/>
      <c r="T119" s="1">
        <v>2.0</v>
      </c>
      <c r="U119" s="1" t="s">
        <v>80</v>
      </c>
      <c r="V119" s="1">
        <v>2.761</v>
      </c>
      <c r="W119" s="1">
        <v>4.07</v>
      </c>
    </row>
    <row r="120">
      <c r="D120" s="1">
        <v>5.0</v>
      </c>
      <c r="E120" s="1" t="s">
        <v>111</v>
      </c>
      <c r="F120" s="1">
        <v>0.12</v>
      </c>
      <c r="G120" s="1">
        <v>0.02</v>
      </c>
      <c r="H120" s="21"/>
      <c r="T120" s="1">
        <v>3.0</v>
      </c>
      <c r="U120" s="1" t="s">
        <v>81</v>
      </c>
      <c r="V120" s="1">
        <v>2.208</v>
      </c>
      <c r="W120" s="1">
        <v>1.045</v>
      </c>
    </row>
    <row r="121">
      <c r="D121" s="1">
        <v>6.0</v>
      </c>
      <c r="E121" s="1" t="s">
        <v>186</v>
      </c>
      <c r="F121" s="1">
        <v>2.478</v>
      </c>
      <c r="G121" s="1">
        <v>4.12</v>
      </c>
      <c r="H121" s="21"/>
      <c r="T121" s="1">
        <v>4.0</v>
      </c>
      <c r="U121" s="1" t="s">
        <v>177</v>
      </c>
      <c r="V121" s="1">
        <v>1.9</v>
      </c>
      <c r="W121" s="1">
        <v>0.66</v>
      </c>
    </row>
    <row r="122">
      <c r="D122" s="1">
        <v>7.0</v>
      </c>
      <c r="E122" s="1" t="s">
        <v>187</v>
      </c>
      <c r="F122" s="1">
        <v>1.3</v>
      </c>
      <c r="G122" s="1">
        <v>8.06</v>
      </c>
      <c r="H122" s="21"/>
      <c r="T122" s="1">
        <v>5.0</v>
      </c>
      <c r="U122" s="1" t="s">
        <v>178</v>
      </c>
    </row>
    <row r="123">
      <c r="C123" s="1">
        <v>3.0</v>
      </c>
      <c r="D123" s="1">
        <v>1.0</v>
      </c>
      <c r="E123" s="1" t="s">
        <v>188</v>
      </c>
      <c r="H123" s="21"/>
      <c r="T123" s="1">
        <v>6.0</v>
      </c>
      <c r="U123" s="1" t="s">
        <v>179</v>
      </c>
    </row>
    <row r="124">
      <c r="D124" s="1">
        <v>2.0</v>
      </c>
      <c r="E124" s="45" t="s">
        <v>114</v>
      </c>
      <c r="H124" s="21"/>
      <c r="R124" s="1">
        <v>4.0</v>
      </c>
      <c r="S124" s="1">
        <v>1.0</v>
      </c>
      <c r="T124" s="1">
        <v>1.0</v>
      </c>
      <c r="U124" s="1" t="s">
        <v>88</v>
      </c>
      <c r="V124" s="1">
        <v>1.125</v>
      </c>
      <c r="W124" s="1">
        <v>1.139</v>
      </c>
    </row>
    <row r="125">
      <c r="D125" s="1">
        <v>3.0</v>
      </c>
      <c r="E125" s="1" t="s">
        <v>115</v>
      </c>
      <c r="H125" s="21"/>
      <c r="S125" s="1">
        <v>2.0</v>
      </c>
      <c r="T125" s="1">
        <v>1.0</v>
      </c>
      <c r="U125" s="1" t="s">
        <v>90</v>
      </c>
      <c r="V125" s="1">
        <v>0.605</v>
      </c>
      <c r="W125" s="1">
        <v>9.06</v>
      </c>
    </row>
    <row r="126">
      <c r="D126" s="1">
        <v>4.0</v>
      </c>
      <c r="E126" s="1" t="s">
        <v>189</v>
      </c>
      <c r="H126" s="21"/>
      <c r="T126" s="1">
        <v>2.0</v>
      </c>
      <c r="U126" s="1" t="s">
        <v>91</v>
      </c>
      <c r="V126" s="1">
        <v>1.15</v>
      </c>
      <c r="W126" s="1">
        <v>0.658</v>
      </c>
    </row>
    <row r="127">
      <c r="B127" s="1">
        <v>6.0</v>
      </c>
      <c r="C127" s="1">
        <v>1.0</v>
      </c>
      <c r="D127" s="1">
        <v>1.0</v>
      </c>
      <c r="E127" s="46" t="s">
        <v>116</v>
      </c>
      <c r="H127" s="21"/>
      <c r="T127" s="1">
        <v>3.0</v>
      </c>
      <c r="U127" s="1" t="s">
        <v>92</v>
      </c>
      <c r="V127" s="1">
        <v>0.12</v>
      </c>
      <c r="W127" s="1">
        <v>0.583</v>
      </c>
    </row>
    <row r="128">
      <c r="C128" s="1">
        <v>2.0</v>
      </c>
      <c r="D128" s="1">
        <v>1.0</v>
      </c>
      <c r="E128" s="1" t="s">
        <v>190</v>
      </c>
      <c r="H128" s="21"/>
      <c r="T128" s="1">
        <v>4.0</v>
      </c>
      <c r="U128" s="1" t="s">
        <v>94</v>
      </c>
      <c r="V128" s="1">
        <v>0.714</v>
      </c>
      <c r="W128" s="1">
        <v>0.266</v>
      </c>
    </row>
    <row r="129">
      <c r="D129" s="1">
        <v>2.0</v>
      </c>
      <c r="E129" s="1" t="s">
        <v>191</v>
      </c>
      <c r="H129" s="21"/>
      <c r="T129" s="1">
        <v>5.0</v>
      </c>
      <c r="U129" s="1" t="s">
        <v>95</v>
      </c>
      <c r="V129" s="1">
        <v>1.9</v>
      </c>
      <c r="W129" s="1">
        <v>7.84</v>
      </c>
    </row>
    <row r="130">
      <c r="D130" s="1">
        <v>3.0</v>
      </c>
      <c r="E130" s="1" t="s">
        <v>192</v>
      </c>
      <c r="H130" s="21"/>
      <c r="S130" s="1">
        <v>3.0</v>
      </c>
      <c r="T130" s="1">
        <v>1.0</v>
      </c>
      <c r="U130" s="1" t="s">
        <v>96</v>
      </c>
      <c r="V130" s="1">
        <v>1.125</v>
      </c>
      <c r="W130" s="1">
        <v>1.053</v>
      </c>
    </row>
    <row r="131">
      <c r="D131" s="1">
        <v>4.0</v>
      </c>
      <c r="E131" s="1" t="s">
        <v>129</v>
      </c>
      <c r="H131" s="21"/>
      <c r="T131" s="1">
        <v>2.0</v>
      </c>
      <c r="U131" s="1" t="s">
        <v>98</v>
      </c>
    </row>
    <row r="132">
      <c r="D132" s="1">
        <v>5.0</v>
      </c>
      <c r="E132" s="1" t="s">
        <v>132</v>
      </c>
      <c r="H132" s="21"/>
      <c r="T132" s="1">
        <v>3.0</v>
      </c>
      <c r="U132" s="1" t="s">
        <v>180</v>
      </c>
    </row>
    <row r="133">
      <c r="D133" s="1">
        <v>6.0</v>
      </c>
      <c r="E133" s="1" t="s">
        <v>193</v>
      </c>
      <c r="H133" s="21"/>
      <c r="T133" s="1">
        <v>4.0</v>
      </c>
      <c r="U133" s="1" t="s">
        <v>181</v>
      </c>
      <c r="V133" s="1">
        <v>0.333</v>
      </c>
      <c r="W133" s="1">
        <v>0.685</v>
      </c>
    </row>
    <row r="134">
      <c r="D134" s="1">
        <v>7.0</v>
      </c>
      <c r="E134" s="1" t="s">
        <v>133</v>
      </c>
      <c r="H134" s="21"/>
      <c r="T134" s="1">
        <v>5.0</v>
      </c>
      <c r="U134" s="1" t="s">
        <v>182</v>
      </c>
      <c r="V134" s="1">
        <v>0.647</v>
      </c>
      <c r="W134" s="1">
        <v>1.426</v>
      </c>
    </row>
    <row r="135">
      <c r="D135" s="1">
        <v>8.0</v>
      </c>
      <c r="E135" s="1" t="s">
        <v>194</v>
      </c>
      <c r="H135" s="21"/>
      <c r="R135" s="1">
        <v>5.0</v>
      </c>
      <c r="S135" s="1">
        <v>1.0</v>
      </c>
      <c r="T135" s="1">
        <v>1.0</v>
      </c>
      <c r="U135" s="1" t="s">
        <v>104</v>
      </c>
      <c r="V135" s="1">
        <v>4.17</v>
      </c>
    </row>
    <row r="136">
      <c r="C136" s="1">
        <v>3.0</v>
      </c>
      <c r="D136" s="1">
        <v>1.0</v>
      </c>
      <c r="E136" s="1" t="s">
        <v>136</v>
      </c>
      <c r="F136" s="1">
        <v>0.079</v>
      </c>
      <c r="G136" s="1">
        <v>7.93</v>
      </c>
      <c r="H136" s="21"/>
      <c r="S136" s="1">
        <v>2.0</v>
      </c>
      <c r="T136" s="1">
        <v>1.0</v>
      </c>
      <c r="U136" s="1" t="s">
        <v>183</v>
      </c>
      <c r="V136" s="1">
        <v>4.82</v>
      </c>
      <c r="W136" s="1">
        <v>3.79</v>
      </c>
    </row>
    <row r="137">
      <c r="D137" s="1">
        <v>2.0</v>
      </c>
      <c r="E137" s="1" t="s">
        <v>138</v>
      </c>
      <c r="H137" s="21"/>
      <c r="T137" s="1">
        <v>2.0</v>
      </c>
      <c r="U137" s="1" t="s">
        <v>107</v>
      </c>
    </row>
    <row r="138">
      <c r="D138" s="1">
        <v>3.0</v>
      </c>
      <c r="E138" s="1" t="s">
        <v>139</v>
      </c>
      <c r="F138" s="1">
        <v>0.283</v>
      </c>
      <c r="G138" s="1">
        <v>0.321</v>
      </c>
      <c r="H138" s="21"/>
      <c r="T138" s="1">
        <v>3.0</v>
      </c>
      <c r="U138" s="1" t="s">
        <v>184</v>
      </c>
      <c r="V138" s="1">
        <v>2.1</v>
      </c>
      <c r="W138" s="1">
        <v>0.315</v>
      </c>
    </row>
    <row r="139">
      <c r="D139" s="1">
        <v>4.0</v>
      </c>
      <c r="E139" s="49" t="s">
        <v>122</v>
      </c>
      <c r="F139" s="1">
        <v>0.13</v>
      </c>
      <c r="G139" s="1">
        <v>0.563</v>
      </c>
      <c r="H139" s="21"/>
      <c r="T139" s="1">
        <v>4.0</v>
      </c>
      <c r="U139" s="1" t="s">
        <v>185</v>
      </c>
      <c r="V139" s="1">
        <v>0.524</v>
      </c>
      <c r="W139" s="1">
        <v>4.05</v>
      </c>
    </row>
    <row r="140">
      <c r="A140" s="1">
        <v>11.0</v>
      </c>
      <c r="B140" s="1">
        <v>1.0</v>
      </c>
      <c r="C140" s="1">
        <v>1.0</v>
      </c>
      <c r="D140" s="1">
        <v>1.0</v>
      </c>
      <c r="E140" s="1" t="s">
        <v>195</v>
      </c>
      <c r="H140" s="21"/>
      <c r="T140" s="1">
        <v>5.0</v>
      </c>
      <c r="U140" s="1" t="s">
        <v>111</v>
      </c>
      <c r="V140" s="1">
        <v>0.12</v>
      </c>
      <c r="W140" s="1">
        <v>0.02</v>
      </c>
    </row>
    <row r="141">
      <c r="C141" s="1">
        <v>2.0</v>
      </c>
      <c r="D141" s="1">
        <v>1.0</v>
      </c>
      <c r="E141" s="1" t="s">
        <v>196</v>
      </c>
      <c r="F141" s="1">
        <v>2.28</v>
      </c>
      <c r="G141" s="8">
        <v>1.111</v>
      </c>
      <c r="H141" s="21"/>
      <c r="T141" s="1">
        <v>6.0</v>
      </c>
      <c r="U141" s="1" t="s">
        <v>186</v>
      </c>
      <c r="V141" s="1">
        <v>2.478</v>
      </c>
      <c r="W141" s="1">
        <v>4.12</v>
      </c>
    </row>
    <row r="142">
      <c r="D142" s="1">
        <v>2.0</v>
      </c>
      <c r="E142" s="1" t="s">
        <v>197</v>
      </c>
      <c r="F142" s="1">
        <v>0.12</v>
      </c>
      <c r="G142" s="8">
        <v>7.82</v>
      </c>
      <c r="H142" s="21"/>
      <c r="T142" s="1">
        <v>7.0</v>
      </c>
      <c r="U142" s="1" t="s">
        <v>187</v>
      </c>
      <c r="V142" s="1">
        <v>1.3</v>
      </c>
      <c r="W142" s="1">
        <v>8.06</v>
      </c>
    </row>
    <row r="143">
      <c r="D143" s="1">
        <v>3.0</v>
      </c>
      <c r="E143" s="1" t="s">
        <v>198</v>
      </c>
      <c r="F143" s="1">
        <v>2.017</v>
      </c>
      <c r="G143" s="8">
        <v>1.068</v>
      </c>
      <c r="H143" s="21"/>
      <c r="S143" s="1">
        <v>3.0</v>
      </c>
      <c r="T143" s="1">
        <v>1.0</v>
      </c>
      <c r="U143" s="1" t="s">
        <v>188</v>
      </c>
    </row>
    <row r="144">
      <c r="D144" s="1">
        <v>4.0</v>
      </c>
      <c r="E144" s="1" t="s">
        <v>28</v>
      </c>
      <c r="F144" s="1">
        <v>4.07</v>
      </c>
      <c r="G144" s="8">
        <v>7.97</v>
      </c>
      <c r="H144" s="21"/>
      <c r="T144" s="1">
        <v>2.0</v>
      </c>
      <c r="U144" s="45" t="s">
        <v>114</v>
      </c>
    </row>
    <row r="145">
      <c r="D145" s="1">
        <v>5.0</v>
      </c>
      <c r="E145" s="1" t="s">
        <v>29</v>
      </c>
      <c r="F145" s="1">
        <v>1.74</v>
      </c>
      <c r="G145" s="8">
        <v>1.19</v>
      </c>
      <c r="H145" s="21"/>
      <c r="T145" s="1">
        <v>3.0</v>
      </c>
      <c r="U145" s="1" t="s">
        <v>115</v>
      </c>
    </row>
    <row r="146">
      <c r="C146" s="1">
        <v>3.0</v>
      </c>
      <c r="D146" s="1">
        <v>1.0</v>
      </c>
      <c r="E146" s="1" t="s">
        <v>199</v>
      </c>
      <c r="F146" s="1">
        <v>1.375</v>
      </c>
      <c r="G146" s="8">
        <v>3.0</v>
      </c>
      <c r="H146" s="21"/>
      <c r="T146" s="1">
        <v>4.0</v>
      </c>
      <c r="U146" s="1" t="s">
        <v>189</v>
      </c>
    </row>
    <row r="147">
      <c r="D147" s="1">
        <v>2.0</v>
      </c>
      <c r="E147" s="1" t="s">
        <v>200</v>
      </c>
      <c r="F147" s="1">
        <v>4.09</v>
      </c>
      <c r="G147" s="8">
        <v>3.6</v>
      </c>
      <c r="H147" s="21"/>
      <c r="R147" s="1">
        <v>6.0</v>
      </c>
      <c r="S147" s="1">
        <v>1.0</v>
      </c>
      <c r="T147" s="1">
        <v>1.0</v>
      </c>
      <c r="U147" s="46" t="s">
        <v>116</v>
      </c>
    </row>
    <row r="148">
      <c r="D148" s="1">
        <v>3.0</v>
      </c>
      <c r="E148" s="1" t="s">
        <v>158</v>
      </c>
      <c r="F148" s="1">
        <v>4.33</v>
      </c>
      <c r="G148" s="8">
        <v>7.56</v>
      </c>
      <c r="H148" s="21"/>
      <c r="S148" s="1">
        <v>2.0</v>
      </c>
      <c r="T148" s="1">
        <v>1.0</v>
      </c>
      <c r="U148" s="1" t="s">
        <v>190</v>
      </c>
    </row>
    <row r="149">
      <c r="D149" s="1">
        <v>4.0</v>
      </c>
      <c r="E149" s="1" t="s">
        <v>159</v>
      </c>
      <c r="F149" s="1">
        <v>1.152</v>
      </c>
      <c r="G149" s="8">
        <v>4.48</v>
      </c>
      <c r="H149" s="21"/>
      <c r="T149" s="1">
        <v>2.0</v>
      </c>
      <c r="U149" s="1" t="s">
        <v>191</v>
      </c>
    </row>
    <row r="150">
      <c r="B150" s="1">
        <v>2.0</v>
      </c>
      <c r="C150" s="1">
        <v>1.0</v>
      </c>
      <c r="D150" s="1">
        <v>1.0</v>
      </c>
      <c r="E150" s="1" t="s">
        <v>201</v>
      </c>
      <c r="F150" s="1">
        <v>0.1</v>
      </c>
      <c r="G150" s="8">
        <v>1.265</v>
      </c>
      <c r="H150" s="21"/>
      <c r="T150" s="1">
        <v>3.0</v>
      </c>
      <c r="U150" s="1" t="s">
        <v>192</v>
      </c>
    </row>
    <row r="151">
      <c r="C151" s="1">
        <v>2.0</v>
      </c>
      <c r="D151" s="1">
        <v>1.0</v>
      </c>
      <c r="E151" s="28" t="s">
        <v>16</v>
      </c>
      <c r="F151" s="1">
        <v>2.706</v>
      </c>
      <c r="G151" s="8">
        <v>2.415</v>
      </c>
      <c r="H151" s="21"/>
      <c r="T151" s="1">
        <v>4.0</v>
      </c>
      <c r="U151" s="1" t="s">
        <v>129</v>
      </c>
    </row>
    <row r="152">
      <c r="D152" s="1">
        <v>2.0</v>
      </c>
      <c r="E152" s="1" t="s">
        <v>36</v>
      </c>
      <c r="F152" s="1">
        <v>1.392</v>
      </c>
      <c r="G152" s="8">
        <v>3.57</v>
      </c>
      <c r="H152" s="21"/>
      <c r="T152" s="1">
        <v>5.0</v>
      </c>
      <c r="U152" s="1" t="s">
        <v>132</v>
      </c>
    </row>
    <row r="153">
      <c r="D153" s="1">
        <v>3.0</v>
      </c>
      <c r="E153" s="1" t="s">
        <v>202</v>
      </c>
      <c r="F153" s="1">
        <v>0.333</v>
      </c>
      <c r="G153" s="1">
        <v>1.268</v>
      </c>
      <c r="H153" s="21"/>
      <c r="T153" s="1">
        <v>6.0</v>
      </c>
      <c r="U153" s="1" t="s">
        <v>193</v>
      </c>
    </row>
    <row r="154">
      <c r="D154" s="1">
        <v>4.0</v>
      </c>
      <c r="E154" s="1" t="s">
        <v>38</v>
      </c>
      <c r="F154" s="1">
        <v>1.296</v>
      </c>
      <c r="G154" s="1">
        <v>1.151</v>
      </c>
      <c r="H154" s="21"/>
      <c r="T154" s="1">
        <v>7.0</v>
      </c>
      <c r="U154" s="1" t="s">
        <v>133</v>
      </c>
    </row>
    <row r="155">
      <c r="C155" s="1">
        <v>3.0</v>
      </c>
      <c r="D155" s="1">
        <v>1.0</v>
      </c>
      <c r="E155" s="1" t="s">
        <v>163</v>
      </c>
      <c r="F155" s="1">
        <v>2.875</v>
      </c>
      <c r="G155" s="1">
        <v>0.744</v>
      </c>
      <c r="H155" s="21"/>
      <c r="T155" s="1">
        <v>8.0</v>
      </c>
      <c r="U155" s="1" t="s">
        <v>194</v>
      </c>
    </row>
    <row r="156">
      <c r="D156" s="1">
        <v>2.0</v>
      </c>
      <c r="E156" s="1" t="s">
        <v>203</v>
      </c>
      <c r="F156" s="1">
        <v>1.452</v>
      </c>
      <c r="G156" s="1">
        <v>1.375</v>
      </c>
      <c r="H156" s="21"/>
      <c r="S156" s="1">
        <v>3.0</v>
      </c>
      <c r="T156" s="1">
        <v>1.0</v>
      </c>
      <c r="U156" s="1" t="s">
        <v>136</v>
      </c>
      <c r="V156" s="1">
        <v>0.079</v>
      </c>
      <c r="W156" s="1">
        <v>7.93</v>
      </c>
    </row>
    <row r="157">
      <c r="D157" s="1">
        <v>3.0</v>
      </c>
      <c r="E157" s="1" t="s">
        <v>169</v>
      </c>
      <c r="H157" s="21"/>
      <c r="T157" s="1">
        <v>2.0</v>
      </c>
      <c r="U157" s="1" t="s">
        <v>138</v>
      </c>
    </row>
    <row r="158">
      <c r="D158" s="1">
        <v>4.0</v>
      </c>
      <c r="E158" s="1" t="s">
        <v>52</v>
      </c>
      <c r="F158" s="1">
        <v>1.174</v>
      </c>
      <c r="G158" s="1">
        <v>1.123</v>
      </c>
      <c r="H158" s="21"/>
      <c r="T158" s="1">
        <v>3.0</v>
      </c>
      <c r="U158" s="1" t="s">
        <v>139</v>
      </c>
      <c r="V158" s="1">
        <v>0.283</v>
      </c>
      <c r="W158" s="1">
        <v>0.321</v>
      </c>
    </row>
    <row r="159">
      <c r="D159" s="1">
        <v>5.0</v>
      </c>
      <c r="E159" s="1" t="s">
        <v>204</v>
      </c>
      <c r="F159" s="1">
        <v>1.174</v>
      </c>
      <c r="G159" s="1">
        <v>1.123</v>
      </c>
      <c r="H159" s="21"/>
      <c r="T159" s="1">
        <v>4.0</v>
      </c>
      <c r="U159" s="49" t="s">
        <v>122</v>
      </c>
      <c r="V159" s="1">
        <v>0.13</v>
      </c>
      <c r="W159" s="1">
        <v>0.563</v>
      </c>
    </row>
    <row r="160">
      <c r="D160" s="1">
        <v>6.0</v>
      </c>
      <c r="E160" s="1" t="s">
        <v>63</v>
      </c>
      <c r="F160" s="1">
        <v>0.321</v>
      </c>
      <c r="G160" s="1">
        <v>3.82</v>
      </c>
      <c r="H160" s="21"/>
      <c r="Q160" s="1">
        <v>11.0</v>
      </c>
      <c r="R160" s="1">
        <v>1.0</v>
      </c>
      <c r="S160" s="1">
        <v>1.0</v>
      </c>
      <c r="T160" s="1">
        <v>1.0</v>
      </c>
      <c r="U160" s="1" t="s">
        <v>195</v>
      </c>
    </row>
    <row r="161">
      <c r="D161" s="1">
        <v>7.0</v>
      </c>
      <c r="E161" s="1" t="s">
        <v>64</v>
      </c>
      <c r="F161" s="1">
        <v>2.09</v>
      </c>
      <c r="G161" s="1">
        <v>1.355</v>
      </c>
      <c r="H161" s="21"/>
      <c r="S161" s="1">
        <v>2.0</v>
      </c>
      <c r="T161" s="1">
        <v>1.0</v>
      </c>
      <c r="U161" s="1" t="s">
        <v>196</v>
      </c>
      <c r="V161" s="1">
        <v>2.28</v>
      </c>
      <c r="W161" s="8">
        <v>1.111</v>
      </c>
    </row>
    <row r="162">
      <c r="D162" s="1">
        <v>8.0</v>
      </c>
      <c r="E162" s="1" t="s">
        <v>205</v>
      </c>
      <c r="F162" s="1">
        <v>1.119</v>
      </c>
      <c r="G162" s="1">
        <v>0.705</v>
      </c>
      <c r="H162" s="21"/>
      <c r="T162" s="1">
        <v>2.0</v>
      </c>
      <c r="U162" s="1" t="s">
        <v>197</v>
      </c>
      <c r="V162" s="1">
        <v>0.12</v>
      </c>
      <c r="W162" s="8">
        <v>7.82</v>
      </c>
    </row>
    <row r="163">
      <c r="C163" s="1">
        <v>1.0</v>
      </c>
      <c r="D163" s="1">
        <v>1.0</v>
      </c>
      <c r="E163" s="1" t="s">
        <v>206</v>
      </c>
      <c r="H163" s="21"/>
      <c r="T163" s="1">
        <v>3.0</v>
      </c>
      <c r="U163" s="1" t="s">
        <v>198</v>
      </c>
      <c r="V163" s="1">
        <v>2.017</v>
      </c>
      <c r="W163" s="8">
        <v>1.068</v>
      </c>
    </row>
    <row r="164">
      <c r="B164" s="1">
        <v>3.0</v>
      </c>
      <c r="C164" s="1">
        <v>2.0</v>
      </c>
      <c r="D164" s="1">
        <v>1.0</v>
      </c>
      <c r="E164" s="1" t="s">
        <v>70</v>
      </c>
      <c r="F164" s="1">
        <v>0.302</v>
      </c>
      <c r="G164" s="1">
        <v>4.08</v>
      </c>
      <c r="H164" s="21"/>
      <c r="T164" s="1">
        <v>4.0</v>
      </c>
      <c r="U164" s="1" t="s">
        <v>28</v>
      </c>
      <c r="V164" s="1">
        <v>4.07</v>
      </c>
      <c r="W164" s="8">
        <v>7.97</v>
      </c>
    </row>
    <row r="165">
      <c r="D165" s="1">
        <v>2.0</v>
      </c>
      <c r="E165" s="1" t="s">
        <v>207</v>
      </c>
      <c r="F165" s="1">
        <v>1.367</v>
      </c>
      <c r="G165" s="1">
        <v>7.93</v>
      </c>
      <c r="H165" s="21"/>
      <c r="T165" s="1">
        <v>5.0</v>
      </c>
      <c r="U165" s="1" t="s">
        <v>29</v>
      </c>
      <c r="V165" s="1">
        <v>1.74</v>
      </c>
      <c r="W165" s="8">
        <v>1.19</v>
      </c>
    </row>
    <row r="166">
      <c r="D166" s="1">
        <v>3.0</v>
      </c>
      <c r="E166" s="1" t="s">
        <v>208</v>
      </c>
      <c r="F166" s="1">
        <v>1.83</v>
      </c>
      <c r="G166" s="1">
        <v>1.269</v>
      </c>
      <c r="H166" s="21"/>
      <c r="S166" s="1">
        <v>3.0</v>
      </c>
      <c r="T166" s="1">
        <v>1.0</v>
      </c>
      <c r="U166" s="1" t="s">
        <v>199</v>
      </c>
      <c r="V166" s="1">
        <v>1.375</v>
      </c>
      <c r="W166" s="8">
        <v>3.0</v>
      </c>
    </row>
    <row r="167">
      <c r="D167" s="1">
        <v>4.0</v>
      </c>
      <c r="E167" s="1" t="s">
        <v>174</v>
      </c>
      <c r="H167" s="21"/>
      <c r="T167" s="1">
        <v>2.0</v>
      </c>
      <c r="U167" s="1" t="s">
        <v>200</v>
      </c>
      <c r="V167" s="1">
        <v>4.09</v>
      </c>
      <c r="W167" s="8">
        <v>3.6</v>
      </c>
    </row>
    <row r="168">
      <c r="D168" s="1">
        <v>5.0</v>
      </c>
      <c r="E168" s="1" t="s">
        <v>209</v>
      </c>
      <c r="F168" s="1">
        <v>0.698</v>
      </c>
      <c r="G168" s="1">
        <v>0.75</v>
      </c>
      <c r="H168" s="21"/>
      <c r="T168" s="1">
        <v>3.0</v>
      </c>
      <c r="U168" s="1" t="s">
        <v>158</v>
      </c>
      <c r="V168" s="1">
        <v>4.33</v>
      </c>
      <c r="W168" s="8">
        <v>7.56</v>
      </c>
    </row>
    <row r="169">
      <c r="D169" s="1">
        <v>6.0</v>
      </c>
      <c r="E169" s="1" t="s">
        <v>77</v>
      </c>
      <c r="F169" s="1">
        <v>1.435</v>
      </c>
      <c r="G169" s="1">
        <v>4.44</v>
      </c>
      <c r="H169" s="21"/>
      <c r="T169" s="1">
        <v>4.0</v>
      </c>
      <c r="U169" s="1" t="s">
        <v>159</v>
      </c>
      <c r="V169" s="1">
        <v>1.152</v>
      </c>
      <c r="W169" s="8">
        <v>4.48</v>
      </c>
    </row>
    <row r="170">
      <c r="C170" s="1">
        <v>3.0</v>
      </c>
      <c r="D170" s="1">
        <v>1.0</v>
      </c>
      <c r="E170" s="1" t="s">
        <v>210</v>
      </c>
      <c r="F170" s="1">
        <v>1.412</v>
      </c>
      <c r="G170" s="1">
        <v>1.407</v>
      </c>
      <c r="H170" s="21"/>
      <c r="R170" s="1">
        <v>2.0</v>
      </c>
      <c r="S170" s="1">
        <v>1.0</v>
      </c>
      <c r="T170" s="1">
        <v>1.0</v>
      </c>
      <c r="U170" s="1" t="s">
        <v>201</v>
      </c>
      <c r="V170" s="1">
        <v>0.1</v>
      </c>
      <c r="W170" s="8">
        <v>1.265</v>
      </c>
    </row>
    <row r="171">
      <c r="D171" s="1">
        <v>2.0</v>
      </c>
      <c r="E171" s="1" t="s">
        <v>211</v>
      </c>
      <c r="F171" s="1">
        <v>3.333</v>
      </c>
      <c r="G171" s="1">
        <v>1.16</v>
      </c>
      <c r="H171" s="21"/>
      <c r="S171" s="1">
        <v>2.0</v>
      </c>
      <c r="T171" s="1">
        <v>1.0</v>
      </c>
      <c r="U171" s="28" t="s">
        <v>16</v>
      </c>
      <c r="V171" s="1">
        <v>2.706</v>
      </c>
      <c r="W171" s="8">
        <v>2.415</v>
      </c>
    </row>
    <row r="172">
      <c r="D172" s="1">
        <v>3.0</v>
      </c>
      <c r="E172" s="1" t="s">
        <v>81</v>
      </c>
      <c r="F172" s="1">
        <v>1.167</v>
      </c>
      <c r="G172" s="1">
        <v>3.8</v>
      </c>
      <c r="H172" s="21"/>
      <c r="T172" s="1">
        <v>2.0</v>
      </c>
      <c r="U172" s="1" t="s">
        <v>36</v>
      </c>
      <c r="V172" s="1">
        <v>1.392</v>
      </c>
      <c r="W172" s="8">
        <v>3.57</v>
      </c>
    </row>
    <row r="173">
      <c r="D173" s="1">
        <v>4.0</v>
      </c>
      <c r="E173" s="1" t="s">
        <v>177</v>
      </c>
      <c r="F173" s="1">
        <v>0.119</v>
      </c>
      <c r="G173" s="1">
        <v>3.82</v>
      </c>
      <c r="H173" s="21"/>
      <c r="T173" s="1">
        <v>3.0</v>
      </c>
      <c r="U173" s="1" t="s">
        <v>202</v>
      </c>
      <c r="V173" s="1">
        <v>0.333</v>
      </c>
      <c r="W173" s="1">
        <v>1.268</v>
      </c>
    </row>
    <row r="174">
      <c r="D174" s="1">
        <v>5.0</v>
      </c>
      <c r="E174" s="1" t="s">
        <v>212</v>
      </c>
      <c r="H174" s="21"/>
      <c r="T174" s="1">
        <v>4.0</v>
      </c>
      <c r="U174" s="1" t="s">
        <v>38</v>
      </c>
      <c r="V174" s="1">
        <v>1.296</v>
      </c>
      <c r="W174" s="1">
        <v>1.151</v>
      </c>
    </row>
    <row r="175">
      <c r="D175" s="1">
        <v>6.0</v>
      </c>
      <c r="E175" s="1" t="s">
        <v>213</v>
      </c>
      <c r="H175" s="21"/>
      <c r="S175" s="1">
        <v>3.0</v>
      </c>
      <c r="T175" s="1">
        <v>1.0</v>
      </c>
      <c r="U175" s="1" t="s">
        <v>163</v>
      </c>
      <c r="V175" s="1">
        <v>2.875</v>
      </c>
      <c r="W175" s="1">
        <v>0.744</v>
      </c>
    </row>
    <row r="176">
      <c r="B176" s="1">
        <v>4.0</v>
      </c>
      <c r="C176" s="1">
        <v>1.0</v>
      </c>
      <c r="D176" s="1">
        <v>1.0</v>
      </c>
      <c r="E176" s="1" t="s">
        <v>214</v>
      </c>
      <c r="F176" s="1">
        <v>2.284</v>
      </c>
      <c r="G176" s="1">
        <v>8.02</v>
      </c>
      <c r="H176" s="21"/>
      <c r="T176" s="1">
        <v>2.0</v>
      </c>
      <c r="U176" s="1" t="s">
        <v>203</v>
      </c>
      <c r="V176" s="1">
        <v>1.452</v>
      </c>
      <c r="W176" s="1">
        <v>1.375</v>
      </c>
    </row>
    <row r="177">
      <c r="C177" s="1">
        <v>2.0</v>
      </c>
      <c r="D177" s="1">
        <v>1.0</v>
      </c>
      <c r="E177" s="1" t="s">
        <v>215</v>
      </c>
      <c r="F177" s="1">
        <v>0.632</v>
      </c>
      <c r="G177" s="1">
        <v>1.103</v>
      </c>
      <c r="H177" s="21"/>
      <c r="T177" s="1">
        <v>3.0</v>
      </c>
      <c r="U177" s="1" t="s">
        <v>169</v>
      </c>
    </row>
    <row r="178">
      <c r="D178" s="1">
        <v>2.0</v>
      </c>
      <c r="E178" s="1" t="s">
        <v>216</v>
      </c>
      <c r="F178" s="1">
        <v>2.019</v>
      </c>
      <c r="G178" s="1">
        <v>1.397</v>
      </c>
      <c r="H178" s="21"/>
      <c r="T178" s="1">
        <v>4.0</v>
      </c>
      <c r="U178" s="1" t="s">
        <v>52</v>
      </c>
      <c r="V178" s="1">
        <v>1.174</v>
      </c>
      <c r="W178" s="1">
        <v>1.123</v>
      </c>
    </row>
    <row r="179">
      <c r="D179" s="1">
        <v>3.0</v>
      </c>
      <c r="E179" s="1" t="s">
        <v>92</v>
      </c>
      <c r="F179" s="1">
        <v>1.59</v>
      </c>
      <c r="G179" s="1">
        <v>1.316</v>
      </c>
      <c r="H179" s="21"/>
      <c r="T179" s="1">
        <v>5.0</v>
      </c>
      <c r="U179" s="1" t="s">
        <v>204</v>
      </c>
      <c r="V179" s="1">
        <v>1.174</v>
      </c>
      <c r="W179" s="1">
        <v>1.123</v>
      </c>
    </row>
    <row r="180">
      <c r="D180" s="1">
        <v>4.0</v>
      </c>
      <c r="E180" s="1" t="s">
        <v>94</v>
      </c>
      <c r="F180" s="1">
        <v>2.351</v>
      </c>
      <c r="G180" s="1">
        <v>0.738</v>
      </c>
      <c r="H180" s="21"/>
      <c r="T180" s="1">
        <v>6.0</v>
      </c>
      <c r="U180" s="1" t="s">
        <v>63</v>
      </c>
      <c r="V180" s="1">
        <v>0.321</v>
      </c>
      <c r="W180" s="1">
        <v>3.82</v>
      </c>
    </row>
    <row r="181">
      <c r="D181" s="1">
        <v>5.0</v>
      </c>
      <c r="E181" s="1" t="s">
        <v>95</v>
      </c>
      <c r="F181" s="1">
        <v>1.62</v>
      </c>
      <c r="G181" s="1">
        <v>1.478</v>
      </c>
      <c r="H181" s="21"/>
      <c r="T181" s="1">
        <v>7.0</v>
      </c>
      <c r="U181" s="1" t="s">
        <v>64</v>
      </c>
      <c r="V181" s="1">
        <v>2.09</v>
      </c>
      <c r="W181" s="1">
        <v>1.355</v>
      </c>
    </row>
    <row r="182">
      <c r="C182" s="1">
        <v>3.0</v>
      </c>
      <c r="D182" s="1">
        <v>1.0</v>
      </c>
      <c r="E182" s="1" t="s">
        <v>96</v>
      </c>
      <c r="G182" s="1">
        <v>1.237</v>
      </c>
      <c r="H182" s="21"/>
      <c r="T182" s="1">
        <v>8.0</v>
      </c>
      <c r="U182" s="1" t="s">
        <v>205</v>
      </c>
      <c r="V182" s="1">
        <v>1.119</v>
      </c>
      <c r="W182" s="1">
        <v>0.705</v>
      </c>
    </row>
    <row r="183">
      <c r="D183" s="1">
        <v>2.0</v>
      </c>
      <c r="E183" s="1" t="s">
        <v>98</v>
      </c>
      <c r="F183" s="1">
        <v>4.16</v>
      </c>
      <c r="G183" s="1">
        <v>0.073</v>
      </c>
      <c r="H183" s="21"/>
      <c r="S183" s="1">
        <v>1.0</v>
      </c>
      <c r="T183" s="1">
        <v>1.0</v>
      </c>
      <c r="U183" s="1" t="s">
        <v>206</v>
      </c>
    </row>
    <row r="184">
      <c r="D184" s="1">
        <v>3.0</v>
      </c>
      <c r="E184" s="1" t="s">
        <v>217</v>
      </c>
      <c r="F184" s="1">
        <v>0.314</v>
      </c>
      <c r="G184" s="1">
        <v>1.259</v>
      </c>
      <c r="H184" s="21"/>
      <c r="R184" s="1">
        <v>3.0</v>
      </c>
      <c r="S184" s="1">
        <v>2.0</v>
      </c>
      <c r="T184" s="1">
        <v>1.0</v>
      </c>
      <c r="U184" s="1" t="s">
        <v>70</v>
      </c>
      <c r="V184" s="1">
        <v>0.302</v>
      </c>
      <c r="W184" s="1">
        <v>4.08</v>
      </c>
    </row>
    <row r="185">
      <c r="D185" s="1">
        <v>4.0</v>
      </c>
      <c r="E185" s="1" t="s">
        <v>103</v>
      </c>
      <c r="F185" s="1">
        <v>2.61</v>
      </c>
      <c r="G185" s="1">
        <v>1.263</v>
      </c>
      <c r="H185" s="21"/>
      <c r="T185" s="1">
        <v>2.0</v>
      </c>
      <c r="U185" s="1" t="s">
        <v>207</v>
      </c>
      <c r="V185" s="1">
        <v>1.367</v>
      </c>
      <c r="W185" s="1">
        <v>7.93</v>
      </c>
    </row>
    <row r="186">
      <c r="D186" s="1">
        <v>5.0</v>
      </c>
      <c r="E186" s="1" t="s">
        <v>182</v>
      </c>
      <c r="F186" s="1">
        <v>1.44</v>
      </c>
      <c r="G186" s="1">
        <v>1.413</v>
      </c>
      <c r="H186" s="21"/>
      <c r="T186" s="1">
        <v>3.0</v>
      </c>
      <c r="U186" s="1" t="s">
        <v>208</v>
      </c>
      <c r="V186" s="1">
        <v>1.83</v>
      </c>
      <c r="W186" s="1">
        <v>1.269</v>
      </c>
    </row>
    <row r="187">
      <c r="B187" s="1">
        <v>5.0</v>
      </c>
      <c r="C187" s="1">
        <v>1.0</v>
      </c>
      <c r="D187" s="1">
        <v>1.0</v>
      </c>
      <c r="E187" s="1" t="s">
        <v>104</v>
      </c>
      <c r="F187" s="1">
        <v>2.538</v>
      </c>
      <c r="G187" s="1">
        <v>3.156</v>
      </c>
      <c r="H187" s="21"/>
      <c r="T187" s="1">
        <v>4.0</v>
      </c>
      <c r="U187" s="1" t="s">
        <v>174</v>
      </c>
    </row>
    <row r="188">
      <c r="C188" s="1">
        <v>2.0</v>
      </c>
      <c r="D188" s="1">
        <v>1.0</v>
      </c>
      <c r="E188" s="1" t="s">
        <v>183</v>
      </c>
      <c r="F188" s="1">
        <v>2.646</v>
      </c>
      <c r="H188" s="21"/>
      <c r="T188" s="1">
        <v>5.0</v>
      </c>
      <c r="U188" s="1" t="s">
        <v>209</v>
      </c>
      <c r="V188" s="1">
        <v>0.698</v>
      </c>
      <c r="W188" s="1">
        <v>0.75</v>
      </c>
    </row>
    <row r="189">
      <c r="D189" s="1">
        <v>2.0</v>
      </c>
      <c r="E189" s="1" t="s">
        <v>218</v>
      </c>
      <c r="H189" s="21"/>
      <c r="T189" s="1">
        <v>6.0</v>
      </c>
      <c r="U189" s="1" t="s">
        <v>77</v>
      </c>
      <c r="V189" s="1">
        <v>1.435</v>
      </c>
      <c r="W189" s="1">
        <v>4.44</v>
      </c>
    </row>
    <row r="190">
      <c r="D190" s="1">
        <v>3.0</v>
      </c>
      <c r="E190" s="1" t="s">
        <v>184</v>
      </c>
      <c r="F190" s="1">
        <v>1.049</v>
      </c>
      <c r="H190" s="21"/>
      <c r="S190" s="1">
        <v>3.0</v>
      </c>
      <c r="T190" s="1">
        <v>1.0</v>
      </c>
      <c r="U190" s="1" t="s">
        <v>210</v>
      </c>
      <c r="V190" s="1">
        <v>1.412</v>
      </c>
      <c r="W190" s="1">
        <v>1.407</v>
      </c>
    </row>
    <row r="191">
      <c r="D191" s="1">
        <v>4.0</v>
      </c>
      <c r="E191" s="1" t="s">
        <v>219</v>
      </c>
      <c r="G191" s="1">
        <v>0.1</v>
      </c>
      <c r="H191" s="21"/>
      <c r="T191" s="1">
        <v>2.0</v>
      </c>
      <c r="U191" s="1" t="s">
        <v>211</v>
      </c>
      <c r="V191" s="1">
        <v>3.333</v>
      </c>
      <c r="W191" s="1">
        <v>1.16</v>
      </c>
    </row>
    <row r="192">
      <c r="D192" s="1">
        <v>5.0</v>
      </c>
      <c r="E192" s="1" t="s">
        <v>111</v>
      </c>
      <c r="F192" s="1">
        <v>0.07</v>
      </c>
      <c r="G192" s="1">
        <v>0.07</v>
      </c>
      <c r="H192" s="21"/>
      <c r="T192" s="1">
        <v>3.0</v>
      </c>
      <c r="U192" s="1" t="s">
        <v>81</v>
      </c>
      <c r="V192" s="1">
        <v>1.167</v>
      </c>
      <c r="W192" s="1">
        <v>3.8</v>
      </c>
    </row>
    <row r="193">
      <c r="D193" s="1">
        <v>6.0</v>
      </c>
      <c r="E193" s="1" t="s">
        <v>186</v>
      </c>
      <c r="F193" s="1">
        <v>1.226</v>
      </c>
      <c r="H193" s="21"/>
      <c r="T193" s="1">
        <v>4.0</v>
      </c>
      <c r="U193" s="1" t="s">
        <v>177</v>
      </c>
      <c r="V193" s="1">
        <v>0.119</v>
      </c>
      <c r="W193" s="1">
        <v>3.82</v>
      </c>
    </row>
    <row r="194">
      <c r="D194" s="1">
        <v>7.0</v>
      </c>
      <c r="E194" s="1" t="s">
        <v>187</v>
      </c>
      <c r="F194" s="1">
        <v>1.304</v>
      </c>
      <c r="G194" s="1">
        <v>0.725</v>
      </c>
      <c r="H194" s="21"/>
      <c r="T194" s="1">
        <v>5.0</v>
      </c>
      <c r="U194" s="1" t="s">
        <v>212</v>
      </c>
    </row>
    <row r="195">
      <c r="C195" s="1">
        <v>3.0</v>
      </c>
      <c r="D195" s="1">
        <v>1.0</v>
      </c>
      <c r="E195" s="1" t="s">
        <v>188</v>
      </c>
      <c r="F195" s="1">
        <v>0.714</v>
      </c>
      <c r="H195" s="21"/>
      <c r="T195" s="1">
        <v>6.0</v>
      </c>
      <c r="U195" s="1" t="s">
        <v>213</v>
      </c>
    </row>
    <row r="196">
      <c r="D196" s="1">
        <v>2.0</v>
      </c>
      <c r="E196" s="45" t="s">
        <v>114</v>
      </c>
      <c r="H196" s="21"/>
      <c r="R196" s="1">
        <v>4.0</v>
      </c>
      <c r="S196" s="1">
        <v>1.0</v>
      </c>
      <c r="T196" s="1">
        <v>1.0</v>
      </c>
      <c r="U196" s="1" t="s">
        <v>214</v>
      </c>
      <c r="V196" s="1">
        <v>2.284</v>
      </c>
      <c r="W196" s="1">
        <v>8.02</v>
      </c>
    </row>
    <row r="197">
      <c r="D197" s="1">
        <v>3.0</v>
      </c>
      <c r="E197" s="1" t="s">
        <v>220</v>
      </c>
      <c r="F197" s="1">
        <v>0.535</v>
      </c>
      <c r="H197" s="21"/>
      <c r="S197" s="1">
        <v>2.0</v>
      </c>
      <c r="T197" s="1">
        <v>1.0</v>
      </c>
      <c r="U197" s="1" t="s">
        <v>215</v>
      </c>
      <c r="V197" s="1">
        <v>0.632</v>
      </c>
      <c r="W197" s="1">
        <v>1.103</v>
      </c>
    </row>
    <row r="198">
      <c r="D198" s="1">
        <v>4.0</v>
      </c>
      <c r="E198" s="1" t="s">
        <v>221</v>
      </c>
      <c r="F198" s="1">
        <v>0.11</v>
      </c>
      <c r="H198" s="21"/>
      <c r="T198" s="1">
        <v>2.0</v>
      </c>
      <c r="U198" s="1" t="s">
        <v>216</v>
      </c>
      <c r="V198" s="1">
        <v>2.019</v>
      </c>
      <c r="W198" s="1">
        <v>1.397</v>
      </c>
    </row>
    <row r="199">
      <c r="B199" s="1">
        <v>6.0</v>
      </c>
      <c r="C199" s="1">
        <v>1.0</v>
      </c>
      <c r="D199" s="1">
        <v>1.0</v>
      </c>
      <c r="E199" s="46" t="s">
        <v>222</v>
      </c>
      <c r="F199" s="1">
        <v>0.625</v>
      </c>
      <c r="H199" s="21"/>
      <c r="T199" s="1">
        <v>3.0</v>
      </c>
      <c r="U199" s="1" t="s">
        <v>92</v>
      </c>
      <c r="V199" s="1">
        <v>1.59</v>
      </c>
      <c r="W199" s="1">
        <v>1.316</v>
      </c>
    </row>
    <row r="200">
      <c r="C200" s="1">
        <v>2.0</v>
      </c>
      <c r="D200" s="1">
        <v>1.0</v>
      </c>
      <c r="E200" s="1" t="s">
        <v>120</v>
      </c>
      <c r="F200" s="1">
        <v>0.643</v>
      </c>
      <c r="G200" s="1">
        <v>3.78</v>
      </c>
      <c r="H200" s="21"/>
      <c r="T200" s="1">
        <v>4.0</v>
      </c>
      <c r="U200" s="1" t="s">
        <v>94</v>
      </c>
      <c r="V200" s="1">
        <v>2.351</v>
      </c>
      <c r="W200" s="1">
        <v>0.738</v>
      </c>
    </row>
    <row r="201">
      <c r="C201" s="1"/>
      <c r="D201" s="1">
        <v>2.0</v>
      </c>
      <c r="E201" s="1" t="s">
        <v>191</v>
      </c>
      <c r="G201" s="1">
        <v>1.022</v>
      </c>
      <c r="H201" s="21"/>
      <c r="T201" s="1">
        <v>5.0</v>
      </c>
      <c r="U201" s="1" t="s">
        <v>95</v>
      </c>
      <c r="V201" s="1">
        <v>1.62</v>
      </c>
      <c r="W201" s="1">
        <v>1.478</v>
      </c>
    </row>
    <row r="202">
      <c r="D202" s="1">
        <v>3.0</v>
      </c>
      <c r="E202" s="1" t="s">
        <v>192</v>
      </c>
      <c r="H202" s="21"/>
      <c r="S202" s="1">
        <v>3.0</v>
      </c>
      <c r="T202" s="1">
        <v>1.0</v>
      </c>
      <c r="U202" s="1" t="s">
        <v>96</v>
      </c>
      <c r="W202" s="1">
        <v>1.237</v>
      </c>
    </row>
    <row r="203">
      <c r="D203" s="1">
        <v>4.0</v>
      </c>
      <c r="E203" s="1" t="s">
        <v>223</v>
      </c>
      <c r="F203" s="1">
        <v>0.691</v>
      </c>
      <c r="G203" s="1">
        <v>3.65</v>
      </c>
      <c r="H203" s="21"/>
      <c r="T203" s="1">
        <v>2.0</v>
      </c>
      <c r="U203" s="1" t="s">
        <v>98</v>
      </c>
      <c r="V203" s="1">
        <v>4.16</v>
      </c>
      <c r="W203" s="1">
        <v>0.073</v>
      </c>
    </row>
    <row r="204">
      <c r="D204" s="1">
        <v>5.0</v>
      </c>
      <c r="E204" s="1" t="s">
        <v>132</v>
      </c>
      <c r="F204" s="1">
        <v>1.263</v>
      </c>
      <c r="G204" s="1">
        <v>3.53</v>
      </c>
      <c r="H204" s="21"/>
      <c r="T204" s="1">
        <v>3.0</v>
      </c>
      <c r="U204" s="1" t="s">
        <v>217</v>
      </c>
      <c r="V204" s="1">
        <v>0.314</v>
      </c>
      <c r="W204" s="1">
        <v>1.259</v>
      </c>
    </row>
    <row r="205">
      <c r="D205" s="1">
        <v>6.0</v>
      </c>
      <c r="E205" s="1" t="s">
        <v>224</v>
      </c>
      <c r="F205" s="1">
        <v>2.333</v>
      </c>
      <c r="G205" s="1">
        <v>1.457</v>
      </c>
      <c r="H205" s="21"/>
      <c r="T205" s="1">
        <v>4.0</v>
      </c>
      <c r="U205" s="1" t="s">
        <v>103</v>
      </c>
      <c r="V205" s="1">
        <v>2.61</v>
      </c>
      <c r="W205" s="1">
        <v>1.263</v>
      </c>
    </row>
    <row r="206">
      <c r="D206" s="1">
        <v>7.0</v>
      </c>
      <c r="E206" s="1" t="s">
        <v>133</v>
      </c>
      <c r="F206" s="1">
        <v>0.712</v>
      </c>
      <c r="G206" s="1">
        <v>8.29</v>
      </c>
      <c r="H206" s="21"/>
      <c r="T206" s="1">
        <v>5.0</v>
      </c>
      <c r="U206" s="1" t="s">
        <v>182</v>
      </c>
      <c r="V206" s="1">
        <v>1.44</v>
      </c>
      <c r="W206" s="1">
        <v>1.413</v>
      </c>
    </row>
    <row r="207">
      <c r="D207" s="1">
        <v>8.0</v>
      </c>
      <c r="E207" s="1" t="s">
        <v>194</v>
      </c>
      <c r="F207" s="1">
        <v>2.375</v>
      </c>
      <c r="G207" s="1">
        <v>1.49</v>
      </c>
      <c r="H207" s="21"/>
      <c r="R207" s="1">
        <v>5.0</v>
      </c>
      <c r="S207" s="1">
        <v>1.0</v>
      </c>
      <c r="T207" s="1">
        <v>1.0</v>
      </c>
      <c r="U207" s="1" t="s">
        <v>104</v>
      </c>
      <c r="V207" s="1">
        <v>2.538</v>
      </c>
      <c r="W207" s="1">
        <v>3.156</v>
      </c>
    </row>
    <row r="208">
      <c r="C208" s="1">
        <v>3.0</v>
      </c>
      <c r="D208" s="1">
        <v>1.0</v>
      </c>
      <c r="E208" s="1" t="s">
        <v>225</v>
      </c>
      <c r="F208" s="1">
        <v>3.333</v>
      </c>
      <c r="G208" s="1">
        <v>1.381</v>
      </c>
      <c r="H208" s="21"/>
      <c r="S208" s="1">
        <v>2.0</v>
      </c>
      <c r="T208" s="1">
        <v>1.0</v>
      </c>
      <c r="U208" s="1" t="s">
        <v>183</v>
      </c>
      <c r="V208" s="1">
        <v>2.646</v>
      </c>
    </row>
    <row r="209">
      <c r="D209" s="1">
        <v>2.0</v>
      </c>
      <c r="E209" s="1" t="s">
        <v>226</v>
      </c>
      <c r="H209" s="21"/>
      <c r="T209" s="1">
        <v>2.0</v>
      </c>
      <c r="U209" s="1" t="s">
        <v>218</v>
      </c>
    </row>
    <row r="210">
      <c r="D210" s="1">
        <v>3.0</v>
      </c>
      <c r="E210" s="1" t="s">
        <v>139</v>
      </c>
      <c r="F210" s="1">
        <v>4.03</v>
      </c>
      <c r="G210" s="1">
        <v>4.46</v>
      </c>
      <c r="H210" s="21"/>
      <c r="T210" s="1">
        <v>3.0</v>
      </c>
      <c r="U210" s="1" t="s">
        <v>184</v>
      </c>
      <c r="V210" s="1">
        <v>1.049</v>
      </c>
    </row>
    <row r="211">
      <c r="D211" s="1">
        <v>4.0</v>
      </c>
      <c r="E211" s="1" t="s">
        <v>227</v>
      </c>
      <c r="F211" s="1">
        <v>1.472</v>
      </c>
      <c r="G211" s="1">
        <v>7.78</v>
      </c>
      <c r="H211" s="21"/>
      <c r="T211" s="1">
        <v>4.0</v>
      </c>
      <c r="U211" s="1" t="s">
        <v>219</v>
      </c>
      <c r="W211" s="1">
        <v>0.1</v>
      </c>
    </row>
    <row r="212">
      <c r="D212" s="1">
        <v>5.0</v>
      </c>
      <c r="E212" s="1" t="s">
        <v>228</v>
      </c>
      <c r="F212" s="1">
        <v>1.61</v>
      </c>
      <c r="G212" s="1">
        <v>7.9</v>
      </c>
      <c r="H212" s="21"/>
      <c r="T212" s="1">
        <v>5.0</v>
      </c>
      <c r="U212" s="1" t="s">
        <v>111</v>
      </c>
      <c r="V212" s="1">
        <v>0.07</v>
      </c>
      <c r="W212" s="1">
        <v>0.07</v>
      </c>
    </row>
    <row r="213">
      <c r="A213" s="1">
        <v>12.0</v>
      </c>
      <c r="B213" s="1">
        <v>1.0</v>
      </c>
      <c r="C213" s="1">
        <v>1.0</v>
      </c>
      <c r="D213" s="1">
        <v>1.0</v>
      </c>
      <c r="E213" s="1" t="s">
        <v>195</v>
      </c>
      <c r="F213" s="1">
        <v>1.478</v>
      </c>
      <c r="G213" s="8">
        <v>0.628</v>
      </c>
      <c r="H213" s="21"/>
      <c r="T213" s="1">
        <v>6.0</v>
      </c>
      <c r="U213" s="1" t="s">
        <v>186</v>
      </c>
      <c r="V213" s="1">
        <v>1.226</v>
      </c>
    </row>
    <row r="214">
      <c r="C214" s="1">
        <v>2.0</v>
      </c>
      <c r="D214" s="1">
        <v>1.0</v>
      </c>
      <c r="E214" s="1" t="s">
        <v>196</v>
      </c>
      <c r="F214" s="1">
        <v>0.533</v>
      </c>
      <c r="G214" s="8">
        <v>3.61</v>
      </c>
      <c r="H214" s="21"/>
      <c r="T214" s="1">
        <v>7.0</v>
      </c>
      <c r="U214" s="1" t="s">
        <v>187</v>
      </c>
      <c r="V214" s="1">
        <v>1.304</v>
      </c>
      <c r="W214" s="1">
        <v>0.725</v>
      </c>
    </row>
    <row r="215">
      <c r="D215" s="1">
        <v>2.0</v>
      </c>
      <c r="E215" s="1" t="s">
        <v>197</v>
      </c>
      <c r="F215" s="1">
        <v>1.383</v>
      </c>
      <c r="G215" s="8">
        <v>0.009</v>
      </c>
      <c r="H215" s="21"/>
      <c r="S215" s="1">
        <v>3.0</v>
      </c>
      <c r="T215" s="1">
        <v>1.0</v>
      </c>
      <c r="U215" s="1" t="s">
        <v>188</v>
      </c>
      <c r="V215" s="1">
        <v>0.714</v>
      </c>
    </row>
    <row r="216">
      <c r="D216" s="1">
        <v>3.0</v>
      </c>
      <c r="E216" s="1" t="s">
        <v>198</v>
      </c>
      <c r="F216" s="1">
        <v>2.103</v>
      </c>
      <c r="G216" s="8">
        <v>3.98</v>
      </c>
      <c r="H216" s="21"/>
      <c r="T216" s="1">
        <v>2.0</v>
      </c>
      <c r="U216" s="45" t="s">
        <v>114</v>
      </c>
    </row>
    <row r="217">
      <c r="D217" s="1">
        <v>4.0</v>
      </c>
      <c r="E217" s="1" t="s">
        <v>28</v>
      </c>
      <c r="G217" s="8"/>
      <c r="H217" s="21"/>
      <c r="T217" s="1">
        <v>3.0</v>
      </c>
      <c r="U217" s="1" t="s">
        <v>220</v>
      </c>
      <c r="V217" s="1">
        <v>0.535</v>
      </c>
    </row>
    <row r="218">
      <c r="D218" s="1">
        <v>5.0</v>
      </c>
      <c r="E218" s="1" t="s">
        <v>229</v>
      </c>
      <c r="F218" s="1">
        <v>1.433</v>
      </c>
      <c r="G218" s="8">
        <v>3.1</v>
      </c>
      <c r="H218" s="21"/>
      <c r="T218" s="1">
        <v>4.0</v>
      </c>
      <c r="U218" s="1" t="s">
        <v>221</v>
      </c>
      <c r="V218" s="1">
        <v>0.11</v>
      </c>
    </row>
    <row r="219">
      <c r="C219" s="1">
        <v>3.0</v>
      </c>
      <c r="D219" s="1">
        <v>1.0</v>
      </c>
      <c r="E219" s="1" t="s">
        <v>230</v>
      </c>
      <c r="F219" s="1">
        <v>5.55</v>
      </c>
      <c r="G219" s="8">
        <v>8.26</v>
      </c>
      <c r="H219" s="21"/>
      <c r="R219" s="1">
        <v>6.0</v>
      </c>
      <c r="S219" s="1">
        <v>1.0</v>
      </c>
      <c r="T219" s="1">
        <v>1.0</v>
      </c>
      <c r="U219" s="46" t="s">
        <v>222</v>
      </c>
      <c r="V219" s="1">
        <v>0.625</v>
      </c>
    </row>
    <row r="220">
      <c r="D220" s="1">
        <v>2.0</v>
      </c>
      <c r="E220" s="1" t="s">
        <v>200</v>
      </c>
      <c r="F220" s="1">
        <v>1.467</v>
      </c>
      <c r="G220" s="8">
        <v>0.528</v>
      </c>
      <c r="H220" s="21"/>
      <c r="S220" s="1">
        <v>2.0</v>
      </c>
      <c r="T220" s="1">
        <v>1.0</v>
      </c>
      <c r="U220" s="1" t="s">
        <v>120</v>
      </c>
      <c r="V220" s="1">
        <v>0.643</v>
      </c>
      <c r="W220" s="1">
        <v>3.78</v>
      </c>
    </row>
    <row r="221">
      <c r="D221" s="1">
        <v>3.0</v>
      </c>
      <c r="E221" s="1" t="s">
        <v>231</v>
      </c>
      <c r="F221" s="1">
        <v>1.04</v>
      </c>
      <c r="G221" s="8">
        <v>0.33</v>
      </c>
      <c r="H221" s="21"/>
      <c r="S221" s="1"/>
      <c r="T221" s="1">
        <v>2.0</v>
      </c>
      <c r="U221" s="1" t="s">
        <v>191</v>
      </c>
      <c r="W221" s="1">
        <v>1.022</v>
      </c>
    </row>
    <row r="222">
      <c r="D222" s="1">
        <v>4.0</v>
      </c>
      <c r="E222" s="1" t="s">
        <v>232</v>
      </c>
      <c r="F222" s="1">
        <v>1.058</v>
      </c>
      <c r="G222" s="8">
        <v>7.59</v>
      </c>
      <c r="H222" s="21"/>
      <c r="T222" s="1">
        <v>3.0</v>
      </c>
      <c r="U222" s="1" t="s">
        <v>192</v>
      </c>
    </row>
    <row r="223">
      <c r="B223" s="1">
        <v>2.0</v>
      </c>
      <c r="C223" s="1">
        <v>1.0</v>
      </c>
      <c r="D223" s="1">
        <v>1.0</v>
      </c>
      <c r="E223" s="1" t="s">
        <v>233</v>
      </c>
      <c r="F223" s="1">
        <v>2.538</v>
      </c>
      <c r="G223" s="8">
        <v>8.45</v>
      </c>
      <c r="H223" s="21"/>
      <c r="T223" s="1">
        <v>4.0</v>
      </c>
      <c r="U223" s="1" t="s">
        <v>223</v>
      </c>
      <c r="V223" s="1">
        <v>0.691</v>
      </c>
      <c r="W223" s="1">
        <v>3.65</v>
      </c>
    </row>
    <row r="224">
      <c r="C224" s="1">
        <v>2.0</v>
      </c>
      <c r="D224" s="1">
        <v>1.0</v>
      </c>
      <c r="E224" s="28" t="s">
        <v>34</v>
      </c>
      <c r="F224" s="1">
        <v>1.35</v>
      </c>
      <c r="G224" s="8">
        <v>0.059</v>
      </c>
      <c r="H224" s="21"/>
      <c r="T224" s="1">
        <v>5.0</v>
      </c>
      <c r="U224" s="1" t="s">
        <v>132</v>
      </c>
      <c r="V224" s="1">
        <v>1.263</v>
      </c>
      <c r="W224" s="1">
        <v>3.53</v>
      </c>
    </row>
    <row r="225">
      <c r="D225" s="1">
        <v>2.0</v>
      </c>
      <c r="E225" s="1" t="s">
        <v>234</v>
      </c>
      <c r="F225" s="1">
        <v>0.1</v>
      </c>
      <c r="G225" s="8">
        <v>1.444</v>
      </c>
      <c r="H225" s="21"/>
      <c r="T225" s="1">
        <v>6.0</v>
      </c>
      <c r="U225" s="1" t="s">
        <v>224</v>
      </c>
      <c r="V225" s="1">
        <v>2.333</v>
      </c>
      <c r="W225" s="1">
        <v>1.457</v>
      </c>
    </row>
    <row r="226">
      <c r="D226" s="1">
        <v>3.0</v>
      </c>
      <c r="E226" s="1" t="s">
        <v>202</v>
      </c>
      <c r="F226" s="1">
        <v>2.1</v>
      </c>
      <c r="G226" s="8">
        <v>2.988</v>
      </c>
      <c r="H226" s="21"/>
      <c r="T226" s="1">
        <v>7.0</v>
      </c>
      <c r="U226" s="1" t="s">
        <v>133</v>
      </c>
      <c r="V226" s="1">
        <v>0.712</v>
      </c>
      <c r="W226" s="1">
        <v>8.29</v>
      </c>
    </row>
    <row r="227">
      <c r="D227" s="1">
        <v>4.0</v>
      </c>
      <c r="E227" s="1" t="s">
        <v>235</v>
      </c>
      <c r="F227" s="1">
        <v>1.314</v>
      </c>
      <c r="G227" s="8">
        <v>4.65</v>
      </c>
      <c r="H227" s="21"/>
      <c r="T227" s="1">
        <v>8.0</v>
      </c>
      <c r="U227" s="1" t="s">
        <v>194</v>
      </c>
      <c r="V227" s="1">
        <v>2.375</v>
      </c>
      <c r="W227" s="1">
        <v>1.49</v>
      </c>
    </row>
    <row r="228">
      <c r="C228" s="1">
        <v>3.0</v>
      </c>
      <c r="D228" s="1">
        <v>1.0</v>
      </c>
      <c r="E228" s="1" t="s">
        <v>236</v>
      </c>
      <c r="F228" s="1">
        <v>1.44</v>
      </c>
      <c r="G228" s="8">
        <v>0.257</v>
      </c>
      <c r="H228" s="21"/>
      <c r="S228" s="1">
        <v>3.0</v>
      </c>
      <c r="T228" s="1">
        <v>1.0</v>
      </c>
      <c r="U228" s="1" t="s">
        <v>225</v>
      </c>
      <c r="V228" s="1">
        <v>3.333</v>
      </c>
      <c r="W228" s="1">
        <v>1.381</v>
      </c>
    </row>
    <row r="229">
      <c r="D229" s="1">
        <v>2.0</v>
      </c>
      <c r="E229" s="1" t="s">
        <v>203</v>
      </c>
      <c r="F229" s="1">
        <v>0.11</v>
      </c>
      <c r="G229" s="8">
        <v>7.78</v>
      </c>
      <c r="H229" s="21"/>
      <c r="T229" s="1">
        <v>2.0</v>
      </c>
      <c r="U229" s="1" t="s">
        <v>226</v>
      </c>
    </row>
    <row r="230">
      <c r="D230" s="1">
        <v>3.0</v>
      </c>
      <c r="E230" s="1" t="s">
        <v>237</v>
      </c>
      <c r="G230" s="8"/>
      <c r="H230" s="21"/>
      <c r="T230" s="1">
        <v>3.0</v>
      </c>
      <c r="U230" s="1" t="s">
        <v>139</v>
      </c>
      <c r="V230" s="1">
        <v>4.03</v>
      </c>
      <c r="W230" s="1">
        <v>4.46</v>
      </c>
    </row>
    <row r="231">
      <c r="D231" s="1">
        <v>4.0</v>
      </c>
      <c r="E231" s="1" t="s">
        <v>238</v>
      </c>
      <c r="F231" s="1">
        <v>6.77</v>
      </c>
      <c r="G231" s="8">
        <v>1.121</v>
      </c>
      <c r="H231" s="21"/>
      <c r="T231" s="1">
        <v>4.0</v>
      </c>
      <c r="U231" s="1" t="s">
        <v>227</v>
      </c>
      <c r="V231" s="1">
        <v>1.472</v>
      </c>
      <c r="W231" s="1">
        <v>7.78</v>
      </c>
    </row>
    <row r="232">
      <c r="D232" s="1">
        <v>5.0</v>
      </c>
      <c r="E232" s="1" t="s">
        <v>58</v>
      </c>
      <c r="F232" s="1">
        <v>1.167</v>
      </c>
      <c r="G232" s="8">
        <v>1.463</v>
      </c>
      <c r="H232" s="21"/>
      <c r="T232" s="1">
        <v>5.0</v>
      </c>
      <c r="U232" s="1" t="s">
        <v>228</v>
      </c>
      <c r="V232" s="1">
        <v>1.61</v>
      </c>
      <c r="W232" s="1">
        <v>7.9</v>
      </c>
    </row>
    <row r="233">
      <c r="D233" s="1">
        <v>6.0</v>
      </c>
      <c r="E233" s="1" t="s">
        <v>63</v>
      </c>
      <c r="F233" s="1">
        <v>1.4</v>
      </c>
      <c r="G233" s="8">
        <v>8.51</v>
      </c>
      <c r="H233" s="21"/>
      <c r="Q233" s="1">
        <v>12.0</v>
      </c>
      <c r="R233" s="1">
        <v>1.0</v>
      </c>
      <c r="S233" s="1">
        <v>1.0</v>
      </c>
      <c r="T233" s="1">
        <v>1.0</v>
      </c>
      <c r="U233" s="1" t="s">
        <v>195</v>
      </c>
      <c r="V233" s="1">
        <v>1.478</v>
      </c>
      <c r="W233" s="8">
        <v>0.628</v>
      </c>
    </row>
    <row r="234">
      <c r="D234" s="1">
        <v>7.0</v>
      </c>
      <c r="E234" s="1" t="s">
        <v>239</v>
      </c>
      <c r="F234" s="1">
        <v>1.417</v>
      </c>
      <c r="G234" s="8">
        <v>1.305</v>
      </c>
      <c r="H234" s="21"/>
      <c r="S234" s="1">
        <v>2.0</v>
      </c>
      <c r="T234" s="1">
        <v>1.0</v>
      </c>
      <c r="U234" s="1" t="s">
        <v>196</v>
      </c>
      <c r="V234" s="1">
        <v>0.533</v>
      </c>
      <c r="W234" s="8">
        <v>3.61</v>
      </c>
    </row>
    <row r="235">
      <c r="D235" s="1">
        <v>8.0</v>
      </c>
      <c r="E235" s="1" t="s">
        <v>67</v>
      </c>
      <c r="F235" s="1">
        <v>2.407</v>
      </c>
      <c r="G235" s="8">
        <v>0.72</v>
      </c>
      <c r="H235" s="21"/>
      <c r="T235" s="1">
        <v>2.0</v>
      </c>
      <c r="U235" s="1" t="s">
        <v>197</v>
      </c>
      <c r="V235" s="1">
        <v>1.383</v>
      </c>
      <c r="W235" s="8">
        <v>0.009</v>
      </c>
    </row>
    <row r="236">
      <c r="B236" s="1">
        <v>3.0</v>
      </c>
      <c r="C236" s="1">
        <v>1.0</v>
      </c>
      <c r="D236" s="1">
        <v>1.0</v>
      </c>
      <c r="E236" s="1" t="s">
        <v>69</v>
      </c>
      <c r="G236" s="8"/>
      <c r="H236" s="21"/>
      <c r="T236" s="1">
        <v>3.0</v>
      </c>
      <c r="U236" s="1" t="s">
        <v>198</v>
      </c>
      <c r="V236" s="1">
        <v>2.103</v>
      </c>
      <c r="W236" s="8">
        <v>3.98</v>
      </c>
    </row>
    <row r="237">
      <c r="C237" s="1">
        <v>2.0</v>
      </c>
      <c r="D237" s="1">
        <v>1.0</v>
      </c>
      <c r="E237" s="1" t="s">
        <v>240</v>
      </c>
      <c r="F237" s="1">
        <v>0.583</v>
      </c>
      <c r="G237" s="8">
        <v>4.0</v>
      </c>
      <c r="H237" s="21"/>
      <c r="T237" s="1">
        <v>4.0</v>
      </c>
      <c r="U237" s="1" t="s">
        <v>28</v>
      </c>
      <c r="W237" s="8"/>
    </row>
    <row r="238">
      <c r="D238" s="1">
        <v>2.0</v>
      </c>
      <c r="E238" s="1" t="s">
        <v>172</v>
      </c>
      <c r="F238" s="1">
        <v>0.11</v>
      </c>
      <c r="G238" s="8">
        <v>0.09</v>
      </c>
      <c r="H238" s="21"/>
      <c r="T238" s="1">
        <v>5.0</v>
      </c>
      <c r="U238" s="1" t="s">
        <v>229</v>
      </c>
      <c r="V238" s="1">
        <v>1.433</v>
      </c>
      <c r="W238" s="8">
        <v>3.1</v>
      </c>
    </row>
    <row r="239">
      <c r="D239" s="1">
        <v>3.0</v>
      </c>
      <c r="E239" s="1" t="s">
        <v>173</v>
      </c>
      <c r="F239" s="1">
        <v>3.515</v>
      </c>
      <c r="G239" s="8">
        <v>0.06</v>
      </c>
      <c r="H239" s="21"/>
      <c r="S239" s="1">
        <v>3.0</v>
      </c>
      <c r="T239" s="1">
        <v>1.0</v>
      </c>
      <c r="U239" s="1" t="s">
        <v>230</v>
      </c>
      <c r="V239" s="1">
        <v>5.55</v>
      </c>
      <c r="W239" s="8">
        <v>8.26</v>
      </c>
    </row>
    <row r="240">
      <c r="D240" s="1">
        <v>4.0</v>
      </c>
      <c r="E240" s="1" t="s">
        <v>174</v>
      </c>
      <c r="F240" s="1">
        <v>0.312</v>
      </c>
      <c r="G240" s="8">
        <v>0.319</v>
      </c>
      <c r="H240" s="21"/>
      <c r="T240" s="1">
        <v>2.0</v>
      </c>
      <c r="U240" s="1" t="s">
        <v>200</v>
      </c>
      <c r="V240" s="1">
        <v>1.467</v>
      </c>
      <c r="W240" s="8">
        <v>0.528</v>
      </c>
    </row>
    <row r="241">
      <c r="D241" s="1">
        <v>5.0</v>
      </c>
      <c r="E241" s="1" t="s">
        <v>175</v>
      </c>
      <c r="F241" s="1">
        <v>0.06</v>
      </c>
      <c r="G241" s="8">
        <v>0.09</v>
      </c>
      <c r="H241" s="21"/>
      <c r="T241" s="1">
        <v>3.0</v>
      </c>
      <c r="U241" s="1" t="s">
        <v>231</v>
      </c>
      <c r="V241" s="1">
        <v>1.04</v>
      </c>
      <c r="W241" s="8">
        <v>0.33</v>
      </c>
    </row>
    <row r="242">
      <c r="D242" s="1">
        <v>6.0</v>
      </c>
      <c r="E242" s="1" t="s">
        <v>241</v>
      </c>
      <c r="G242" s="8">
        <v>7.85</v>
      </c>
      <c r="H242" s="21"/>
      <c r="T242" s="1">
        <v>4.0</v>
      </c>
      <c r="U242" s="1" t="s">
        <v>232</v>
      </c>
      <c r="V242" s="1">
        <v>1.058</v>
      </c>
      <c r="W242" s="8">
        <v>7.59</v>
      </c>
    </row>
    <row r="243">
      <c r="C243" s="1">
        <v>3.0</v>
      </c>
      <c r="D243" s="1">
        <v>1.0</v>
      </c>
      <c r="E243" s="1" t="s">
        <v>176</v>
      </c>
      <c r="F243" s="1">
        <v>1.159</v>
      </c>
      <c r="G243" s="8">
        <v>0.671</v>
      </c>
      <c r="H243" s="21"/>
      <c r="R243" s="1">
        <v>2.0</v>
      </c>
      <c r="S243" s="1">
        <v>1.0</v>
      </c>
      <c r="T243" s="1">
        <v>1.0</v>
      </c>
      <c r="U243" s="1" t="s">
        <v>233</v>
      </c>
      <c r="V243" s="1">
        <v>2.538</v>
      </c>
      <c r="W243" s="8">
        <v>8.45</v>
      </c>
    </row>
    <row r="244">
      <c r="D244" s="1">
        <v>2.0</v>
      </c>
      <c r="E244" s="1" t="s">
        <v>211</v>
      </c>
      <c r="F244" s="1">
        <v>0.618</v>
      </c>
      <c r="G244" s="8">
        <v>0.364</v>
      </c>
      <c r="H244" s="21"/>
      <c r="S244" s="1">
        <v>2.0</v>
      </c>
      <c r="T244" s="1">
        <v>1.0</v>
      </c>
      <c r="U244" s="28" t="s">
        <v>34</v>
      </c>
      <c r="V244" s="1">
        <v>1.35</v>
      </c>
      <c r="W244" s="8">
        <v>0.059</v>
      </c>
    </row>
    <row r="245">
      <c r="D245" s="1">
        <v>3.0</v>
      </c>
      <c r="E245" s="1" t="s">
        <v>242</v>
      </c>
      <c r="F245" s="1">
        <v>1.392</v>
      </c>
      <c r="G245" s="8">
        <v>0.3</v>
      </c>
      <c r="H245" s="21"/>
      <c r="T245" s="1">
        <v>2.0</v>
      </c>
      <c r="U245" s="1" t="s">
        <v>234</v>
      </c>
      <c r="V245" s="1">
        <v>0.1</v>
      </c>
      <c r="W245" s="8">
        <v>1.444</v>
      </c>
    </row>
    <row r="246">
      <c r="D246" s="1">
        <v>4.0</v>
      </c>
      <c r="E246" s="1" t="s">
        <v>243</v>
      </c>
      <c r="F246" s="1">
        <v>0.518</v>
      </c>
      <c r="G246" s="8">
        <v>0.364</v>
      </c>
      <c r="H246" s="21"/>
      <c r="T246" s="1">
        <v>3.0</v>
      </c>
      <c r="U246" s="1" t="s">
        <v>202</v>
      </c>
      <c r="V246" s="1">
        <v>2.1</v>
      </c>
      <c r="W246" s="8">
        <v>2.988</v>
      </c>
    </row>
    <row r="247">
      <c r="D247" s="1">
        <v>5.0</v>
      </c>
      <c r="E247" s="1" t="s">
        <v>178</v>
      </c>
      <c r="G247" s="8">
        <v>0.288</v>
      </c>
      <c r="H247" s="21"/>
      <c r="T247" s="1">
        <v>4.0</v>
      </c>
      <c r="U247" s="1" t="s">
        <v>235</v>
      </c>
      <c r="V247" s="1">
        <v>1.314</v>
      </c>
      <c r="W247" s="8">
        <v>4.65</v>
      </c>
    </row>
    <row r="248">
      <c r="D248" s="1">
        <v>6.0</v>
      </c>
      <c r="E248" s="1" t="s">
        <v>179</v>
      </c>
      <c r="G248" s="8"/>
      <c r="H248" s="21"/>
      <c r="S248" s="1">
        <v>3.0</v>
      </c>
      <c r="T248" s="1">
        <v>1.0</v>
      </c>
      <c r="U248" s="1" t="s">
        <v>236</v>
      </c>
      <c r="V248" s="1">
        <v>1.44</v>
      </c>
      <c r="W248" s="8">
        <v>0.257</v>
      </c>
    </row>
    <row r="249">
      <c r="B249" s="1">
        <v>4.0</v>
      </c>
      <c r="C249" s="1">
        <v>1.0</v>
      </c>
      <c r="D249" s="1">
        <v>1.0</v>
      </c>
      <c r="E249" s="1" t="s">
        <v>214</v>
      </c>
      <c r="F249" s="1">
        <v>0.578</v>
      </c>
      <c r="G249" s="8">
        <v>7.71</v>
      </c>
      <c r="H249" s="21"/>
      <c r="T249" s="1">
        <v>2.0</v>
      </c>
      <c r="U249" s="1" t="s">
        <v>203</v>
      </c>
      <c r="V249" s="1">
        <v>0.11</v>
      </c>
      <c r="W249" s="8">
        <v>7.78</v>
      </c>
    </row>
    <row r="250">
      <c r="C250" s="1">
        <v>2.0</v>
      </c>
      <c r="D250" s="1">
        <v>1.0</v>
      </c>
      <c r="E250" s="1" t="s">
        <v>90</v>
      </c>
      <c r="F250" s="1">
        <v>1.93</v>
      </c>
      <c r="G250" s="8">
        <v>0.13</v>
      </c>
      <c r="H250" s="21"/>
      <c r="T250" s="1">
        <v>3.0</v>
      </c>
      <c r="U250" s="1" t="s">
        <v>237</v>
      </c>
      <c r="W250" s="8"/>
    </row>
    <row r="251">
      <c r="D251" s="1">
        <v>2.0</v>
      </c>
      <c r="E251" s="1" t="s">
        <v>244</v>
      </c>
      <c r="F251" s="1">
        <v>0.741</v>
      </c>
      <c r="G251" s="8">
        <v>1.172</v>
      </c>
      <c r="H251" s="21"/>
      <c r="T251" s="1">
        <v>4.0</v>
      </c>
      <c r="U251" s="1" t="s">
        <v>238</v>
      </c>
      <c r="V251" s="1">
        <v>6.77</v>
      </c>
      <c r="W251" s="8">
        <v>1.121</v>
      </c>
    </row>
    <row r="252">
      <c r="D252" s="1">
        <v>3.0</v>
      </c>
      <c r="E252" s="1" t="s">
        <v>245</v>
      </c>
      <c r="F252" s="1">
        <v>1.5</v>
      </c>
      <c r="G252" s="8">
        <v>0.335</v>
      </c>
      <c r="H252" s="21"/>
      <c r="T252" s="1">
        <v>5.0</v>
      </c>
      <c r="U252" s="1" t="s">
        <v>58</v>
      </c>
      <c r="V252" s="1">
        <v>1.167</v>
      </c>
      <c r="W252" s="8">
        <v>1.463</v>
      </c>
    </row>
    <row r="253">
      <c r="D253" s="1">
        <v>4.0</v>
      </c>
      <c r="E253" s="1" t="s">
        <v>246</v>
      </c>
      <c r="F253" s="1">
        <v>1.433</v>
      </c>
      <c r="G253" s="8">
        <v>0.1</v>
      </c>
      <c r="H253" s="21"/>
      <c r="T253" s="1">
        <v>6.0</v>
      </c>
      <c r="U253" s="1" t="s">
        <v>63</v>
      </c>
      <c r="V253" s="1">
        <v>1.4</v>
      </c>
      <c r="W253" s="8">
        <v>8.51</v>
      </c>
    </row>
    <row r="254">
      <c r="D254" s="1">
        <v>5.0</v>
      </c>
      <c r="E254" s="1" t="s">
        <v>247</v>
      </c>
      <c r="F254" s="1">
        <v>0.317</v>
      </c>
      <c r="G254" s="8">
        <v>2.485</v>
      </c>
      <c r="H254" s="21"/>
      <c r="T254" s="1">
        <v>7.0</v>
      </c>
      <c r="U254" s="1" t="s">
        <v>239</v>
      </c>
      <c r="V254" s="1">
        <v>1.417</v>
      </c>
      <c r="W254" s="8">
        <v>1.305</v>
      </c>
    </row>
    <row r="255">
      <c r="C255" s="1">
        <v>3.0</v>
      </c>
      <c r="D255" s="1">
        <v>1.0</v>
      </c>
      <c r="E255" s="1" t="s">
        <v>248</v>
      </c>
      <c r="G255" s="8"/>
      <c r="H255" s="21"/>
      <c r="T255" s="1">
        <v>8.0</v>
      </c>
      <c r="U255" s="1" t="s">
        <v>67</v>
      </c>
      <c r="V255" s="1">
        <v>2.407</v>
      </c>
      <c r="W255" s="8">
        <v>0.72</v>
      </c>
    </row>
    <row r="256">
      <c r="D256" s="1">
        <v>2.0</v>
      </c>
      <c r="E256" s="1" t="s">
        <v>98</v>
      </c>
      <c r="F256" s="1">
        <v>1.432</v>
      </c>
      <c r="G256" s="8">
        <v>0.57</v>
      </c>
      <c r="H256" s="21"/>
      <c r="R256" s="1">
        <v>3.0</v>
      </c>
      <c r="S256" s="1">
        <v>1.0</v>
      </c>
      <c r="T256" s="1">
        <v>1.0</v>
      </c>
      <c r="U256" s="1" t="s">
        <v>69</v>
      </c>
      <c r="W256" s="8"/>
    </row>
    <row r="257">
      <c r="D257" s="1">
        <v>3.0</v>
      </c>
      <c r="E257" s="1" t="s">
        <v>180</v>
      </c>
      <c r="G257" s="8"/>
      <c r="H257" s="21"/>
      <c r="S257" s="1">
        <v>2.0</v>
      </c>
      <c r="T257" s="1">
        <v>1.0</v>
      </c>
      <c r="U257" s="1" t="s">
        <v>240</v>
      </c>
      <c r="V257" s="1">
        <v>0.583</v>
      </c>
      <c r="W257" s="8">
        <v>4.0</v>
      </c>
    </row>
    <row r="258">
      <c r="D258" s="1">
        <v>4.0</v>
      </c>
      <c r="E258" s="1" t="s">
        <v>181</v>
      </c>
      <c r="F258" s="1">
        <v>0.625</v>
      </c>
      <c r="G258" s="8">
        <v>0.12</v>
      </c>
      <c r="H258" s="21"/>
      <c r="T258" s="1">
        <v>2.0</v>
      </c>
      <c r="U258" s="1" t="s">
        <v>172</v>
      </c>
      <c r="V258" s="1">
        <v>0.11</v>
      </c>
      <c r="W258" s="8">
        <v>0.09</v>
      </c>
    </row>
    <row r="259">
      <c r="D259" s="1">
        <v>5.0</v>
      </c>
      <c r="E259" s="1" t="s">
        <v>182</v>
      </c>
      <c r="F259" s="1">
        <v>0.536</v>
      </c>
      <c r="G259" s="8">
        <v>0.12</v>
      </c>
      <c r="H259" s="21"/>
      <c r="T259" s="1">
        <v>3.0</v>
      </c>
      <c r="U259" s="1" t="s">
        <v>173</v>
      </c>
      <c r="V259" s="1">
        <v>3.515</v>
      </c>
      <c r="W259" s="8">
        <v>0.06</v>
      </c>
    </row>
    <row r="260">
      <c r="B260" s="1">
        <v>5.0</v>
      </c>
      <c r="C260" s="1">
        <v>1.0</v>
      </c>
      <c r="D260" s="1">
        <v>1.0</v>
      </c>
      <c r="E260" s="1" t="s">
        <v>249</v>
      </c>
      <c r="G260" s="8"/>
      <c r="H260" s="21"/>
      <c r="T260" s="1">
        <v>4.0</v>
      </c>
      <c r="U260" s="1" t="s">
        <v>174</v>
      </c>
      <c r="V260" s="1">
        <v>0.312</v>
      </c>
      <c r="W260" s="8">
        <v>0.319</v>
      </c>
    </row>
    <row r="261">
      <c r="C261" s="1">
        <v>2.0</v>
      </c>
      <c r="D261" s="1">
        <v>1.0</v>
      </c>
      <c r="E261" s="1" t="s">
        <v>250</v>
      </c>
      <c r="F261" s="1">
        <v>3.2</v>
      </c>
      <c r="G261" s="8">
        <v>3.79</v>
      </c>
      <c r="H261" s="21"/>
      <c r="T261" s="1">
        <v>5.0</v>
      </c>
      <c r="U261" s="1" t="s">
        <v>175</v>
      </c>
      <c r="V261" s="1">
        <v>0.06</v>
      </c>
      <c r="W261" s="8">
        <v>0.09</v>
      </c>
    </row>
    <row r="262">
      <c r="D262" s="1">
        <v>2.0</v>
      </c>
      <c r="E262" s="1" t="s">
        <v>107</v>
      </c>
      <c r="F262" s="1">
        <v>0.731</v>
      </c>
      <c r="G262" s="8">
        <v>1.41</v>
      </c>
      <c r="H262" s="21"/>
      <c r="T262" s="1">
        <v>6.0</v>
      </c>
      <c r="U262" s="1" t="s">
        <v>241</v>
      </c>
      <c r="W262" s="8">
        <v>7.85</v>
      </c>
    </row>
    <row r="263">
      <c r="D263" s="1">
        <v>3.0</v>
      </c>
      <c r="E263" s="1" t="s">
        <v>184</v>
      </c>
      <c r="G263" s="8"/>
      <c r="H263" s="21"/>
      <c r="S263" s="1">
        <v>3.0</v>
      </c>
      <c r="T263" s="1">
        <v>1.0</v>
      </c>
      <c r="U263" s="1" t="s">
        <v>176</v>
      </c>
      <c r="V263" s="1">
        <v>1.159</v>
      </c>
      <c r="W263" s="8">
        <v>0.671</v>
      </c>
    </row>
    <row r="264">
      <c r="D264" s="1">
        <v>4.0</v>
      </c>
      <c r="E264" s="1" t="s">
        <v>185</v>
      </c>
      <c r="F264" s="1">
        <v>1.0</v>
      </c>
      <c r="G264" s="8">
        <v>1.4</v>
      </c>
      <c r="H264" s="21"/>
      <c r="T264" s="1">
        <v>2.0</v>
      </c>
      <c r="U264" s="1" t="s">
        <v>211</v>
      </c>
      <c r="V264" s="1">
        <v>0.618</v>
      </c>
      <c r="W264" s="8">
        <v>0.364</v>
      </c>
    </row>
    <row r="265">
      <c r="D265" s="1">
        <v>5.0</v>
      </c>
      <c r="E265" s="1" t="s">
        <v>251</v>
      </c>
      <c r="F265" s="1">
        <v>1.122</v>
      </c>
      <c r="G265" s="8">
        <v>0.689</v>
      </c>
      <c r="H265" s="21"/>
      <c r="T265" s="1">
        <v>3.0</v>
      </c>
      <c r="U265" s="1" t="s">
        <v>242</v>
      </c>
      <c r="V265" s="1">
        <v>1.392</v>
      </c>
      <c r="W265" s="8">
        <v>0.3</v>
      </c>
    </row>
    <row r="266">
      <c r="D266" s="1">
        <v>6.0</v>
      </c>
      <c r="E266" s="1" t="s">
        <v>186</v>
      </c>
      <c r="F266" s="1">
        <v>4.23</v>
      </c>
      <c r="G266" s="8">
        <v>3.99</v>
      </c>
      <c r="H266" s="21"/>
      <c r="T266" s="1">
        <v>4.0</v>
      </c>
      <c r="U266" s="1" t="s">
        <v>243</v>
      </c>
      <c r="V266" s="1">
        <v>0.518</v>
      </c>
      <c r="W266" s="8">
        <v>0.364</v>
      </c>
    </row>
    <row r="267">
      <c r="D267" s="1">
        <v>7.0</v>
      </c>
      <c r="E267" s="1" t="s">
        <v>187</v>
      </c>
      <c r="F267" s="1">
        <v>0.737</v>
      </c>
      <c r="G267" s="8">
        <v>3.84</v>
      </c>
      <c r="H267" s="21"/>
      <c r="T267" s="1">
        <v>5.0</v>
      </c>
      <c r="U267" s="1" t="s">
        <v>178</v>
      </c>
      <c r="W267" s="8">
        <v>0.288</v>
      </c>
    </row>
    <row r="268">
      <c r="C268" s="1">
        <v>3.0</v>
      </c>
      <c r="D268" s="1">
        <v>1.0</v>
      </c>
      <c r="E268" s="1" t="s">
        <v>188</v>
      </c>
      <c r="F268" s="1">
        <v>2.522</v>
      </c>
      <c r="G268" s="8">
        <v>0.633</v>
      </c>
      <c r="H268" s="21"/>
      <c r="T268" s="1">
        <v>6.0</v>
      </c>
      <c r="U268" s="1" t="s">
        <v>179</v>
      </c>
      <c r="W268" s="8"/>
    </row>
    <row r="269">
      <c r="D269" s="1">
        <v>2.0</v>
      </c>
      <c r="E269" s="45" t="s">
        <v>114</v>
      </c>
      <c r="F269" s="1">
        <v>0.364</v>
      </c>
      <c r="G269" s="8">
        <v>0.667</v>
      </c>
      <c r="H269" s="21"/>
      <c r="R269" s="1">
        <v>4.0</v>
      </c>
      <c r="S269" s="1">
        <v>1.0</v>
      </c>
      <c r="T269" s="1">
        <v>1.0</v>
      </c>
      <c r="U269" s="1" t="s">
        <v>214</v>
      </c>
      <c r="V269" s="1">
        <v>0.578</v>
      </c>
      <c r="W269" s="8">
        <v>7.71</v>
      </c>
    </row>
    <row r="270">
      <c r="D270" s="1">
        <v>3.0</v>
      </c>
      <c r="E270" s="1" t="s">
        <v>220</v>
      </c>
      <c r="G270" s="8"/>
      <c r="H270" s="21"/>
      <c r="S270" s="1">
        <v>2.0</v>
      </c>
      <c r="T270" s="1">
        <v>1.0</v>
      </c>
      <c r="U270" s="1" t="s">
        <v>90</v>
      </c>
      <c r="V270" s="1">
        <v>1.93</v>
      </c>
      <c r="W270" s="8">
        <v>0.13</v>
      </c>
    </row>
    <row r="271">
      <c r="D271" s="1">
        <v>4.0</v>
      </c>
      <c r="E271" s="1" t="s">
        <v>189</v>
      </c>
      <c r="F271" s="1">
        <v>0.311</v>
      </c>
      <c r="G271" s="8">
        <v>0.13</v>
      </c>
      <c r="H271" s="21"/>
      <c r="T271" s="1">
        <v>2.0</v>
      </c>
      <c r="U271" s="1" t="s">
        <v>244</v>
      </c>
      <c r="V271" s="1">
        <v>0.741</v>
      </c>
      <c r="W271" s="8">
        <v>1.172</v>
      </c>
    </row>
    <row r="272">
      <c r="B272" s="1">
        <v>6.0</v>
      </c>
      <c r="C272" s="1">
        <v>1.0</v>
      </c>
      <c r="D272" s="1">
        <v>1.0</v>
      </c>
      <c r="E272" s="46" t="s">
        <v>116</v>
      </c>
      <c r="F272" s="1">
        <v>0.12</v>
      </c>
      <c r="G272" s="8">
        <v>2.632</v>
      </c>
      <c r="H272" s="21"/>
      <c r="T272" s="1">
        <v>3.0</v>
      </c>
      <c r="U272" s="1" t="s">
        <v>245</v>
      </c>
      <c r="V272" s="1">
        <v>1.5</v>
      </c>
      <c r="W272" s="8">
        <v>0.335</v>
      </c>
    </row>
    <row r="273">
      <c r="C273" s="1">
        <v>2.0</v>
      </c>
      <c r="D273" s="1">
        <v>1.0</v>
      </c>
      <c r="E273" s="1" t="s">
        <v>190</v>
      </c>
      <c r="F273" s="1">
        <v>1.89</v>
      </c>
      <c r="G273" s="8">
        <v>0.018</v>
      </c>
      <c r="H273" s="21"/>
      <c r="T273" s="1">
        <v>4.0</v>
      </c>
      <c r="U273" s="1" t="s">
        <v>246</v>
      </c>
      <c r="V273" s="1">
        <v>1.433</v>
      </c>
      <c r="W273" s="8">
        <v>0.1</v>
      </c>
    </row>
    <row r="274">
      <c r="D274" s="1">
        <v>2.0</v>
      </c>
      <c r="E274" s="1" t="s">
        <v>191</v>
      </c>
      <c r="F274" s="1">
        <v>6.04</v>
      </c>
      <c r="G274" s="8">
        <v>1.358</v>
      </c>
      <c r="H274" s="21"/>
      <c r="T274" s="1">
        <v>5.0</v>
      </c>
      <c r="U274" s="1" t="s">
        <v>247</v>
      </c>
      <c r="V274" s="1">
        <v>0.317</v>
      </c>
      <c r="W274" s="8">
        <v>2.485</v>
      </c>
    </row>
    <row r="275">
      <c r="D275" s="1">
        <v>3.0</v>
      </c>
      <c r="E275" s="1" t="s">
        <v>192</v>
      </c>
      <c r="G275" s="8"/>
      <c r="H275" s="21"/>
      <c r="S275" s="1">
        <v>3.0</v>
      </c>
      <c r="T275" s="1">
        <v>1.0</v>
      </c>
      <c r="U275" s="1" t="s">
        <v>248</v>
      </c>
      <c r="W275" s="8"/>
    </row>
    <row r="276">
      <c r="D276" s="1">
        <v>4.0</v>
      </c>
      <c r="E276" s="1" t="s">
        <v>223</v>
      </c>
      <c r="F276" s="1">
        <v>2.567</v>
      </c>
      <c r="G276" s="8">
        <v>7.76</v>
      </c>
      <c r="H276" s="21"/>
      <c r="T276" s="1">
        <v>2.0</v>
      </c>
      <c r="U276" s="1" t="s">
        <v>98</v>
      </c>
      <c r="V276" s="1">
        <v>1.432</v>
      </c>
      <c r="W276" s="8">
        <v>0.57</v>
      </c>
    </row>
    <row r="277">
      <c r="D277" s="1">
        <v>5.0</v>
      </c>
      <c r="E277" s="1" t="s">
        <v>252</v>
      </c>
      <c r="F277" s="1">
        <v>4.7</v>
      </c>
      <c r="G277" s="8">
        <v>1.125</v>
      </c>
      <c r="H277" s="21"/>
      <c r="T277" s="1">
        <v>3.0</v>
      </c>
      <c r="U277" s="1" t="s">
        <v>180</v>
      </c>
      <c r="W277" s="8"/>
    </row>
    <row r="278">
      <c r="D278" s="1">
        <v>6.0</v>
      </c>
      <c r="E278" s="1" t="s">
        <v>193</v>
      </c>
      <c r="F278" s="1">
        <v>2.378</v>
      </c>
      <c r="G278" s="8">
        <v>0.698</v>
      </c>
      <c r="H278" s="21"/>
      <c r="T278" s="1">
        <v>4.0</v>
      </c>
      <c r="U278" s="1" t="s">
        <v>181</v>
      </c>
      <c r="V278" s="1">
        <v>0.625</v>
      </c>
      <c r="W278" s="8">
        <v>0.12</v>
      </c>
    </row>
    <row r="279">
      <c r="D279" s="1">
        <v>7.0</v>
      </c>
      <c r="E279" s="1" t="s">
        <v>253</v>
      </c>
      <c r="F279" s="1">
        <v>2.684</v>
      </c>
      <c r="G279" s="8">
        <v>1.266</v>
      </c>
      <c r="H279" s="21"/>
      <c r="T279" s="1">
        <v>5.0</v>
      </c>
      <c r="U279" s="1" t="s">
        <v>182</v>
      </c>
      <c r="V279" s="1">
        <v>0.536</v>
      </c>
      <c r="W279" s="8">
        <v>0.12</v>
      </c>
    </row>
    <row r="280">
      <c r="D280" s="1">
        <v>8.0</v>
      </c>
      <c r="E280" s="1" t="s">
        <v>254</v>
      </c>
      <c r="F280" s="1">
        <v>2.525</v>
      </c>
      <c r="G280" s="8">
        <v>1.287</v>
      </c>
      <c r="H280" s="21"/>
      <c r="R280" s="1">
        <v>5.0</v>
      </c>
      <c r="S280" s="1">
        <v>1.0</v>
      </c>
      <c r="T280" s="1">
        <v>1.0</v>
      </c>
      <c r="U280" s="1" t="s">
        <v>249</v>
      </c>
      <c r="W280" s="8"/>
    </row>
    <row r="281">
      <c r="C281" s="1">
        <v>3.0</v>
      </c>
      <c r="D281" s="1">
        <v>1.0</v>
      </c>
      <c r="E281" s="1" t="s">
        <v>136</v>
      </c>
      <c r="F281" s="1">
        <v>0.713</v>
      </c>
      <c r="G281" s="8">
        <v>0.708</v>
      </c>
      <c r="H281" s="21"/>
      <c r="S281" s="1">
        <v>2.0</v>
      </c>
      <c r="T281" s="1">
        <v>1.0</v>
      </c>
      <c r="U281" s="1" t="s">
        <v>250</v>
      </c>
      <c r="V281" s="1">
        <v>3.2</v>
      </c>
      <c r="W281" s="8">
        <v>3.79</v>
      </c>
    </row>
    <row r="282">
      <c r="D282" s="1">
        <v>2.0</v>
      </c>
      <c r="E282" s="1" t="s">
        <v>138</v>
      </c>
      <c r="G282" s="8"/>
      <c r="H282" s="21"/>
      <c r="T282" s="1">
        <v>2.0</v>
      </c>
      <c r="U282" s="1" t="s">
        <v>107</v>
      </c>
      <c r="V282" s="1">
        <v>0.731</v>
      </c>
      <c r="W282" s="8">
        <v>1.41</v>
      </c>
    </row>
    <row r="283">
      <c r="D283" s="1">
        <v>3.0</v>
      </c>
      <c r="E283" s="1" t="s">
        <v>255</v>
      </c>
      <c r="F283" s="1">
        <v>0.715</v>
      </c>
      <c r="G283" s="8">
        <v>1.112</v>
      </c>
      <c r="H283" s="21"/>
      <c r="T283" s="1">
        <v>3.0</v>
      </c>
      <c r="U283" s="1" t="s">
        <v>184</v>
      </c>
      <c r="W283" s="8"/>
    </row>
    <row r="284">
      <c r="D284" s="1">
        <v>4.0</v>
      </c>
      <c r="E284" s="49" t="s">
        <v>122</v>
      </c>
      <c r="F284" s="1">
        <v>1.3</v>
      </c>
      <c r="G284" s="8"/>
      <c r="H284" s="21"/>
      <c r="T284" s="1">
        <v>4.0</v>
      </c>
      <c r="U284" s="1" t="s">
        <v>185</v>
      </c>
      <c r="V284" s="1">
        <v>1.0</v>
      </c>
      <c r="W284" s="8">
        <v>1.4</v>
      </c>
    </row>
    <row r="285">
      <c r="A285" s="1">
        <v>13.0</v>
      </c>
      <c r="B285" s="1">
        <v>1.0</v>
      </c>
      <c r="C285" s="1">
        <v>1.0</v>
      </c>
      <c r="D285" s="1">
        <v>1.0</v>
      </c>
      <c r="E285" s="1" t="str">
        <f>AVERAGE(E213:E284)</f>
        <v>#DIV/0!</v>
      </c>
      <c r="G285" s="8"/>
      <c r="H285" s="21"/>
      <c r="T285" s="1">
        <v>5.0</v>
      </c>
      <c r="U285" s="1" t="s">
        <v>251</v>
      </c>
      <c r="V285" s="1">
        <v>1.122</v>
      </c>
      <c r="W285" s="8">
        <v>0.689</v>
      </c>
    </row>
    <row r="286">
      <c r="C286" s="1">
        <v>2.0</v>
      </c>
      <c r="D286" s="1">
        <v>1.0</v>
      </c>
      <c r="E286" s="1" t="s">
        <v>196</v>
      </c>
      <c r="F286" s="1">
        <v>0.017</v>
      </c>
      <c r="G286" s="8">
        <v>7.66</v>
      </c>
      <c r="H286" s="21"/>
      <c r="T286" s="1">
        <v>6.0</v>
      </c>
      <c r="U286" s="1" t="s">
        <v>186</v>
      </c>
      <c r="V286" s="1">
        <v>4.23</v>
      </c>
      <c r="W286" s="8">
        <v>3.99</v>
      </c>
    </row>
    <row r="287">
      <c r="D287" s="1">
        <v>2.0</v>
      </c>
      <c r="E287" s="1" t="s">
        <v>197</v>
      </c>
      <c r="F287" s="1">
        <v>0.701</v>
      </c>
      <c r="G287" s="8">
        <v>2.923</v>
      </c>
      <c r="H287" s="21"/>
      <c r="T287" s="1">
        <v>7.0</v>
      </c>
      <c r="U287" s="1" t="s">
        <v>187</v>
      </c>
      <c r="V287" s="1">
        <v>0.737</v>
      </c>
      <c r="W287" s="8">
        <v>3.84</v>
      </c>
    </row>
    <row r="288">
      <c r="D288" s="1">
        <v>3.0</v>
      </c>
      <c r="E288" s="1" t="s">
        <v>198</v>
      </c>
      <c r="G288" s="8"/>
      <c r="H288" s="21"/>
      <c r="S288" s="1">
        <v>3.0</v>
      </c>
      <c r="T288" s="1">
        <v>1.0</v>
      </c>
      <c r="U288" s="1" t="s">
        <v>188</v>
      </c>
      <c r="V288" s="1">
        <v>2.522</v>
      </c>
      <c r="W288" s="8">
        <v>0.633</v>
      </c>
    </row>
    <row r="289">
      <c r="D289" s="1">
        <v>4.0</v>
      </c>
      <c r="E289" s="1" t="s">
        <v>198</v>
      </c>
      <c r="G289" s="8"/>
      <c r="H289" s="21"/>
      <c r="T289" s="1">
        <v>2.0</v>
      </c>
      <c r="U289" s="45" t="s">
        <v>114</v>
      </c>
      <c r="V289" s="1">
        <v>0.364</v>
      </c>
      <c r="W289" s="8">
        <v>0.667</v>
      </c>
    </row>
    <row r="290">
      <c r="D290" s="1">
        <v>5.0</v>
      </c>
      <c r="E290" s="1" t="s">
        <v>229</v>
      </c>
      <c r="F290" s="1">
        <v>1.95</v>
      </c>
      <c r="G290" s="8">
        <v>1.333</v>
      </c>
      <c r="H290" s="21"/>
      <c r="T290" s="1">
        <v>3.0</v>
      </c>
      <c r="U290" s="1" t="s">
        <v>220</v>
      </c>
      <c r="W290" s="8"/>
    </row>
    <row r="291">
      <c r="C291" s="1">
        <v>3.0</v>
      </c>
      <c r="D291" s="1">
        <v>1.0</v>
      </c>
      <c r="E291" s="1" t="s">
        <v>229</v>
      </c>
      <c r="F291" s="1">
        <v>1.95</v>
      </c>
      <c r="G291" s="8">
        <v>1.333</v>
      </c>
      <c r="H291" s="21"/>
      <c r="T291" s="1">
        <v>4.0</v>
      </c>
      <c r="U291" s="1" t="s">
        <v>189</v>
      </c>
      <c r="V291" s="1">
        <v>0.311</v>
      </c>
      <c r="W291" s="8">
        <v>0.13</v>
      </c>
    </row>
    <row r="292">
      <c r="D292" s="1">
        <v>2.0</v>
      </c>
      <c r="E292" s="1" t="s">
        <v>229</v>
      </c>
      <c r="F292" s="1">
        <v>1.95</v>
      </c>
      <c r="G292" s="8">
        <v>1.333</v>
      </c>
      <c r="H292" s="21"/>
      <c r="R292" s="1">
        <v>6.0</v>
      </c>
      <c r="S292" s="1">
        <v>1.0</v>
      </c>
      <c r="T292" s="1">
        <v>1.0</v>
      </c>
      <c r="U292" s="46" t="s">
        <v>116</v>
      </c>
      <c r="V292" s="1">
        <v>0.12</v>
      </c>
      <c r="W292" s="8">
        <v>2.632</v>
      </c>
    </row>
    <row r="293">
      <c r="D293" s="1">
        <v>3.0</v>
      </c>
      <c r="E293" s="1" t="s">
        <v>229</v>
      </c>
      <c r="F293" s="1">
        <v>1.95</v>
      </c>
      <c r="G293" s="8">
        <v>1.333</v>
      </c>
      <c r="H293" s="21"/>
      <c r="S293" s="1">
        <v>2.0</v>
      </c>
      <c r="T293" s="1">
        <v>1.0</v>
      </c>
      <c r="U293" s="1" t="s">
        <v>190</v>
      </c>
      <c r="V293" s="1">
        <v>1.89</v>
      </c>
      <c r="W293" s="8">
        <v>0.018</v>
      </c>
    </row>
    <row r="294">
      <c r="D294" s="1">
        <v>4.0</v>
      </c>
      <c r="E294" s="1" t="s">
        <v>232</v>
      </c>
      <c r="F294" s="1">
        <v>3.833</v>
      </c>
      <c r="G294" s="8">
        <v>3.92</v>
      </c>
      <c r="H294" s="21"/>
      <c r="T294" s="1">
        <v>2.0</v>
      </c>
      <c r="U294" s="1" t="s">
        <v>191</v>
      </c>
      <c r="V294" s="1">
        <v>6.04</v>
      </c>
      <c r="W294" s="8">
        <v>1.358</v>
      </c>
    </row>
    <row r="295">
      <c r="B295" s="1">
        <v>2.0</v>
      </c>
      <c r="C295" s="1">
        <v>1.0</v>
      </c>
      <c r="D295" s="1">
        <v>1.0</v>
      </c>
      <c r="E295" s="1" t="s">
        <v>233</v>
      </c>
      <c r="G295" s="8"/>
      <c r="H295" s="21"/>
      <c r="T295" s="1">
        <v>3.0</v>
      </c>
      <c r="U295" s="1" t="s">
        <v>192</v>
      </c>
      <c r="W295" s="8"/>
    </row>
    <row r="296">
      <c r="C296" s="1">
        <v>2.0</v>
      </c>
      <c r="D296" s="1">
        <v>1.0</v>
      </c>
      <c r="E296" s="28" t="s">
        <v>34</v>
      </c>
      <c r="F296" s="1">
        <v>2.2</v>
      </c>
      <c r="G296" s="8">
        <v>7.75</v>
      </c>
      <c r="H296" s="21"/>
      <c r="T296" s="1">
        <v>4.0</v>
      </c>
      <c r="U296" s="1" t="s">
        <v>223</v>
      </c>
      <c r="V296" s="1">
        <v>2.567</v>
      </c>
      <c r="W296" s="8">
        <v>7.76</v>
      </c>
    </row>
    <row r="297">
      <c r="D297" s="1">
        <v>2.0</v>
      </c>
      <c r="E297" s="1" t="s">
        <v>234</v>
      </c>
      <c r="F297" s="1">
        <v>4.27</v>
      </c>
      <c r="G297" s="8">
        <v>3.194</v>
      </c>
      <c r="H297" s="21"/>
      <c r="T297" s="1">
        <v>5.0</v>
      </c>
      <c r="U297" s="1" t="s">
        <v>252</v>
      </c>
      <c r="V297" s="1">
        <v>4.7</v>
      </c>
      <c r="W297" s="8">
        <v>1.125</v>
      </c>
    </row>
    <row r="298">
      <c r="D298" s="1">
        <v>3.0</v>
      </c>
      <c r="E298" s="1" t="s">
        <v>202</v>
      </c>
      <c r="F298" s="1">
        <v>2.667</v>
      </c>
      <c r="G298" s="8">
        <v>1.057</v>
      </c>
      <c r="H298" s="21"/>
      <c r="T298" s="1">
        <v>6.0</v>
      </c>
      <c r="U298" s="1" t="s">
        <v>193</v>
      </c>
      <c r="V298" s="1">
        <v>2.378</v>
      </c>
      <c r="W298" s="8">
        <v>0.698</v>
      </c>
    </row>
    <row r="299">
      <c r="D299" s="1">
        <v>4.0</v>
      </c>
      <c r="E299" s="1" t="s">
        <v>235</v>
      </c>
      <c r="F299" s="1">
        <v>4.75</v>
      </c>
      <c r="G299" s="8">
        <v>8.53</v>
      </c>
      <c r="H299" s="21"/>
      <c r="T299" s="1">
        <v>7.0</v>
      </c>
      <c r="U299" s="1" t="s">
        <v>253</v>
      </c>
      <c r="V299" s="1">
        <v>2.684</v>
      </c>
      <c r="W299" s="8">
        <v>1.266</v>
      </c>
    </row>
    <row r="300">
      <c r="C300" s="1">
        <v>3.0</v>
      </c>
      <c r="D300" s="1">
        <v>1.0</v>
      </c>
      <c r="E300" s="1" t="s">
        <v>236</v>
      </c>
      <c r="F300" s="1">
        <v>0.57</v>
      </c>
      <c r="G300" s="8">
        <v>3.5</v>
      </c>
      <c r="H300" s="21"/>
      <c r="T300" s="1">
        <v>8.0</v>
      </c>
      <c r="U300" s="1" t="s">
        <v>254</v>
      </c>
      <c r="V300" s="1">
        <v>2.525</v>
      </c>
      <c r="W300" s="8">
        <v>1.287</v>
      </c>
    </row>
    <row r="301">
      <c r="D301" s="1">
        <v>2.0</v>
      </c>
      <c r="E301" s="1" t="s">
        <v>203</v>
      </c>
      <c r="F301" s="1">
        <v>1.154</v>
      </c>
      <c r="G301" s="8">
        <v>2.033</v>
      </c>
      <c r="H301" s="21"/>
      <c r="S301" s="1">
        <v>3.0</v>
      </c>
      <c r="T301" s="1">
        <v>1.0</v>
      </c>
      <c r="U301" s="1" t="s">
        <v>136</v>
      </c>
      <c r="V301" s="1">
        <v>0.713</v>
      </c>
      <c r="W301" s="8">
        <v>0.708</v>
      </c>
    </row>
    <row r="302">
      <c r="D302" s="1">
        <v>3.0</v>
      </c>
      <c r="E302" s="1" t="s">
        <v>237</v>
      </c>
      <c r="G302" s="8"/>
      <c r="H302" s="21"/>
      <c r="T302" s="1">
        <v>2.0</v>
      </c>
      <c r="U302" s="1" t="s">
        <v>138</v>
      </c>
      <c r="W302" s="8"/>
    </row>
    <row r="303">
      <c r="D303" s="1">
        <v>4.0</v>
      </c>
      <c r="E303" s="1" t="s">
        <v>238</v>
      </c>
      <c r="F303" s="1">
        <v>4.17</v>
      </c>
      <c r="G303" s="8">
        <v>3.77</v>
      </c>
      <c r="H303" s="21"/>
      <c r="T303" s="1">
        <v>3.0</v>
      </c>
      <c r="U303" s="1" t="s">
        <v>255</v>
      </c>
      <c r="V303" s="1">
        <v>0.715</v>
      </c>
      <c r="W303" s="8">
        <v>1.112</v>
      </c>
    </row>
    <row r="304">
      <c r="D304" s="1">
        <v>5.0</v>
      </c>
      <c r="E304" s="1" t="s">
        <v>58</v>
      </c>
      <c r="F304" s="1">
        <v>0.6</v>
      </c>
      <c r="G304" s="8">
        <v>4.05</v>
      </c>
      <c r="H304" s="21"/>
      <c r="T304" s="1">
        <v>4.0</v>
      </c>
      <c r="U304" s="49" t="s">
        <v>122</v>
      </c>
      <c r="V304" s="1">
        <v>1.3</v>
      </c>
      <c r="W304" s="8"/>
    </row>
    <row r="305">
      <c r="D305" s="1">
        <v>6.0</v>
      </c>
      <c r="E305" s="1" t="s">
        <v>63</v>
      </c>
      <c r="G305" s="8"/>
      <c r="H305" s="21"/>
      <c r="Q305" s="1">
        <v>13.0</v>
      </c>
      <c r="R305" s="1">
        <v>1.0</v>
      </c>
      <c r="S305" s="1">
        <v>1.0</v>
      </c>
      <c r="T305" s="1">
        <v>1.0</v>
      </c>
      <c r="U305" s="1" t="str">
        <f>AVERAGE(U233:U304)</f>
        <v>#DIV/0!</v>
      </c>
      <c r="W305" s="8"/>
    </row>
    <row r="306">
      <c r="D306" s="1">
        <v>7.0</v>
      </c>
      <c r="E306" s="1" t="s">
        <v>256</v>
      </c>
      <c r="G306" s="8">
        <v>3.85</v>
      </c>
      <c r="H306" s="21"/>
      <c r="S306" s="1">
        <v>2.0</v>
      </c>
      <c r="T306" s="1">
        <v>1.0</v>
      </c>
      <c r="U306" s="1" t="s">
        <v>196</v>
      </c>
      <c r="V306" s="1">
        <v>0.017</v>
      </c>
      <c r="W306" s="8">
        <v>7.66</v>
      </c>
    </row>
    <row r="307">
      <c r="D307" s="1">
        <v>8.0</v>
      </c>
      <c r="E307" s="1" t="s">
        <v>67</v>
      </c>
      <c r="G307" s="8">
        <v>2.915</v>
      </c>
      <c r="H307" s="21"/>
      <c r="T307" s="1">
        <v>2.0</v>
      </c>
      <c r="U307" s="1" t="s">
        <v>197</v>
      </c>
      <c r="V307" s="1">
        <v>0.701</v>
      </c>
      <c r="W307" s="8">
        <v>2.923</v>
      </c>
    </row>
    <row r="308">
      <c r="B308" s="1">
        <v>3.0</v>
      </c>
      <c r="C308" s="1">
        <v>1.0</v>
      </c>
      <c r="D308" s="1">
        <v>1.0</v>
      </c>
      <c r="E308" s="1" t="s">
        <v>257</v>
      </c>
      <c r="G308" s="8"/>
      <c r="H308" s="21"/>
      <c r="T308" s="1">
        <v>3.0</v>
      </c>
      <c r="U308" s="1" t="s">
        <v>198</v>
      </c>
      <c r="W308" s="8"/>
    </row>
    <row r="309">
      <c r="C309" s="1">
        <v>2.0</v>
      </c>
      <c r="D309" s="1">
        <v>1.0</v>
      </c>
      <c r="E309" s="1" t="s">
        <v>240</v>
      </c>
      <c r="F309" s="1">
        <v>3.556</v>
      </c>
      <c r="G309" s="8">
        <v>0.718</v>
      </c>
      <c r="H309" s="21"/>
      <c r="T309" s="1">
        <v>4.0</v>
      </c>
      <c r="U309" s="1" t="s">
        <v>198</v>
      </c>
      <c r="W309" s="8"/>
    </row>
    <row r="310">
      <c r="D310" s="1">
        <v>2.0</v>
      </c>
      <c r="E310" s="1" t="s">
        <v>172</v>
      </c>
      <c r="F310" s="1">
        <v>3.301</v>
      </c>
      <c r="G310" s="8">
        <v>7.73</v>
      </c>
      <c r="H310" s="21"/>
      <c r="T310" s="1">
        <v>5.0</v>
      </c>
      <c r="U310" s="1" t="s">
        <v>229</v>
      </c>
      <c r="V310" s="1">
        <v>1.95</v>
      </c>
      <c r="W310" s="8">
        <v>1.333</v>
      </c>
    </row>
    <row r="311">
      <c r="D311" s="1">
        <v>3.0</v>
      </c>
      <c r="E311" s="1" t="s">
        <v>173</v>
      </c>
      <c r="F311" s="1">
        <v>1.044</v>
      </c>
      <c r="G311" s="8">
        <v>4.1</v>
      </c>
      <c r="H311" s="21"/>
      <c r="S311" s="1">
        <v>3.0</v>
      </c>
      <c r="T311" s="1">
        <v>1.0</v>
      </c>
      <c r="U311" s="1" t="s">
        <v>229</v>
      </c>
      <c r="V311" s="1">
        <v>1.95</v>
      </c>
      <c r="W311" s="8">
        <v>1.333</v>
      </c>
    </row>
    <row r="312">
      <c r="D312" s="1">
        <v>4.0</v>
      </c>
      <c r="E312" s="1" t="s">
        <v>174</v>
      </c>
      <c r="F312" s="1">
        <v>0.13</v>
      </c>
      <c r="G312" s="8">
        <v>0.13</v>
      </c>
      <c r="H312" s="21"/>
      <c r="T312" s="1">
        <v>2.0</v>
      </c>
      <c r="U312" s="1" t="s">
        <v>229</v>
      </c>
      <c r="V312" s="1">
        <v>1.95</v>
      </c>
      <c r="W312" s="8">
        <v>1.333</v>
      </c>
    </row>
    <row r="313">
      <c r="D313" s="1">
        <v>5.0</v>
      </c>
      <c r="E313" s="1" t="s">
        <v>175</v>
      </c>
      <c r="F313" s="1">
        <v>1.77</v>
      </c>
      <c r="G313" s="8">
        <v>1.32</v>
      </c>
      <c r="H313" s="21"/>
      <c r="T313" s="1">
        <v>3.0</v>
      </c>
      <c r="U313" s="1" t="s">
        <v>229</v>
      </c>
      <c r="V313" s="1">
        <v>1.95</v>
      </c>
      <c r="W313" s="8">
        <v>1.333</v>
      </c>
    </row>
    <row r="314">
      <c r="D314" s="1">
        <v>6.0</v>
      </c>
      <c r="E314" s="1" t="s">
        <v>241</v>
      </c>
      <c r="F314" s="1">
        <v>2.875</v>
      </c>
      <c r="G314" s="8">
        <v>3.81</v>
      </c>
      <c r="H314" s="21"/>
      <c r="T314" s="1">
        <v>4.0</v>
      </c>
      <c r="U314" s="1" t="s">
        <v>232</v>
      </c>
      <c r="V314" s="1">
        <v>3.833</v>
      </c>
      <c r="W314" s="8">
        <v>3.92</v>
      </c>
    </row>
    <row r="315">
      <c r="C315" s="1">
        <v>3.0</v>
      </c>
      <c r="D315" s="1">
        <v>1.0</v>
      </c>
      <c r="E315" s="1" t="s">
        <v>176</v>
      </c>
      <c r="F315" s="1">
        <v>3.62</v>
      </c>
      <c r="G315" s="8">
        <v>1.286</v>
      </c>
      <c r="H315" s="21"/>
      <c r="R315" s="1">
        <v>2.0</v>
      </c>
      <c r="S315" s="1">
        <v>1.0</v>
      </c>
      <c r="T315" s="1">
        <v>1.0</v>
      </c>
      <c r="U315" s="1" t="s">
        <v>233</v>
      </c>
      <c r="W315" s="8"/>
    </row>
    <row r="316">
      <c r="D316" s="1">
        <v>2.0</v>
      </c>
      <c r="E316" s="1" t="s">
        <v>211</v>
      </c>
      <c r="F316" s="1">
        <v>3.833</v>
      </c>
      <c r="G316" s="8">
        <v>2.071</v>
      </c>
      <c r="H316" s="21"/>
      <c r="S316" s="1">
        <v>2.0</v>
      </c>
      <c r="T316" s="1">
        <v>1.0</v>
      </c>
      <c r="U316" s="28" t="s">
        <v>34</v>
      </c>
      <c r="V316" s="1">
        <v>2.2</v>
      </c>
      <c r="W316" s="8">
        <v>7.75</v>
      </c>
    </row>
    <row r="317">
      <c r="D317" s="1">
        <v>3.0</v>
      </c>
      <c r="E317" s="1" t="s">
        <v>242</v>
      </c>
      <c r="F317" s="1">
        <v>1.7</v>
      </c>
      <c r="G317" s="8">
        <v>7.88</v>
      </c>
      <c r="H317" s="21"/>
      <c r="T317" s="1">
        <v>2.0</v>
      </c>
      <c r="U317" s="1" t="s">
        <v>234</v>
      </c>
      <c r="V317" s="1">
        <v>4.27</v>
      </c>
      <c r="W317" s="8">
        <v>3.194</v>
      </c>
    </row>
    <row r="318">
      <c r="D318" s="1">
        <v>4.0</v>
      </c>
      <c r="E318" s="1" t="s">
        <v>243</v>
      </c>
      <c r="F318" s="1">
        <v>2.388</v>
      </c>
      <c r="G318" s="8">
        <v>3.51</v>
      </c>
      <c r="H318" s="21"/>
      <c r="T318" s="1">
        <v>3.0</v>
      </c>
      <c r="U318" s="1" t="s">
        <v>202</v>
      </c>
      <c r="V318" s="1">
        <v>2.667</v>
      </c>
      <c r="W318" s="8">
        <v>1.057</v>
      </c>
    </row>
    <row r="319">
      <c r="D319" s="1">
        <v>5.0</v>
      </c>
      <c r="E319" s="1" t="s">
        <v>178</v>
      </c>
      <c r="F319" s="1">
        <v>3.0</v>
      </c>
      <c r="G319" s="8">
        <v>1.143</v>
      </c>
      <c r="H319" s="21"/>
      <c r="T319" s="1">
        <v>4.0</v>
      </c>
      <c r="U319" s="1" t="s">
        <v>235</v>
      </c>
      <c r="V319" s="1">
        <v>4.75</v>
      </c>
      <c r="W319" s="8">
        <v>8.53</v>
      </c>
    </row>
    <row r="320">
      <c r="D320" s="1">
        <v>6.0</v>
      </c>
      <c r="E320" s="1" t="s">
        <v>179</v>
      </c>
      <c r="G320" s="8"/>
      <c r="H320" s="21"/>
      <c r="S320" s="1">
        <v>3.0</v>
      </c>
      <c r="T320" s="1">
        <v>1.0</v>
      </c>
      <c r="U320" s="1" t="s">
        <v>236</v>
      </c>
      <c r="V320" s="1">
        <v>0.57</v>
      </c>
      <c r="W320" s="8">
        <v>3.5</v>
      </c>
    </row>
    <row r="321">
      <c r="B321" s="1">
        <v>4.0</v>
      </c>
      <c r="C321" s="1">
        <v>1.0</v>
      </c>
      <c r="D321" s="1">
        <v>1.0</v>
      </c>
      <c r="E321" s="1" t="s">
        <v>214</v>
      </c>
      <c r="G321" s="8"/>
      <c r="H321" s="21"/>
      <c r="T321" s="1">
        <v>2.0</v>
      </c>
      <c r="U321" s="1" t="s">
        <v>203</v>
      </c>
      <c r="V321" s="1">
        <v>1.154</v>
      </c>
      <c r="W321" s="8">
        <v>2.033</v>
      </c>
    </row>
    <row r="322">
      <c r="C322" s="1">
        <v>2.0</v>
      </c>
      <c r="D322" s="1">
        <v>1.0</v>
      </c>
      <c r="E322" s="1" t="s">
        <v>90</v>
      </c>
      <c r="F322" s="1">
        <v>4.07</v>
      </c>
      <c r="G322" s="8">
        <v>3.82</v>
      </c>
      <c r="H322" s="21"/>
      <c r="T322" s="1">
        <v>3.0</v>
      </c>
      <c r="U322" s="1" t="s">
        <v>237</v>
      </c>
      <c r="W322" s="8"/>
    </row>
    <row r="323">
      <c r="D323" s="1">
        <v>2.0</v>
      </c>
      <c r="E323" s="1" t="s">
        <v>258</v>
      </c>
      <c r="F323" s="1">
        <v>1.026</v>
      </c>
      <c r="G323" s="8">
        <v>3.54</v>
      </c>
      <c r="H323" s="21"/>
      <c r="T323" s="1">
        <v>4.0</v>
      </c>
      <c r="U323" s="1" t="s">
        <v>238</v>
      </c>
      <c r="V323" s="1">
        <v>4.17</v>
      </c>
      <c r="W323" s="8">
        <v>3.77</v>
      </c>
    </row>
    <row r="324">
      <c r="D324" s="1">
        <v>3.0</v>
      </c>
      <c r="E324" s="1" t="s">
        <v>245</v>
      </c>
      <c r="F324" s="1">
        <v>3.091</v>
      </c>
      <c r="G324" s="8">
        <v>7.76</v>
      </c>
      <c r="H324" s="21"/>
      <c r="T324" s="1">
        <v>5.0</v>
      </c>
      <c r="U324" s="1" t="s">
        <v>58</v>
      </c>
      <c r="V324" s="1">
        <v>0.6</v>
      </c>
      <c r="W324" s="8">
        <v>4.05</v>
      </c>
    </row>
    <row r="325">
      <c r="D325" s="1">
        <v>4.0</v>
      </c>
      <c r="E325" s="1" t="s">
        <v>246</v>
      </c>
      <c r="F325" s="1">
        <v>0.583</v>
      </c>
      <c r="G325" s="8">
        <v>4.56</v>
      </c>
      <c r="H325" s="21"/>
      <c r="T325" s="1">
        <v>6.0</v>
      </c>
      <c r="U325" s="1" t="s">
        <v>63</v>
      </c>
      <c r="W325" s="8"/>
    </row>
    <row r="326">
      <c r="D326" s="1">
        <v>5.0</v>
      </c>
      <c r="E326" s="1" t="s">
        <v>247</v>
      </c>
      <c r="F326" s="1">
        <v>4.36</v>
      </c>
      <c r="G326" s="8">
        <v>1.454</v>
      </c>
      <c r="H326" s="21"/>
      <c r="T326" s="1">
        <v>7.0</v>
      </c>
      <c r="U326" s="1" t="s">
        <v>256</v>
      </c>
      <c r="W326" s="8">
        <v>3.85</v>
      </c>
    </row>
    <row r="327">
      <c r="C327" s="1">
        <v>3.0</v>
      </c>
      <c r="D327" s="1">
        <v>1.0</v>
      </c>
      <c r="E327" s="1" t="s">
        <v>248</v>
      </c>
      <c r="F327" s="1">
        <v>3.962</v>
      </c>
      <c r="G327" s="8">
        <v>3.95</v>
      </c>
      <c r="H327" s="21"/>
      <c r="T327" s="1">
        <v>8.0</v>
      </c>
      <c r="U327" s="1" t="s">
        <v>67</v>
      </c>
      <c r="W327" s="8">
        <v>2.915</v>
      </c>
    </row>
    <row r="328">
      <c r="D328" s="1">
        <v>2.0</v>
      </c>
      <c r="E328" s="1" t="s">
        <v>98</v>
      </c>
      <c r="F328" s="1">
        <v>2.222</v>
      </c>
      <c r="G328" s="8">
        <v>3.89</v>
      </c>
      <c r="H328" s="21"/>
      <c r="R328" s="1">
        <v>3.0</v>
      </c>
      <c r="S328" s="1">
        <v>1.0</v>
      </c>
      <c r="T328" s="1">
        <v>1.0</v>
      </c>
      <c r="U328" s="1" t="s">
        <v>257</v>
      </c>
      <c r="W328" s="8"/>
    </row>
    <row r="329">
      <c r="D329" s="1">
        <v>3.0</v>
      </c>
      <c r="E329" s="1" t="s">
        <v>180</v>
      </c>
      <c r="F329" s="1">
        <v>4.05</v>
      </c>
      <c r="G329" s="8">
        <v>0.705</v>
      </c>
      <c r="H329" s="21"/>
      <c r="S329" s="1">
        <v>2.0</v>
      </c>
      <c r="T329" s="1">
        <v>1.0</v>
      </c>
      <c r="U329" s="1" t="s">
        <v>240</v>
      </c>
      <c r="V329" s="1">
        <v>3.556</v>
      </c>
      <c r="W329" s="8">
        <v>0.718</v>
      </c>
    </row>
    <row r="330">
      <c r="D330" s="1">
        <v>4.0</v>
      </c>
      <c r="E330" s="1" t="s">
        <v>181</v>
      </c>
      <c r="F330" s="1">
        <v>2.903</v>
      </c>
      <c r="G330" s="8">
        <v>7.79</v>
      </c>
      <c r="H330" s="21"/>
      <c r="T330" s="1">
        <v>2.0</v>
      </c>
      <c r="U330" s="1" t="s">
        <v>172</v>
      </c>
      <c r="V330" s="1">
        <v>3.301</v>
      </c>
      <c r="W330" s="8">
        <v>7.73</v>
      </c>
    </row>
    <row r="331">
      <c r="D331" s="1">
        <v>5.0</v>
      </c>
      <c r="E331" s="1" t="s">
        <v>182</v>
      </c>
      <c r="F331" s="1">
        <v>2.31</v>
      </c>
      <c r="G331" s="8"/>
      <c r="H331" s="21"/>
      <c r="T331" s="1">
        <v>3.0</v>
      </c>
      <c r="U331" s="1" t="s">
        <v>173</v>
      </c>
      <c r="V331" s="1">
        <v>1.044</v>
      </c>
      <c r="W331" s="8">
        <v>4.1</v>
      </c>
    </row>
    <row r="332">
      <c r="B332" s="1">
        <v>5.0</v>
      </c>
      <c r="C332" s="1">
        <v>1.0</v>
      </c>
      <c r="D332" s="1">
        <v>1.0</v>
      </c>
      <c r="E332" s="1" t="s">
        <v>249</v>
      </c>
      <c r="G332" s="8"/>
      <c r="H332" s="21"/>
      <c r="T332" s="1">
        <v>4.0</v>
      </c>
      <c r="U332" s="1" t="s">
        <v>174</v>
      </c>
      <c r="V332" s="1">
        <v>0.13</v>
      </c>
      <c r="W332" s="8">
        <v>0.13</v>
      </c>
    </row>
    <row r="333">
      <c r="C333" s="1">
        <v>2.0</v>
      </c>
      <c r="D333" s="1">
        <v>1.0</v>
      </c>
      <c r="E333" s="1" t="s">
        <v>183</v>
      </c>
      <c r="F333" s="1">
        <v>1.76</v>
      </c>
      <c r="G333" s="8">
        <v>1.182</v>
      </c>
      <c r="H333" s="21"/>
      <c r="T333" s="1">
        <v>5.0</v>
      </c>
      <c r="U333" s="1" t="s">
        <v>175</v>
      </c>
      <c r="V333" s="1">
        <v>1.77</v>
      </c>
      <c r="W333" s="8">
        <v>1.32</v>
      </c>
    </row>
    <row r="334">
      <c r="D334" s="1">
        <v>2.0</v>
      </c>
      <c r="E334" s="1" t="s">
        <v>107</v>
      </c>
      <c r="F334" s="1">
        <v>6.63</v>
      </c>
      <c r="G334" s="8">
        <v>1.417</v>
      </c>
      <c r="H334" s="21"/>
      <c r="T334" s="1">
        <v>6.0</v>
      </c>
      <c r="U334" s="1" t="s">
        <v>241</v>
      </c>
      <c r="V334" s="1">
        <v>2.875</v>
      </c>
      <c r="W334" s="8">
        <v>3.81</v>
      </c>
    </row>
    <row r="335">
      <c r="D335" s="1">
        <v>3.0</v>
      </c>
      <c r="E335" s="1" t="s">
        <v>184</v>
      </c>
      <c r="F335" s="1">
        <v>1.261</v>
      </c>
      <c r="G335" s="8">
        <v>4.03</v>
      </c>
      <c r="H335" s="21"/>
      <c r="S335" s="1">
        <v>3.0</v>
      </c>
      <c r="T335" s="1">
        <v>1.0</v>
      </c>
      <c r="U335" s="1" t="s">
        <v>176</v>
      </c>
      <c r="V335" s="1">
        <v>3.62</v>
      </c>
      <c r="W335" s="8">
        <v>1.286</v>
      </c>
    </row>
    <row r="336">
      <c r="D336" s="1">
        <v>4.0</v>
      </c>
      <c r="E336" s="1" t="s">
        <v>185</v>
      </c>
      <c r="F336" s="1">
        <v>1.33</v>
      </c>
      <c r="G336" s="8">
        <v>1.274</v>
      </c>
      <c r="H336" s="21"/>
      <c r="T336" s="1">
        <v>2.0</v>
      </c>
      <c r="U336" s="1" t="s">
        <v>211</v>
      </c>
      <c r="V336" s="1">
        <v>3.833</v>
      </c>
      <c r="W336" s="8">
        <v>2.071</v>
      </c>
    </row>
    <row r="337">
      <c r="D337" s="1">
        <v>5.0</v>
      </c>
      <c r="E337" s="1" t="s">
        <v>251</v>
      </c>
      <c r="F337" s="1">
        <v>2.057</v>
      </c>
      <c r="G337" s="8">
        <v>4.04</v>
      </c>
      <c r="H337" s="21"/>
      <c r="T337" s="1">
        <v>3.0</v>
      </c>
      <c r="U337" s="1" t="s">
        <v>242</v>
      </c>
      <c r="V337" s="1">
        <v>1.7</v>
      </c>
      <c r="W337" s="8">
        <v>7.88</v>
      </c>
    </row>
    <row r="338">
      <c r="D338" s="1">
        <v>6.0</v>
      </c>
      <c r="E338" s="1" t="s">
        <v>186</v>
      </c>
      <c r="F338" s="1">
        <v>1.468</v>
      </c>
      <c r="G338" s="8">
        <v>1.135</v>
      </c>
      <c r="H338" s="21"/>
      <c r="T338" s="1">
        <v>4.0</v>
      </c>
      <c r="U338" s="1" t="s">
        <v>243</v>
      </c>
      <c r="V338" s="1">
        <v>2.388</v>
      </c>
      <c r="W338" s="8">
        <v>3.51</v>
      </c>
    </row>
    <row r="339">
      <c r="D339" s="1">
        <v>7.0</v>
      </c>
      <c r="E339" s="1" t="s">
        <v>187</v>
      </c>
      <c r="F339" s="1">
        <v>3.0</v>
      </c>
      <c r="G339" s="8">
        <v>2.604</v>
      </c>
      <c r="H339" s="21"/>
      <c r="T339" s="1">
        <v>5.0</v>
      </c>
      <c r="U339" s="1" t="s">
        <v>178</v>
      </c>
      <c r="V339" s="1">
        <v>3.0</v>
      </c>
      <c r="W339" s="8">
        <v>1.143</v>
      </c>
    </row>
    <row r="340">
      <c r="C340" s="1">
        <v>3.0</v>
      </c>
      <c r="D340" s="1">
        <v>1.0</v>
      </c>
      <c r="E340" s="1" t="s">
        <v>188</v>
      </c>
      <c r="F340" s="1">
        <v>1.095</v>
      </c>
      <c r="G340" s="8">
        <v>1.172</v>
      </c>
      <c r="H340" s="21"/>
      <c r="T340" s="1">
        <v>6.0</v>
      </c>
      <c r="U340" s="1" t="s">
        <v>179</v>
      </c>
      <c r="W340" s="8"/>
    </row>
    <row r="341">
      <c r="D341" s="1">
        <v>2.0</v>
      </c>
      <c r="E341" s="45" t="s">
        <v>114</v>
      </c>
      <c r="F341" s="1">
        <v>4.07</v>
      </c>
      <c r="G341" s="8">
        <v>0.107</v>
      </c>
      <c r="H341" s="21"/>
      <c r="R341" s="1">
        <v>4.0</v>
      </c>
      <c r="S341" s="1">
        <v>1.0</v>
      </c>
      <c r="T341" s="1">
        <v>1.0</v>
      </c>
      <c r="U341" s="1" t="s">
        <v>214</v>
      </c>
      <c r="W341" s="8"/>
    </row>
    <row r="342">
      <c r="D342" s="1">
        <v>3.0</v>
      </c>
      <c r="E342" s="1" t="s">
        <v>220</v>
      </c>
      <c r="F342" s="1">
        <v>0.352</v>
      </c>
      <c r="G342" s="8">
        <v>1.065</v>
      </c>
      <c r="H342" s="21"/>
      <c r="S342" s="1">
        <v>2.0</v>
      </c>
      <c r="T342" s="1">
        <v>1.0</v>
      </c>
      <c r="U342" s="1" t="s">
        <v>90</v>
      </c>
      <c r="V342" s="1">
        <v>4.07</v>
      </c>
      <c r="W342" s="8">
        <v>3.82</v>
      </c>
    </row>
    <row r="343">
      <c r="D343" s="1">
        <v>4.0</v>
      </c>
      <c r="E343" s="1" t="s">
        <v>189</v>
      </c>
      <c r="F343" s="1">
        <v>2.816</v>
      </c>
      <c r="G343" s="8">
        <v>0.693</v>
      </c>
      <c r="H343" s="21"/>
      <c r="T343" s="1">
        <v>2.0</v>
      </c>
      <c r="U343" s="1" t="s">
        <v>258</v>
      </c>
      <c r="V343" s="1">
        <v>1.026</v>
      </c>
      <c r="W343" s="8">
        <v>3.54</v>
      </c>
    </row>
    <row r="344">
      <c r="B344" s="1">
        <v>6.0</v>
      </c>
      <c r="C344" s="1">
        <v>1.0</v>
      </c>
      <c r="D344" s="1">
        <v>1.0</v>
      </c>
      <c r="E344" s="46" t="s">
        <v>116</v>
      </c>
      <c r="G344" s="8"/>
      <c r="H344" s="21"/>
      <c r="T344" s="1">
        <v>3.0</v>
      </c>
      <c r="U344" s="1" t="s">
        <v>245</v>
      </c>
      <c r="V344" s="1">
        <v>3.091</v>
      </c>
      <c r="W344" s="8">
        <v>7.76</v>
      </c>
    </row>
    <row r="345">
      <c r="C345" s="1">
        <v>2.0</v>
      </c>
      <c r="D345" s="1">
        <v>1.0</v>
      </c>
      <c r="E345" s="1" t="s">
        <v>190</v>
      </c>
      <c r="F345" s="1">
        <v>0.339</v>
      </c>
      <c r="G345" s="8">
        <v>2.583</v>
      </c>
      <c r="H345" s="21"/>
      <c r="T345" s="1">
        <v>4.0</v>
      </c>
      <c r="U345" s="1" t="s">
        <v>246</v>
      </c>
      <c r="V345" s="1">
        <v>0.583</v>
      </c>
      <c r="W345" s="8">
        <v>4.56</v>
      </c>
    </row>
    <row r="346">
      <c r="D346" s="1">
        <v>2.0</v>
      </c>
      <c r="E346" s="1" t="s">
        <v>191</v>
      </c>
      <c r="F346" s="1">
        <v>0.594</v>
      </c>
      <c r="G346" s="8">
        <v>2.326</v>
      </c>
      <c r="H346" s="21"/>
      <c r="T346" s="1">
        <v>5.0</v>
      </c>
      <c r="U346" s="1" t="s">
        <v>247</v>
      </c>
      <c r="V346" s="1">
        <v>4.36</v>
      </c>
      <c r="W346" s="8">
        <v>1.454</v>
      </c>
    </row>
    <row r="347">
      <c r="D347" s="1">
        <v>3.0</v>
      </c>
      <c r="E347" s="1" t="s">
        <v>259</v>
      </c>
      <c r="G347" s="8"/>
      <c r="H347" s="21"/>
      <c r="S347" s="1">
        <v>3.0</v>
      </c>
      <c r="T347" s="1">
        <v>1.0</v>
      </c>
      <c r="U347" s="1" t="s">
        <v>248</v>
      </c>
      <c r="V347" s="1">
        <v>3.962</v>
      </c>
      <c r="W347" s="8">
        <v>3.95</v>
      </c>
    </row>
    <row r="348">
      <c r="D348" s="1">
        <v>4.0</v>
      </c>
      <c r="E348" s="1" t="s">
        <v>223</v>
      </c>
      <c r="F348" s="1">
        <v>4.8</v>
      </c>
      <c r="G348" s="8">
        <v>2.76</v>
      </c>
      <c r="H348" s="21"/>
      <c r="T348" s="1">
        <v>2.0</v>
      </c>
      <c r="U348" s="1" t="s">
        <v>98</v>
      </c>
      <c r="V348" s="1">
        <v>2.222</v>
      </c>
      <c r="W348" s="8">
        <v>3.89</v>
      </c>
    </row>
    <row r="349">
      <c r="D349" s="1">
        <v>5.0</v>
      </c>
      <c r="E349" s="1" t="s">
        <v>252</v>
      </c>
      <c r="F349" s="1">
        <v>0.06</v>
      </c>
      <c r="G349" s="8">
        <v>0.29</v>
      </c>
      <c r="H349" s="21"/>
      <c r="T349" s="1">
        <v>3.0</v>
      </c>
      <c r="U349" s="1" t="s">
        <v>180</v>
      </c>
      <c r="V349" s="1">
        <v>4.05</v>
      </c>
      <c r="W349" s="8">
        <v>0.705</v>
      </c>
    </row>
    <row r="350">
      <c r="D350" s="1">
        <v>6.0</v>
      </c>
      <c r="E350" s="1" t="s">
        <v>193</v>
      </c>
      <c r="F350" s="1">
        <v>1.162</v>
      </c>
      <c r="G350" s="8">
        <v>0.709</v>
      </c>
      <c r="H350" s="21"/>
      <c r="T350" s="1">
        <v>4.0</v>
      </c>
      <c r="U350" s="1" t="s">
        <v>181</v>
      </c>
      <c r="V350" s="1">
        <v>2.903</v>
      </c>
      <c r="W350" s="8">
        <v>7.79</v>
      </c>
    </row>
    <row r="351">
      <c r="D351" s="1">
        <v>7.0</v>
      </c>
      <c r="E351" s="1" t="s">
        <v>253</v>
      </c>
      <c r="F351" s="1">
        <v>0.276</v>
      </c>
      <c r="G351" s="8">
        <v>0.75</v>
      </c>
      <c r="H351" s="21"/>
      <c r="T351" s="1">
        <v>5.0</v>
      </c>
      <c r="U351" s="1" t="s">
        <v>182</v>
      </c>
      <c r="V351" s="1">
        <v>2.31</v>
      </c>
      <c r="W351" s="8"/>
    </row>
    <row r="352">
      <c r="D352" s="1">
        <v>8.0</v>
      </c>
      <c r="E352" s="1" t="s">
        <v>194</v>
      </c>
      <c r="F352" s="1">
        <v>0.253</v>
      </c>
      <c r="G352" s="8">
        <v>0.346</v>
      </c>
      <c r="H352" s="21"/>
      <c r="R352" s="1">
        <v>5.0</v>
      </c>
      <c r="S352" s="1">
        <v>1.0</v>
      </c>
      <c r="T352" s="1">
        <v>1.0</v>
      </c>
      <c r="U352" s="1" t="s">
        <v>249</v>
      </c>
      <c r="W352" s="8"/>
    </row>
    <row r="353">
      <c r="C353" s="1">
        <v>3.0</v>
      </c>
      <c r="D353" s="1">
        <v>1.0</v>
      </c>
      <c r="E353" s="1" t="s">
        <v>136</v>
      </c>
      <c r="F353" s="1">
        <v>1.074</v>
      </c>
      <c r="G353" s="8">
        <v>1.087</v>
      </c>
      <c r="H353" s="21"/>
      <c r="S353" s="1">
        <v>2.0</v>
      </c>
      <c r="T353" s="1">
        <v>1.0</v>
      </c>
      <c r="U353" s="1" t="s">
        <v>183</v>
      </c>
      <c r="V353" s="1">
        <v>1.76</v>
      </c>
      <c r="W353" s="8">
        <v>1.182</v>
      </c>
    </row>
    <row r="354">
      <c r="D354" s="1">
        <v>2.0</v>
      </c>
      <c r="E354" s="1" t="s">
        <v>138</v>
      </c>
      <c r="G354" s="8"/>
      <c r="H354" s="21"/>
      <c r="T354" s="1">
        <v>2.0</v>
      </c>
      <c r="U354" s="1" t="s">
        <v>107</v>
      </c>
      <c r="V354" s="1">
        <v>6.63</v>
      </c>
      <c r="W354" s="8">
        <v>1.417</v>
      </c>
    </row>
    <row r="355">
      <c r="D355" s="1">
        <v>3.0</v>
      </c>
      <c r="E355" s="1" t="s">
        <v>255</v>
      </c>
      <c r="F355" s="1">
        <v>0.277</v>
      </c>
      <c r="G355" s="8">
        <v>7.81</v>
      </c>
      <c r="H355" s="21"/>
      <c r="T355" s="1">
        <v>3.0</v>
      </c>
      <c r="U355" s="1" t="s">
        <v>184</v>
      </c>
      <c r="V355" s="1">
        <v>1.261</v>
      </c>
      <c r="W355" s="8">
        <v>4.03</v>
      </c>
    </row>
    <row r="356">
      <c r="D356" s="1">
        <v>4.0</v>
      </c>
      <c r="E356" s="49" t="s">
        <v>122</v>
      </c>
      <c r="F356" s="1">
        <v>1.194</v>
      </c>
      <c r="G356" s="8">
        <v>4.29</v>
      </c>
      <c r="H356" s="21"/>
      <c r="T356" s="1">
        <v>4.0</v>
      </c>
      <c r="U356" s="1" t="s">
        <v>185</v>
      </c>
      <c r="V356" s="1">
        <v>1.33</v>
      </c>
      <c r="W356" s="8">
        <v>1.274</v>
      </c>
    </row>
    <row r="357">
      <c r="D357" s="1">
        <v>5.0</v>
      </c>
      <c r="E357" s="1" t="s">
        <v>260</v>
      </c>
      <c r="F357" s="1">
        <v>1.286</v>
      </c>
      <c r="G357" s="8">
        <v>2.209</v>
      </c>
      <c r="H357" s="21"/>
      <c r="T357" s="1">
        <v>5.0</v>
      </c>
      <c r="U357" s="1" t="s">
        <v>251</v>
      </c>
      <c r="V357" s="1">
        <v>2.057</v>
      </c>
      <c r="W357" s="8">
        <v>4.04</v>
      </c>
    </row>
    <row r="358">
      <c r="A358" s="1">
        <v>14.0</v>
      </c>
      <c r="B358" s="1">
        <v>1.0</v>
      </c>
      <c r="C358" s="1">
        <v>1.0</v>
      </c>
      <c r="D358" s="1">
        <v>1.0</v>
      </c>
      <c r="E358" s="1" t="s">
        <v>195</v>
      </c>
      <c r="F358" s="1">
        <v>2.364</v>
      </c>
      <c r="G358" s="1">
        <v>7.55</v>
      </c>
      <c r="H358" s="21"/>
      <c r="T358" s="1">
        <v>6.0</v>
      </c>
      <c r="U358" s="1" t="s">
        <v>186</v>
      </c>
      <c r="V358" s="1">
        <v>1.468</v>
      </c>
      <c r="W358" s="8">
        <v>1.135</v>
      </c>
    </row>
    <row r="359">
      <c r="C359" s="1">
        <v>2.0</v>
      </c>
      <c r="D359" s="1">
        <v>1.0</v>
      </c>
      <c r="E359" s="1" t="s">
        <v>196</v>
      </c>
      <c r="F359" s="1">
        <v>2.769</v>
      </c>
      <c r="G359" s="1">
        <v>1.083</v>
      </c>
      <c r="H359" s="21"/>
      <c r="T359" s="1">
        <v>7.0</v>
      </c>
      <c r="U359" s="1" t="s">
        <v>187</v>
      </c>
      <c r="V359" s="1">
        <v>3.0</v>
      </c>
      <c r="W359" s="8">
        <v>2.604</v>
      </c>
    </row>
    <row r="360">
      <c r="D360" s="1">
        <v>2.0</v>
      </c>
      <c r="E360" s="1" t="s">
        <v>197</v>
      </c>
      <c r="F360" s="1">
        <v>1.351</v>
      </c>
      <c r="G360" s="1">
        <v>1.5</v>
      </c>
      <c r="H360" s="21"/>
      <c r="S360" s="1">
        <v>3.0</v>
      </c>
      <c r="T360" s="1">
        <v>1.0</v>
      </c>
      <c r="U360" s="1" t="s">
        <v>188</v>
      </c>
      <c r="V360" s="1">
        <v>1.095</v>
      </c>
      <c r="W360" s="8">
        <v>1.172</v>
      </c>
    </row>
    <row r="361">
      <c r="D361" s="1">
        <v>3.0</v>
      </c>
      <c r="E361" s="1" t="s">
        <v>198</v>
      </c>
      <c r="F361" s="1">
        <v>0.1</v>
      </c>
      <c r="G361" s="1">
        <v>1.029</v>
      </c>
      <c r="H361" s="21"/>
      <c r="T361" s="1">
        <v>2.0</v>
      </c>
      <c r="U361" s="45" t="s">
        <v>114</v>
      </c>
      <c r="V361" s="1">
        <v>4.07</v>
      </c>
      <c r="W361" s="8">
        <v>0.107</v>
      </c>
    </row>
    <row r="362">
      <c r="D362" s="1">
        <v>4.0</v>
      </c>
      <c r="E362" s="1" t="s">
        <v>28</v>
      </c>
      <c r="H362" s="21"/>
      <c r="T362" s="1">
        <v>3.0</v>
      </c>
      <c r="U362" s="1" t="s">
        <v>220</v>
      </c>
      <c r="V362" s="1">
        <v>0.352</v>
      </c>
      <c r="W362" s="8">
        <v>1.065</v>
      </c>
    </row>
    <row r="363">
      <c r="D363" s="1">
        <v>5.0</v>
      </c>
      <c r="E363" s="1" t="s">
        <v>229</v>
      </c>
      <c r="H363" s="21"/>
      <c r="T363" s="1">
        <v>4.0</v>
      </c>
      <c r="U363" s="1" t="s">
        <v>189</v>
      </c>
      <c r="V363" s="1">
        <v>2.816</v>
      </c>
      <c r="W363" s="8">
        <v>0.693</v>
      </c>
    </row>
    <row r="364">
      <c r="C364" s="1">
        <v>3.0</v>
      </c>
      <c r="D364" s="1">
        <v>1.0</v>
      </c>
      <c r="E364" s="1" t="s">
        <v>230</v>
      </c>
      <c r="H364" s="21"/>
      <c r="R364" s="1">
        <v>6.0</v>
      </c>
      <c r="S364" s="1">
        <v>1.0</v>
      </c>
      <c r="T364" s="1">
        <v>1.0</v>
      </c>
      <c r="U364" s="46" t="s">
        <v>116</v>
      </c>
      <c r="W364" s="8"/>
    </row>
    <row r="365">
      <c r="B365" s="1">
        <v>2.0</v>
      </c>
      <c r="C365" s="1">
        <v>1.0</v>
      </c>
      <c r="D365" s="1">
        <v>1.0</v>
      </c>
      <c r="E365" s="1" t="s">
        <v>233</v>
      </c>
      <c r="F365" s="1">
        <v>1.261</v>
      </c>
      <c r="G365" s="1">
        <v>1.351</v>
      </c>
      <c r="H365" s="21"/>
      <c r="S365" s="1">
        <v>2.0</v>
      </c>
      <c r="T365" s="1">
        <v>1.0</v>
      </c>
      <c r="U365" s="1" t="s">
        <v>190</v>
      </c>
      <c r="V365" s="1">
        <v>0.339</v>
      </c>
      <c r="W365" s="8">
        <v>2.583</v>
      </c>
    </row>
    <row r="366">
      <c r="C366" s="1">
        <v>2.0</v>
      </c>
      <c r="D366" s="1">
        <v>1.0</v>
      </c>
      <c r="E366" s="28" t="s">
        <v>34</v>
      </c>
      <c r="F366" s="1">
        <v>1.32</v>
      </c>
      <c r="G366" s="1">
        <v>0.616</v>
      </c>
      <c r="H366" s="21"/>
      <c r="T366" s="1">
        <v>2.0</v>
      </c>
      <c r="U366" s="1" t="s">
        <v>191</v>
      </c>
      <c r="V366" s="1">
        <v>0.594</v>
      </c>
      <c r="W366" s="8">
        <v>2.326</v>
      </c>
    </row>
    <row r="367">
      <c r="D367" s="1">
        <v>2.0</v>
      </c>
      <c r="E367" s="1" t="s">
        <v>234</v>
      </c>
      <c r="F367" s="1">
        <v>1.085</v>
      </c>
      <c r="G367" s="1">
        <v>1.245</v>
      </c>
      <c r="H367" s="21"/>
      <c r="T367" s="1">
        <v>3.0</v>
      </c>
      <c r="U367" s="1" t="s">
        <v>259</v>
      </c>
      <c r="W367" s="8"/>
    </row>
    <row r="368">
      <c r="D368" s="1">
        <v>3.0</v>
      </c>
      <c r="E368" s="1" t="s">
        <v>202</v>
      </c>
      <c r="F368" s="1">
        <v>1.158</v>
      </c>
      <c r="G368" s="1">
        <v>3.95</v>
      </c>
      <c r="H368" s="21"/>
      <c r="T368" s="1">
        <v>4.0</v>
      </c>
      <c r="U368" s="1" t="s">
        <v>223</v>
      </c>
      <c r="V368" s="1">
        <v>4.8</v>
      </c>
      <c r="W368" s="8">
        <v>2.76</v>
      </c>
    </row>
    <row r="369">
      <c r="D369" s="1">
        <v>4.0</v>
      </c>
      <c r="E369" s="1" t="s">
        <v>235</v>
      </c>
      <c r="F369" s="1">
        <v>4.37</v>
      </c>
      <c r="G369" s="1">
        <v>0.12</v>
      </c>
      <c r="H369" s="21"/>
      <c r="T369" s="1">
        <v>5.0</v>
      </c>
      <c r="U369" s="1" t="s">
        <v>252</v>
      </c>
      <c r="V369" s="1">
        <v>0.06</v>
      </c>
      <c r="W369" s="8">
        <v>0.29</v>
      </c>
    </row>
    <row r="370">
      <c r="C370" s="1">
        <v>3.0</v>
      </c>
      <c r="D370" s="1">
        <v>1.0</v>
      </c>
      <c r="E370" s="1" t="s">
        <v>236</v>
      </c>
      <c r="F370" s="1">
        <v>1.154</v>
      </c>
      <c r="G370" s="1">
        <v>2.12</v>
      </c>
      <c r="H370" s="21"/>
      <c r="T370" s="1">
        <v>6.0</v>
      </c>
      <c r="U370" s="1" t="s">
        <v>193</v>
      </c>
      <c r="V370" s="1">
        <v>1.162</v>
      </c>
      <c r="W370" s="8">
        <v>0.709</v>
      </c>
    </row>
    <row r="371">
      <c r="D371" s="1">
        <v>2.0</v>
      </c>
      <c r="E371" s="1" t="s">
        <v>203</v>
      </c>
      <c r="F371" s="1">
        <v>5.19</v>
      </c>
      <c r="G371" s="1">
        <v>7.92</v>
      </c>
      <c r="H371" s="21"/>
      <c r="T371" s="1">
        <v>7.0</v>
      </c>
      <c r="U371" s="1" t="s">
        <v>253</v>
      </c>
      <c r="V371" s="1">
        <v>0.276</v>
      </c>
      <c r="W371" s="8">
        <v>0.75</v>
      </c>
    </row>
    <row r="372">
      <c r="D372" s="1">
        <v>3.0</v>
      </c>
      <c r="E372" s="1" t="s">
        <v>237</v>
      </c>
      <c r="H372" s="21"/>
      <c r="T372" s="1">
        <v>8.0</v>
      </c>
      <c r="U372" s="1" t="s">
        <v>194</v>
      </c>
      <c r="V372" s="1">
        <v>0.253</v>
      </c>
      <c r="W372" s="8">
        <v>0.346</v>
      </c>
    </row>
    <row r="373">
      <c r="D373" s="1">
        <v>4.0</v>
      </c>
      <c r="E373" s="1" t="s">
        <v>238</v>
      </c>
      <c r="F373" s="1">
        <v>2.286</v>
      </c>
      <c r="G373" s="1">
        <v>2.462</v>
      </c>
      <c r="H373" s="21"/>
      <c r="S373" s="1">
        <v>3.0</v>
      </c>
      <c r="T373" s="1">
        <v>1.0</v>
      </c>
      <c r="U373" s="1" t="s">
        <v>136</v>
      </c>
      <c r="V373" s="1">
        <v>1.074</v>
      </c>
      <c r="W373" s="8">
        <v>1.087</v>
      </c>
    </row>
    <row r="374">
      <c r="D374" s="1">
        <v>5.0</v>
      </c>
      <c r="E374" s="1" t="s">
        <v>58</v>
      </c>
      <c r="F374" s="1">
        <v>4.11</v>
      </c>
      <c r="G374" s="1">
        <v>1.348</v>
      </c>
      <c r="H374" s="21"/>
      <c r="T374" s="1">
        <v>2.0</v>
      </c>
      <c r="U374" s="1" t="s">
        <v>138</v>
      </c>
      <c r="W374" s="8"/>
    </row>
    <row r="375">
      <c r="D375" s="1">
        <v>6.0</v>
      </c>
      <c r="E375" s="1" t="s">
        <v>63</v>
      </c>
      <c r="F375" s="1">
        <v>5.05</v>
      </c>
      <c r="G375" s="1">
        <v>1.167</v>
      </c>
      <c r="H375" s="21"/>
      <c r="T375" s="1">
        <v>3.0</v>
      </c>
      <c r="U375" s="1" t="s">
        <v>255</v>
      </c>
      <c r="V375" s="1">
        <v>0.277</v>
      </c>
      <c r="W375" s="8">
        <v>7.81</v>
      </c>
    </row>
    <row r="376">
      <c r="D376" s="1">
        <v>7.0</v>
      </c>
      <c r="E376" s="1" t="s">
        <v>256</v>
      </c>
      <c r="F376" s="1">
        <v>5.44</v>
      </c>
      <c r="G376" s="1">
        <v>1.036</v>
      </c>
      <c r="H376" s="21"/>
      <c r="T376" s="1">
        <v>4.0</v>
      </c>
      <c r="U376" s="49" t="s">
        <v>122</v>
      </c>
      <c r="V376" s="1">
        <v>1.194</v>
      </c>
      <c r="W376" s="8">
        <v>4.29</v>
      </c>
    </row>
    <row r="377">
      <c r="D377" s="1">
        <v>8.0</v>
      </c>
      <c r="E377" s="1" t="s">
        <v>67</v>
      </c>
      <c r="F377" s="1">
        <v>0.307</v>
      </c>
      <c r="G377" s="1">
        <v>4.48</v>
      </c>
      <c r="H377" s="21"/>
      <c r="T377" s="1">
        <v>5.0</v>
      </c>
      <c r="U377" s="1" t="s">
        <v>260</v>
      </c>
      <c r="V377" s="1">
        <v>1.286</v>
      </c>
      <c r="W377" s="8">
        <v>2.209</v>
      </c>
    </row>
    <row r="378">
      <c r="B378" s="1">
        <v>3.0</v>
      </c>
      <c r="C378" s="1">
        <v>1.0</v>
      </c>
      <c r="D378" s="1">
        <v>1.0</v>
      </c>
      <c r="E378" s="1" t="s">
        <v>171</v>
      </c>
      <c r="F378" s="1">
        <v>1.078</v>
      </c>
      <c r="G378" s="1">
        <v>0.712</v>
      </c>
      <c r="H378" s="21"/>
      <c r="Q378" s="1">
        <v>14.0</v>
      </c>
      <c r="R378" s="1">
        <v>1.0</v>
      </c>
      <c r="S378" s="1">
        <v>1.0</v>
      </c>
      <c r="T378" s="1">
        <v>1.0</v>
      </c>
      <c r="U378" s="1" t="s">
        <v>195</v>
      </c>
      <c r="V378" s="1">
        <v>2.364</v>
      </c>
      <c r="W378" s="1">
        <v>7.55</v>
      </c>
    </row>
    <row r="379">
      <c r="C379" s="1">
        <v>2.0</v>
      </c>
      <c r="D379" s="1">
        <v>1.0</v>
      </c>
      <c r="E379" s="1" t="s">
        <v>240</v>
      </c>
      <c r="F379" s="1">
        <v>1.059</v>
      </c>
      <c r="G379" s="1">
        <v>3.68</v>
      </c>
      <c r="H379" s="21"/>
      <c r="S379" s="1">
        <v>2.0</v>
      </c>
      <c r="T379" s="1">
        <v>1.0</v>
      </c>
      <c r="U379" s="1" t="s">
        <v>196</v>
      </c>
      <c r="V379" s="1">
        <v>2.769</v>
      </c>
      <c r="W379" s="1">
        <v>1.083</v>
      </c>
    </row>
    <row r="380">
      <c r="D380" s="1">
        <v>2.0</v>
      </c>
      <c r="E380" s="1" t="s">
        <v>172</v>
      </c>
      <c r="F380" s="1">
        <v>2.8</v>
      </c>
      <c r="G380" s="1">
        <v>2.339</v>
      </c>
      <c r="H380" s="21"/>
      <c r="T380" s="1">
        <v>2.0</v>
      </c>
      <c r="U380" s="1" t="s">
        <v>197</v>
      </c>
      <c r="V380" s="1">
        <v>1.351</v>
      </c>
      <c r="W380" s="1">
        <v>1.5</v>
      </c>
    </row>
    <row r="381">
      <c r="D381" s="1">
        <v>3.0</v>
      </c>
      <c r="E381" s="1" t="s">
        <v>173</v>
      </c>
      <c r="F381" s="1">
        <v>1.89</v>
      </c>
      <c r="G381" s="1">
        <v>1.02</v>
      </c>
      <c r="H381" s="21"/>
      <c r="T381" s="1">
        <v>3.0</v>
      </c>
      <c r="U381" s="1" t="s">
        <v>198</v>
      </c>
      <c r="V381" s="1">
        <v>0.1</v>
      </c>
      <c r="W381" s="1">
        <v>1.029</v>
      </c>
    </row>
    <row r="382">
      <c r="D382" s="1">
        <v>4.0</v>
      </c>
      <c r="E382" s="1" t="s">
        <v>174</v>
      </c>
      <c r="F382" s="1">
        <v>4.6</v>
      </c>
      <c r="G382" s="1">
        <v>3.54</v>
      </c>
      <c r="H382" s="21"/>
      <c r="T382" s="1">
        <v>4.0</v>
      </c>
      <c r="U382" s="1" t="s">
        <v>28</v>
      </c>
    </row>
    <row r="383">
      <c r="D383" s="1">
        <v>5.0</v>
      </c>
      <c r="E383" s="1" t="s">
        <v>175</v>
      </c>
      <c r="F383" s="1">
        <v>2.392</v>
      </c>
      <c r="G383" s="1">
        <v>3.57</v>
      </c>
      <c r="H383" s="21"/>
      <c r="T383" s="1">
        <v>5.0</v>
      </c>
      <c r="U383" s="1" t="s">
        <v>229</v>
      </c>
    </row>
    <row r="384">
      <c r="D384" s="1">
        <v>6.0</v>
      </c>
      <c r="E384" s="1" t="s">
        <v>241</v>
      </c>
      <c r="H384" s="21"/>
      <c r="S384" s="1">
        <v>3.0</v>
      </c>
      <c r="T384" s="1">
        <v>1.0</v>
      </c>
      <c r="U384" s="1" t="s">
        <v>230</v>
      </c>
    </row>
    <row r="385">
      <c r="C385" s="1">
        <v>3.0</v>
      </c>
      <c r="D385" s="1">
        <v>1.0</v>
      </c>
      <c r="E385" s="1" t="s">
        <v>176</v>
      </c>
      <c r="F385" s="1">
        <v>1.488</v>
      </c>
      <c r="G385" s="1">
        <v>2.06</v>
      </c>
      <c r="H385" s="21"/>
      <c r="R385" s="1">
        <v>2.0</v>
      </c>
      <c r="S385" s="1">
        <v>1.0</v>
      </c>
      <c r="T385" s="1">
        <v>1.0</v>
      </c>
      <c r="U385" s="1" t="s">
        <v>233</v>
      </c>
      <c r="V385" s="1">
        <v>1.261</v>
      </c>
      <c r="W385" s="1">
        <v>1.351</v>
      </c>
    </row>
    <row r="386">
      <c r="D386" s="1">
        <v>2.0</v>
      </c>
      <c r="E386" s="1" t="s">
        <v>211</v>
      </c>
      <c r="F386" s="1">
        <v>1.33</v>
      </c>
      <c r="G386" s="1">
        <v>1.235</v>
      </c>
      <c r="H386" s="21"/>
      <c r="S386" s="1">
        <v>2.0</v>
      </c>
      <c r="T386" s="1">
        <v>1.0</v>
      </c>
      <c r="U386" s="28" t="s">
        <v>34</v>
      </c>
      <c r="V386" s="1">
        <v>1.32</v>
      </c>
      <c r="W386" s="1">
        <v>0.616</v>
      </c>
    </row>
    <row r="387">
      <c r="D387" s="1">
        <v>3.0</v>
      </c>
      <c r="E387" s="1" t="s">
        <v>242</v>
      </c>
      <c r="F387" s="1">
        <v>1.278</v>
      </c>
      <c r="G387" s="1">
        <v>2.633</v>
      </c>
      <c r="H387" s="21"/>
      <c r="T387" s="1">
        <v>2.0</v>
      </c>
      <c r="U387" s="1" t="s">
        <v>234</v>
      </c>
      <c r="V387" s="1">
        <v>1.085</v>
      </c>
      <c r="W387" s="1">
        <v>1.245</v>
      </c>
    </row>
    <row r="388">
      <c r="D388" s="1">
        <v>4.0</v>
      </c>
      <c r="E388" s="1" t="s">
        <v>243</v>
      </c>
      <c r="H388" s="21"/>
      <c r="T388" s="1">
        <v>3.0</v>
      </c>
      <c r="U388" s="1" t="s">
        <v>202</v>
      </c>
      <c r="V388" s="1">
        <v>1.158</v>
      </c>
      <c r="W388" s="1">
        <v>3.95</v>
      </c>
    </row>
    <row r="389">
      <c r="D389" s="1">
        <v>5.0</v>
      </c>
      <c r="E389" s="1" t="s">
        <v>178</v>
      </c>
      <c r="F389" s="1">
        <v>1.137</v>
      </c>
      <c r="G389" s="1">
        <v>1.211</v>
      </c>
      <c r="H389" s="21"/>
      <c r="T389" s="1">
        <v>4.0</v>
      </c>
      <c r="U389" s="1" t="s">
        <v>235</v>
      </c>
      <c r="V389" s="1">
        <v>4.37</v>
      </c>
      <c r="W389" s="1">
        <v>0.12</v>
      </c>
    </row>
    <row r="390">
      <c r="D390" s="1">
        <v>6.0</v>
      </c>
      <c r="E390" s="1" t="s">
        <v>179</v>
      </c>
      <c r="F390" s="1">
        <v>1.68</v>
      </c>
      <c r="G390" s="1">
        <v>7.69</v>
      </c>
      <c r="H390" s="21"/>
      <c r="S390" s="1">
        <v>3.0</v>
      </c>
      <c r="T390" s="1">
        <v>1.0</v>
      </c>
      <c r="U390" s="1" t="s">
        <v>236</v>
      </c>
      <c r="V390" s="1">
        <v>1.154</v>
      </c>
      <c r="W390" s="1">
        <v>2.12</v>
      </c>
    </row>
    <row r="391">
      <c r="B391" s="1">
        <v>4.0</v>
      </c>
      <c r="C391" s="1">
        <v>1.0</v>
      </c>
      <c r="D391" s="1">
        <v>1.0</v>
      </c>
      <c r="E391" s="1" t="s">
        <v>214</v>
      </c>
      <c r="F391" s="1">
        <v>0.628</v>
      </c>
      <c r="G391" s="1">
        <v>3.73</v>
      </c>
      <c r="H391" s="21"/>
      <c r="T391" s="1">
        <v>2.0</v>
      </c>
      <c r="U391" s="1" t="s">
        <v>203</v>
      </c>
      <c r="V391" s="1">
        <v>5.19</v>
      </c>
      <c r="W391" s="1">
        <v>7.92</v>
      </c>
    </row>
    <row r="392">
      <c r="C392" s="1">
        <v>2.0</v>
      </c>
      <c r="D392" s="1">
        <v>1.0</v>
      </c>
      <c r="E392" s="1" t="s">
        <v>90</v>
      </c>
      <c r="F392" s="1">
        <v>1.93</v>
      </c>
      <c r="G392" s="1">
        <v>0.13</v>
      </c>
      <c r="H392" s="21"/>
      <c r="T392" s="1">
        <v>3.0</v>
      </c>
      <c r="U392" s="1" t="s">
        <v>237</v>
      </c>
    </row>
    <row r="393">
      <c r="D393" s="1">
        <v>2.0</v>
      </c>
      <c r="E393" s="1" t="s">
        <v>258</v>
      </c>
      <c r="F393" s="1">
        <v>1.5</v>
      </c>
      <c r="G393" s="1">
        <v>2.065</v>
      </c>
      <c r="H393" s="21"/>
      <c r="T393" s="1">
        <v>4.0</v>
      </c>
      <c r="U393" s="1" t="s">
        <v>238</v>
      </c>
      <c r="V393" s="1">
        <v>2.286</v>
      </c>
      <c r="W393" s="1">
        <v>2.462</v>
      </c>
    </row>
    <row r="394">
      <c r="D394" s="1">
        <v>3.0</v>
      </c>
      <c r="E394" s="1" t="s">
        <v>245</v>
      </c>
      <c r="F394" s="1">
        <v>3.18</v>
      </c>
      <c r="G394" s="1">
        <v>4.08</v>
      </c>
      <c r="H394" s="21"/>
      <c r="T394" s="1">
        <v>5.0</v>
      </c>
      <c r="U394" s="1" t="s">
        <v>58</v>
      </c>
      <c r="V394" s="1">
        <v>4.11</v>
      </c>
      <c r="W394" s="1">
        <v>1.348</v>
      </c>
    </row>
    <row r="395">
      <c r="D395" s="1">
        <v>4.0</v>
      </c>
      <c r="E395" s="1" t="s">
        <v>246</v>
      </c>
      <c r="F395" s="1">
        <v>1.68</v>
      </c>
      <c r="G395" s="1">
        <v>3.86</v>
      </c>
      <c r="H395" s="21"/>
      <c r="T395" s="1">
        <v>6.0</v>
      </c>
      <c r="U395" s="1" t="s">
        <v>63</v>
      </c>
      <c r="V395" s="1">
        <v>5.05</v>
      </c>
      <c r="W395" s="1">
        <v>1.167</v>
      </c>
    </row>
    <row r="396">
      <c r="C396" s="1">
        <v>3.0</v>
      </c>
      <c r="D396" s="1">
        <v>1.0</v>
      </c>
      <c r="E396" s="1" t="s">
        <v>248</v>
      </c>
      <c r="F396" s="1">
        <v>2.176</v>
      </c>
      <c r="G396" s="1">
        <v>4.12</v>
      </c>
      <c r="H396" s="21"/>
      <c r="T396" s="1">
        <v>7.0</v>
      </c>
      <c r="U396" s="1" t="s">
        <v>256</v>
      </c>
      <c r="V396" s="1">
        <v>5.44</v>
      </c>
      <c r="W396" s="1">
        <v>1.036</v>
      </c>
    </row>
    <row r="397">
      <c r="D397" s="1">
        <v>2.0</v>
      </c>
      <c r="E397" s="1" t="s">
        <v>98</v>
      </c>
      <c r="F397" s="1">
        <v>3.083</v>
      </c>
      <c r="G397" s="1">
        <v>3.72</v>
      </c>
      <c r="H397" s="21"/>
      <c r="T397" s="1">
        <v>8.0</v>
      </c>
      <c r="U397" s="1" t="s">
        <v>67</v>
      </c>
      <c r="V397" s="1">
        <v>0.307</v>
      </c>
      <c r="W397" s="1">
        <v>4.48</v>
      </c>
    </row>
    <row r="398">
      <c r="D398" s="1">
        <v>3.0</v>
      </c>
      <c r="E398" s="1" t="s">
        <v>180</v>
      </c>
      <c r="F398" s="1">
        <v>2.545</v>
      </c>
      <c r="G398" s="1">
        <v>1.5</v>
      </c>
      <c r="H398" s="21"/>
      <c r="R398" s="1">
        <v>3.0</v>
      </c>
      <c r="S398" s="1">
        <v>1.0</v>
      </c>
      <c r="T398" s="1">
        <v>1.0</v>
      </c>
      <c r="U398" s="1" t="s">
        <v>171</v>
      </c>
      <c r="V398" s="1">
        <v>1.078</v>
      </c>
      <c r="W398" s="1">
        <v>0.712</v>
      </c>
    </row>
    <row r="399">
      <c r="D399" s="1">
        <v>4.0</v>
      </c>
      <c r="E399" s="1" t="s">
        <v>181</v>
      </c>
      <c r="F399" s="1">
        <v>2.765</v>
      </c>
      <c r="G399" s="1">
        <v>7.79</v>
      </c>
      <c r="H399" s="21"/>
      <c r="S399" s="1">
        <v>2.0</v>
      </c>
      <c r="T399" s="1">
        <v>1.0</v>
      </c>
      <c r="U399" s="1" t="s">
        <v>240</v>
      </c>
      <c r="V399" s="1">
        <v>1.059</v>
      </c>
      <c r="W399" s="1">
        <v>3.68</v>
      </c>
    </row>
    <row r="400">
      <c r="D400" s="1">
        <v>5.0</v>
      </c>
      <c r="E400" s="1" t="s">
        <v>182</v>
      </c>
      <c r="F400" s="1">
        <v>3.913</v>
      </c>
      <c r="G400" s="1">
        <v>4.17</v>
      </c>
      <c r="H400" s="21"/>
      <c r="T400" s="1">
        <v>2.0</v>
      </c>
      <c r="U400" s="1" t="s">
        <v>172</v>
      </c>
      <c r="V400" s="1">
        <v>2.8</v>
      </c>
      <c r="W400" s="1">
        <v>2.339</v>
      </c>
    </row>
    <row r="401">
      <c r="B401" s="1">
        <v>5.0</v>
      </c>
      <c r="C401" s="1">
        <v>1.0</v>
      </c>
      <c r="D401" s="1">
        <v>1.0</v>
      </c>
      <c r="E401" s="1" t="s">
        <v>249</v>
      </c>
      <c r="F401" s="1">
        <v>2.6</v>
      </c>
      <c r="G401" s="1">
        <v>1.185</v>
      </c>
      <c r="H401" s="21"/>
      <c r="T401" s="1">
        <v>3.0</v>
      </c>
      <c r="U401" s="1" t="s">
        <v>173</v>
      </c>
      <c r="V401" s="1">
        <v>1.89</v>
      </c>
      <c r="W401" s="1">
        <v>1.02</v>
      </c>
    </row>
    <row r="402">
      <c r="C402" s="1">
        <v>2.0</v>
      </c>
      <c r="D402" s="1">
        <v>1.0</v>
      </c>
      <c r="E402" s="1" t="s">
        <v>183</v>
      </c>
      <c r="F402" s="1">
        <v>0.295</v>
      </c>
      <c r="G402" s="1">
        <v>1.151</v>
      </c>
      <c r="H402" s="21"/>
      <c r="T402" s="1">
        <v>4.0</v>
      </c>
      <c r="U402" s="1" t="s">
        <v>174</v>
      </c>
      <c r="V402" s="1">
        <v>4.6</v>
      </c>
      <c r="W402" s="1">
        <v>3.54</v>
      </c>
    </row>
    <row r="403">
      <c r="D403" s="1">
        <v>2.0</v>
      </c>
      <c r="E403" s="1" t="s">
        <v>107</v>
      </c>
      <c r="H403" s="21"/>
      <c r="T403" s="1">
        <v>5.0</v>
      </c>
      <c r="U403" s="1" t="s">
        <v>175</v>
      </c>
      <c r="V403" s="1">
        <v>2.392</v>
      </c>
      <c r="W403" s="1">
        <v>3.57</v>
      </c>
    </row>
    <row r="404">
      <c r="D404" s="1">
        <v>3.0</v>
      </c>
      <c r="E404" s="1" t="s">
        <v>184</v>
      </c>
      <c r="F404" s="1">
        <v>3.831</v>
      </c>
      <c r="G404" s="1">
        <v>0.722</v>
      </c>
      <c r="H404" s="21"/>
      <c r="T404" s="1">
        <v>6.0</v>
      </c>
      <c r="U404" s="1" t="s">
        <v>241</v>
      </c>
    </row>
    <row r="405">
      <c r="D405" s="1">
        <v>4.0</v>
      </c>
      <c r="E405" s="1" t="s">
        <v>185</v>
      </c>
      <c r="F405" s="1">
        <v>2.986</v>
      </c>
      <c r="G405" s="1">
        <v>1.25</v>
      </c>
      <c r="H405" s="21"/>
      <c r="S405" s="1">
        <v>3.0</v>
      </c>
      <c r="T405" s="1">
        <v>1.0</v>
      </c>
      <c r="U405" s="1" t="s">
        <v>176</v>
      </c>
      <c r="V405" s="1">
        <v>1.488</v>
      </c>
      <c r="W405" s="1">
        <v>2.06</v>
      </c>
    </row>
    <row r="406">
      <c r="D406" s="1">
        <v>5.0</v>
      </c>
      <c r="E406" s="1" t="s">
        <v>251</v>
      </c>
      <c r="F406" s="1">
        <v>0.673</v>
      </c>
      <c r="G406" s="1">
        <v>0.583</v>
      </c>
      <c r="H406" s="21"/>
      <c r="T406" s="1">
        <v>2.0</v>
      </c>
      <c r="U406" s="1" t="s">
        <v>211</v>
      </c>
      <c r="V406" s="1">
        <v>1.33</v>
      </c>
      <c r="W406" s="1">
        <v>1.235</v>
      </c>
    </row>
    <row r="407">
      <c r="D407" s="1">
        <v>6.0</v>
      </c>
      <c r="E407" s="1" t="s">
        <v>186</v>
      </c>
      <c r="F407" s="1">
        <v>2.909</v>
      </c>
      <c r="G407" s="1">
        <v>1.3</v>
      </c>
      <c r="H407" s="21"/>
      <c r="T407" s="1">
        <v>3.0</v>
      </c>
      <c r="U407" s="1" t="s">
        <v>242</v>
      </c>
      <c r="V407" s="1">
        <v>1.278</v>
      </c>
      <c r="W407" s="1">
        <v>2.633</v>
      </c>
    </row>
    <row r="408">
      <c r="C408" s="1">
        <v>3.0</v>
      </c>
      <c r="D408" s="1">
        <v>1.0</v>
      </c>
      <c r="E408" s="1" t="s">
        <v>188</v>
      </c>
      <c r="F408" s="1">
        <v>2.111</v>
      </c>
      <c r="G408" s="1">
        <v>0.646</v>
      </c>
      <c r="H408" s="21"/>
      <c r="T408" s="1">
        <v>4.0</v>
      </c>
      <c r="U408" s="1" t="s">
        <v>243</v>
      </c>
    </row>
    <row r="409">
      <c r="D409" s="1">
        <v>2.0</v>
      </c>
      <c r="E409" s="45" t="s">
        <v>114</v>
      </c>
      <c r="F409" s="1">
        <v>1.17</v>
      </c>
      <c r="G409" s="1">
        <v>2.12</v>
      </c>
      <c r="H409" s="21"/>
      <c r="T409" s="1">
        <v>5.0</v>
      </c>
      <c r="U409" s="1" t="s">
        <v>178</v>
      </c>
      <c r="V409" s="1">
        <v>1.137</v>
      </c>
      <c r="W409" s="1">
        <v>1.211</v>
      </c>
    </row>
    <row r="410">
      <c r="D410" s="1">
        <v>3.0</v>
      </c>
      <c r="E410" s="1" t="s">
        <v>220</v>
      </c>
      <c r="H410" s="21"/>
      <c r="T410" s="1">
        <v>6.0</v>
      </c>
      <c r="U410" s="1" t="s">
        <v>179</v>
      </c>
      <c r="V410" s="1">
        <v>1.68</v>
      </c>
      <c r="W410" s="1">
        <v>7.69</v>
      </c>
    </row>
    <row r="411">
      <c r="D411" s="1">
        <v>4.0</v>
      </c>
      <c r="E411" s="1" t="s">
        <v>189</v>
      </c>
      <c r="F411" s="1">
        <v>4.9</v>
      </c>
      <c r="G411" s="1">
        <v>1.129</v>
      </c>
      <c r="H411" s="21"/>
      <c r="R411" s="1">
        <v>4.0</v>
      </c>
      <c r="S411" s="1">
        <v>1.0</v>
      </c>
      <c r="T411" s="1">
        <v>1.0</v>
      </c>
      <c r="U411" s="1" t="s">
        <v>214</v>
      </c>
      <c r="V411" s="1">
        <v>0.628</v>
      </c>
      <c r="W411" s="1">
        <v>3.73</v>
      </c>
    </row>
    <row r="412">
      <c r="B412" s="1">
        <v>6.0</v>
      </c>
      <c r="C412" s="1">
        <v>1.0</v>
      </c>
      <c r="D412" s="1">
        <v>1.0</v>
      </c>
      <c r="E412" s="46" t="s">
        <v>116</v>
      </c>
      <c r="F412" s="1">
        <v>5.44</v>
      </c>
      <c r="G412" s="1">
        <v>3.179</v>
      </c>
      <c r="H412" s="21"/>
      <c r="S412" s="1">
        <v>2.0</v>
      </c>
      <c r="T412" s="1">
        <v>1.0</v>
      </c>
      <c r="U412" s="1" t="s">
        <v>90</v>
      </c>
      <c r="V412" s="1">
        <v>1.93</v>
      </c>
      <c r="W412" s="1">
        <v>0.13</v>
      </c>
    </row>
    <row r="413">
      <c r="C413" s="1">
        <v>2.0</v>
      </c>
      <c r="D413" s="1">
        <v>1.0</v>
      </c>
      <c r="E413" s="1" t="s">
        <v>236</v>
      </c>
      <c r="H413" s="21"/>
      <c r="T413" s="1">
        <v>2.0</v>
      </c>
      <c r="U413" s="1" t="s">
        <v>258</v>
      </c>
      <c r="V413" s="1">
        <v>1.5</v>
      </c>
      <c r="W413" s="1">
        <v>2.065</v>
      </c>
    </row>
    <row r="414">
      <c r="D414" s="1">
        <v>2.0</v>
      </c>
      <c r="E414" s="1" t="s">
        <v>203</v>
      </c>
      <c r="F414" s="1">
        <v>1.273</v>
      </c>
      <c r="G414" s="1">
        <v>2.088</v>
      </c>
      <c r="H414" s="21"/>
      <c r="T414" s="1">
        <v>3.0</v>
      </c>
      <c r="U414" s="1" t="s">
        <v>245</v>
      </c>
      <c r="V414" s="1">
        <v>3.18</v>
      </c>
      <c r="W414" s="1">
        <v>4.08</v>
      </c>
    </row>
    <row r="415">
      <c r="D415" s="1">
        <v>3.0</v>
      </c>
      <c r="E415" s="1" t="s">
        <v>237</v>
      </c>
      <c r="F415" s="1">
        <v>1.273</v>
      </c>
      <c r="G415" s="1">
        <v>2.088</v>
      </c>
      <c r="H415" s="21"/>
      <c r="T415" s="1">
        <v>4.0</v>
      </c>
      <c r="U415" s="1" t="s">
        <v>246</v>
      </c>
      <c r="V415" s="1">
        <v>1.68</v>
      </c>
      <c r="W415" s="1">
        <v>3.86</v>
      </c>
    </row>
    <row r="416">
      <c r="D416" s="1">
        <v>4.0</v>
      </c>
      <c r="E416" s="1" t="s">
        <v>238</v>
      </c>
      <c r="F416" s="1">
        <v>0.625</v>
      </c>
      <c r="G416" s="1">
        <v>2.441</v>
      </c>
      <c r="H416" s="21"/>
      <c r="S416" s="1">
        <v>3.0</v>
      </c>
      <c r="T416" s="1">
        <v>1.0</v>
      </c>
      <c r="U416" s="1" t="s">
        <v>248</v>
      </c>
      <c r="V416" s="1">
        <v>2.176</v>
      </c>
      <c r="W416" s="1">
        <v>4.12</v>
      </c>
    </row>
    <row r="417">
      <c r="D417" s="1">
        <v>5.0</v>
      </c>
      <c r="E417" s="1" t="s">
        <v>58</v>
      </c>
      <c r="F417" s="1">
        <v>1.483</v>
      </c>
      <c r="H417" s="21"/>
      <c r="T417" s="1">
        <v>2.0</v>
      </c>
      <c r="U417" s="1" t="s">
        <v>98</v>
      </c>
      <c r="V417" s="1">
        <v>3.083</v>
      </c>
      <c r="W417" s="1">
        <v>3.72</v>
      </c>
    </row>
    <row r="418">
      <c r="D418" s="1">
        <v>6.0</v>
      </c>
      <c r="E418" s="1" t="s">
        <v>63</v>
      </c>
      <c r="F418" s="1">
        <v>2.604</v>
      </c>
      <c r="G418" s="1">
        <v>1.467</v>
      </c>
      <c r="H418" s="21"/>
      <c r="T418" s="1">
        <v>3.0</v>
      </c>
      <c r="U418" s="1" t="s">
        <v>180</v>
      </c>
      <c r="V418" s="1">
        <v>2.545</v>
      </c>
      <c r="W418" s="1">
        <v>1.5</v>
      </c>
    </row>
    <row r="419">
      <c r="D419" s="1">
        <v>7.0</v>
      </c>
      <c r="E419" s="1" t="s">
        <v>256</v>
      </c>
      <c r="F419" s="1">
        <v>2.963</v>
      </c>
      <c r="G419" s="1">
        <v>1.172</v>
      </c>
      <c r="H419" s="21"/>
      <c r="T419" s="1">
        <v>4.0</v>
      </c>
      <c r="U419" s="1" t="s">
        <v>181</v>
      </c>
      <c r="V419" s="1">
        <v>2.765</v>
      </c>
      <c r="W419" s="1">
        <v>7.79</v>
      </c>
    </row>
    <row r="420">
      <c r="D420" s="1">
        <v>8.0</v>
      </c>
      <c r="E420" s="1" t="s">
        <v>67</v>
      </c>
      <c r="F420" s="1">
        <v>1.56</v>
      </c>
      <c r="G420" s="1">
        <v>7.7</v>
      </c>
      <c r="H420" s="21"/>
      <c r="T420" s="1">
        <v>5.0</v>
      </c>
      <c r="U420" s="1" t="s">
        <v>182</v>
      </c>
      <c r="V420" s="1">
        <v>3.913</v>
      </c>
      <c r="W420" s="1">
        <v>4.17</v>
      </c>
    </row>
    <row r="421">
      <c r="C421" s="1">
        <v>3.0</v>
      </c>
      <c r="D421" s="1">
        <v>1.0</v>
      </c>
      <c r="E421" s="1" t="s">
        <v>136</v>
      </c>
      <c r="F421" s="1">
        <v>1.41</v>
      </c>
      <c r="G421" s="1">
        <v>1.5</v>
      </c>
      <c r="H421" s="21"/>
      <c r="R421" s="1">
        <v>5.0</v>
      </c>
      <c r="S421" s="1">
        <v>1.0</v>
      </c>
      <c r="T421" s="1">
        <v>1.0</v>
      </c>
      <c r="U421" s="1" t="s">
        <v>249</v>
      </c>
      <c r="V421" s="1">
        <v>2.6</v>
      </c>
      <c r="W421" s="1">
        <v>1.185</v>
      </c>
    </row>
    <row r="422">
      <c r="A422" s="1">
        <v>15.0</v>
      </c>
      <c r="B422" s="1">
        <v>1.0</v>
      </c>
      <c r="C422" s="1">
        <v>1.0</v>
      </c>
      <c r="D422" s="1">
        <v>1.0</v>
      </c>
      <c r="E422" s="1" t="s">
        <v>195</v>
      </c>
      <c r="F422" s="1">
        <v>1.68</v>
      </c>
      <c r="G422" s="1">
        <v>0.722</v>
      </c>
      <c r="H422" s="21"/>
      <c r="S422" s="1">
        <v>2.0</v>
      </c>
      <c r="T422" s="1">
        <v>1.0</v>
      </c>
      <c r="U422" s="1" t="s">
        <v>183</v>
      </c>
      <c r="V422" s="1">
        <v>0.295</v>
      </c>
      <c r="W422" s="1">
        <v>1.151</v>
      </c>
    </row>
    <row r="423">
      <c r="C423" s="1">
        <v>2.0</v>
      </c>
      <c r="D423" s="1">
        <v>1.0</v>
      </c>
      <c r="E423" s="1" t="s">
        <v>24</v>
      </c>
      <c r="F423" s="1">
        <v>0.739</v>
      </c>
      <c r="G423" s="1">
        <v>0.553</v>
      </c>
      <c r="H423" s="21"/>
      <c r="T423" s="1">
        <v>2.0</v>
      </c>
      <c r="U423" s="1" t="s">
        <v>107</v>
      </c>
    </row>
    <row r="424">
      <c r="D424" s="1">
        <v>2.0</v>
      </c>
      <c r="E424" s="1" t="s">
        <v>25</v>
      </c>
      <c r="F424" s="1">
        <v>2.222</v>
      </c>
      <c r="G424" s="1">
        <v>0.669</v>
      </c>
      <c r="H424" s="21"/>
      <c r="T424" s="1">
        <v>3.0</v>
      </c>
      <c r="U424" s="1" t="s">
        <v>184</v>
      </c>
      <c r="V424" s="1">
        <v>3.831</v>
      </c>
      <c r="W424" s="1">
        <v>0.722</v>
      </c>
    </row>
    <row r="425">
      <c r="D425" s="1">
        <v>3.0</v>
      </c>
      <c r="E425" s="1" t="s">
        <v>26</v>
      </c>
      <c r="F425" s="1">
        <v>1.042</v>
      </c>
      <c r="G425" s="1">
        <v>0.75</v>
      </c>
      <c r="H425" s="21"/>
      <c r="T425" s="1">
        <v>4.0</v>
      </c>
      <c r="U425" s="1" t="s">
        <v>185</v>
      </c>
      <c r="V425" s="1">
        <v>2.986</v>
      </c>
      <c r="W425" s="1">
        <v>1.25</v>
      </c>
    </row>
    <row r="426">
      <c r="D426" s="1">
        <v>4.0</v>
      </c>
      <c r="E426" s="1" t="s">
        <v>261</v>
      </c>
      <c r="H426" s="21"/>
      <c r="T426" s="1">
        <v>5.0</v>
      </c>
      <c r="U426" s="1" t="s">
        <v>251</v>
      </c>
      <c r="V426" s="1">
        <v>0.673</v>
      </c>
      <c r="W426" s="1">
        <v>0.583</v>
      </c>
    </row>
    <row r="427">
      <c r="D427" s="1">
        <v>5.0</v>
      </c>
      <c r="E427" s="1" t="s">
        <v>229</v>
      </c>
      <c r="F427" s="1">
        <v>2.667</v>
      </c>
      <c r="G427" s="1">
        <v>0.518</v>
      </c>
      <c r="H427" s="21"/>
      <c r="T427" s="1">
        <v>6.0</v>
      </c>
      <c r="U427" s="1" t="s">
        <v>186</v>
      </c>
      <c r="V427" s="1">
        <v>2.909</v>
      </c>
      <c r="W427" s="1">
        <v>1.3</v>
      </c>
    </row>
    <row r="428">
      <c r="C428" s="1">
        <v>3.0</v>
      </c>
      <c r="D428" s="1">
        <v>1.0</v>
      </c>
      <c r="E428" s="1" t="s">
        <v>199</v>
      </c>
      <c r="F428" s="1">
        <v>0.75</v>
      </c>
      <c r="G428" s="1">
        <v>0.017</v>
      </c>
      <c r="H428" s="21"/>
      <c r="S428" s="1">
        <v>3.0</v>
      </c>
      <c r="T428" s="1">
        <v>1.0</v>
      </c>
      <c r="U428" s="1" t="s">
        <v>188</v>
      </c>
      <c r="V428" s="1">
        <v>2.111</v>
      </c>
      <c r="W428" s="1">
        <v>0.646</v>
      </c>
    </row>
    <row r="429">
      <c r="D429" s="1">
        <v>2.0</v>
      </c>
      <c r="E429" s="1" t="s">
        <v>32</v>
      </c>
      <c r="H429" s="21"/>
      <c r="T429" s="1">
        <v>2.0</v>
      </c>
      <c r="U429" s="45" t="s">
        <v>114</v>
      </c>
      <c r="V429" s="1">
        <v>1.17</v>
      </c>
      <c r="W429" s="1">
        <v>2.12</v>
      </c>
    </row>
    <row r="430">
      <c r="D430" s="1">
        <v>3.0</v>
      </c>
      <c r="E430" s="1" t="s">
        <v>158</v>
      </c>
      <c r="F430" s="1">
        <v>0.52</v>
      </c>
      <c r="G430" s="1">
        <v>0.33</v>
      </c>
      <c r="H430" s="21"/>
      <c r="T430" s="1">
        <v>3.0</v>
      </c>
      <c r="U430" s="1" t="s">
        <v>220</v>
      </c>
    </row>
    <row r="431">
      <c r="D431" s="1">
        <v>4.0</v>
      </c>
      <c r="E431" s="1" t="s">
        <v>159</v>
      </c>
      <c r="F431" s="1">
        <v>1.463</v>
      </c>
      <c r="G431" s="1">
        <v>0.672</v>
      </c>
      <c r="H431" s="21"/>
      <c r="T431" s="1">
        <v>4.0</v>
      </c>
      <c r="U431" s="1" t="s">
        <v>189</v>
      </c>
      <c r="V431" s="1">
        <v>4.9</v>
      </c>
      <c r="W431" s="1">
        <v>1.129</v>
      </c>
    </row>
    <row r="432">
      <c r="B432" s="1">
        <v>2.0</v>
      </c>
      <c r="C432" s="1">
        <v>1.0</v>
      </c>
      <c r="D432" s="1">
        <v>1.0</v>
      </c>
      <c r="E432" s="1" t="s">
        <v>201</v>
      </c>
      <c r="H432" s="21"/>
      <c r="R432" s="1">
        <v>6.0</v>
      </c>
      <c r="S432" s="1">
        <v>1.0</v>
      </c>
      <c r="T432" s="1">
        <v>1.0</v>
      </c>
      <c r="U432" s="46" t="s">
        <v>116</v>
      </c>
      <c r="V432" s="1">
        <v>5.44</v>
      </c>
      <c r="W432" s="1">
        <v>3.179</v>
      </c>
    </row>
    <row r="433">
      <c r="C433" s="1">
        <v>2.0</v>
      </c>
      <c r="D433" s="1">
        <v>1.0</v>
      </c>
      <c r="E433" s="28" t="s">
        <v>34</v>
      </c>
      <c r="F433" s="1">
        <v>0.019</v>
      </c>
      <c r="G433" s="1">
        <v>0.637</v>
      </c>
      <c r="H433" s="21"/>
      <c r="S433" s="1">
        <v>2.0</v>
      </c>
      <c r="T433" s="1">
        <v>1.0</v>
      </c>
      <c r="U433" s="1" t="s">
        <v>236</v>
      </c>
    </row>
    <row r="434">
      <c r="D434" s="1">
        <v>2.0</v>
      </c>
      <c r="E434" s="1" t="s">
        <v>262</v>
      </c>
      <c r="F434" s="1">
        <v>0.047</v>
      </c>
      <c r="G434" s="1">
        <v>0.034</v>
      </c>
      <c r="H434" s="21"/>
      <c r="T434" s="1">
        <v>2.0</v>
      </c>
      <c r="U434" s="1" t="s">
        <v>203</v>
      </c>
      <c r="V434" s="1">
        <v>1.273</v>
      </c>
      <c r="W434" s="1">
        <v>2.088</v>
      </c>
    </row>
    <row r="435">
      <c r="D435" s="1">
        <v>3.0</v>
      </c>
      <c r="E435" s="1" t="s">
        <v>263</v>
      </c>
      <c r="F435" s="1">
        <v>0.12</v>
      </c>
      <c r="G435" s="1">
        <v>0.12</v>
      </c>
      <c r="H435" s="21"/>
      <c r="T435" s="1">
        <v>3.0</v>
      </c>
      <c r="U435" s="1" t="s">
        <v>237</v>
      </c>
      <c r="V435" s="1">
        <v>1.273</v>
      </c>
      <c r="W435" s="1">
        <v>2.088</v>
      </c>
    </row>
    <row r="436">
      <c r="D436" s="1">
        <v>4.0</v>
      </c>
      <c r="E436" s="1" t="s">
        <v>38</v>
      </c>
      <c r="F436" s="1">
        <v>1.354</v>
      </c>
      <c r="G436" s="1">
        <v>0.574</v>
      </c>
      <c r="H436" s="21"/>
      <c r="T436" s="1">
        <v>4.0</v>
      </c>
      <c r="U436" s="1" t="s">
        <v>238</v>
      </c>
      <c r="V436" s="1">
        <v>0.625</v>
      </c>
      <c r="W436" s="1">
        <v>2.441</v>
      </c>
    </row>
    <row r="437">
      <c r="C437" s="1">
        <v>3.0</v>
      </c>
      <c r="D437" s="1">
        <v>1.0</v>
      </c>
      <c r="E437" s="1" t="s">
        <v>163</v>
      </c>
      <c r="F437" s="1">
        <v>0.565</v>
      </c>
      <c r="G437" s="1">
        <v>0.065</v>
      </c>
      <c r="H437" s="21"/>
      <c r="T437" s="1">
        <v>5.0</v>
      </c>
      <c r="U437" s="1" t="s">
        <v>58</v>
      </c>
      <c r="V437" s="1">
        <v>1.483</v>
      </c>
    </row>
    <row r="438">
      <c r="D438" s="1">
        <v>2.0</v>
      </c>
      <c r="E438" s="1" t="s">
        <v>46</v>
      </c>
      <c r="H438" s="21"/>
      <c r="T438" s="1">
        <v>6.0</v>
      </c>
      <c r="U438" s="1" t="s">
        <v>63</v>
      </c>
      <c r="V438" s="1">
        <v>2.604</v>
      </c>
      <c r="W438" s="1">
        <v>1.467</v>
      </c>
    </row>
    <row r="439">
      <c r="D439" s="1">
        <v>3.0</v>
      </c>
      <c r="E439" s="1" t="s">
        <v>169</v>
      </c>
      <c r="H439" s="21"/>
      <c r="T439" s="1">
        <v>7.0</v>
      </c>
      <c r="U439" s="1" t="s">
        <v>256</v>
      </c>
      <c r="V439" s="1">
        <v>2.963</v>
      </c>
      <c r="W439" s="1">
        <v>1.172</v>
      </c>
    </row>
    <row r="440">
      <c r="D440" s="1">
        <v>4.0</v>
      </c>
      <c r="E440" s="1" t="s">
        <v>52</v>
      </c>
      <c r="F440" s="1">
        <v>0.292</v>
      </c>
      <c r="G440" s="1">
        <v>0.13</v>
      </c>
      <c r="H440" s="21"/>
      <c r="T440" s="1">
        <v>8.0</v>
      </c>
      <c r="U440" s="1" t="s">
        <v>67</v>
      </c>
      <c r="V440" s="1">
        <v>1.56</v>
      </c>
      <c r="W440" s="1">
        <v>7.7</v>
      </c>
    </row>
    <row r="441">
      <c r="D441" s="1">
        <v>5.0</v>
      </c>
      <c r="E441" s="1" t="s">
        <v>58</v>
      </c>
      <c r="F441" s="1">
        <v>0.744</v>
      </c>
      <c r="G441" s="1">
        <v>0.375</v>
      </c>
      <c r="H441" s="21"/>
      <c r="S441" s="1">
        <v>3.0</v>
      </c>
      <c r="T441" s="1">
        <v>1.0</v>
      </c>
      <c r="U441" s="1" t="s">
        <v>136</v>
      </c>
      <c r="V441" s="1">
        <v>1.41</v>
      </c>
      <c r="W441" s="1">
        <v>1.5</v>
      </c>
    </row>
    <row r="442">
      <c r="D442" s="1">
        <v>6.0</v>
      </c>
      <c r="E442" s="1" t="s">
        <v>63</v>
      </c>
      <c r="H442" s="21"/>
      <c r="Q442" s="1">
        <v>15.0</v>
      </c>
      <c r="R442" s="1">
        <v>1.0</v>
      </c>
      <c r="S442" s="1">
        <v>1.0</v>
      </c>
      <c r="T442" s="1">
        <v>1.0</v>
      </c>
      <c r="U442" s="1" t="s">
        <v>195</v>
      </c>
      <c r="V442" s="1">
        <v>1.68</v>
      </c>
      <c r="W442" s="1">
        <v>0.722</v>
      </c>
    </row>
    <row r="443">
      <c r="D443" s="1">
        <v>7.0</v>
      </c>
      <c r="E443" s="1" t="s">
        <v>64</v>
      </c>
      <c r="F443" s="1">
        <v>0.593</v>
      </c>
      <c r="G443" s="1">
        <v>0.638</v>
      </c>
      <c r="H443" s="21"/>
      <c r="S443" s="1">
        <v>2.0</v>
      </c>
      <c r="T443" s="1">
        <v>1.0</v>
      </c>
      <c r="U443" s="1" t="s">
        <v>24</v>
      </c>
      <c r="V443" s="1">
        <v>0.739</v>
      </c>
      <c r="W443" s="1">
        <v>0.553</v>
      </c>
    </row>
    <row r="444">
      <c r="D444" s="1">
        <v>8.0</v>
      </c>
      <c r="E444" s="1" t="s">
        <v>205</v>
      </c>
      <c r="F444" s="1">
        <v>1.391</v>
      </c>
      <c r="G444" s="1">
        <v>0.523</v>
      </c>
      <c r="H444" s="21"/>
      <c r="T444" s="1">
        <v>2.0</v>
      </c>
      <c r="U444" s="1" t="s">
        <v>25</v>
      </c>
      <c r="V444" s="1">
        <v>2.222</v>
      </c>
      <c r="W444" s="1">
        <v>0.669</v>
      </c>
    </row>
    <row r="445">
      <c r="B445" s="1">
        <v>3.0</v>
      </c>
      <c r="C445" s="1">
        <v>1.0</v>
      </c>
      <c r="D445" s="1">
        <v>1.0</v>
      </c>
      <c r="E445" s="1" t="s">
        <v>264</v>
      </c>
      <c r="H445" s="21"/>
      <c r="T445" s="1">
        <v>3.0</v>
      </c>
      <c r="U445" s="1" t="s">
        <v>26</v>
      </c>
      <c r="V445" s="1">
        <v>1.042</v>
      </c>
      <c r="W445" s="1">
        <v>0.75</v>
      </c>
    </row>
    <row r="446">
      <c r="C446" s="1">
        <v>2.0</v>
      </c>
      <c r="D446" s="1">
        <v>1.0</v>
      </c>
      <c r="E446" s="1" t="s">
        <v>240</v>
      </c>
      <c r="F446" s="1">
        <v>2.108</v>
      </c>
      <c r="G446" s="1">
        <v>0.357</v>
      </c>
      <c r="H446" s="21"/>
      <c r="T446" s="1">
        <v>4.0</v>
      </c>
      <c r="U446" s="1" t="s">
        <v>261</v>
      </c>
    </row>
    <row r="447">
      <c r="D447" s="1">
        <v>2.0</v>
      </c>
      <c r="E447" s="1" t="s">
        <v>265</v>
      </c>
      <c r="F447" s="1">
        <v>2.905</v>
      </c>
      <c r="G447" s="1">
        <v>0.58</v>
      </c>
      <c r="H447" s="21"/>
      <c r="T447" s="1">
        <v>5.0</v>
      </c>
      <c r="U447" s="1" t="s">
        <v>229</v>
      </c>
      <c r="V447" s="1">
        <v>2.667</v>
      </c>
      <c r="W447" s="1">
        <v>0.518</v>
      </c>
    </row>
    <row r="448">
      <c r="D448" s="1">
        <v>3.0</v>
      </c>
      <c r="E448" s="1" t="s">
        <v>208</v>
      </c>
      <c r="H448" s="21"/>
      <c r="S448" s="1">
        <v>3.0</v>
      </c>
      <c r="T448" s="1">
        <v>1.0</v>
      </c>
      <c r="U448" s="1" t="s">
        <v>199</v>
      </c>
      <c r="V448" s="1">
        <v>0.75</v>
      </c>
      <c r="W448" s="1">
        <v>0.017</v>
      </c>
    </row>
    <row r="449">
      <c r="D449" s="1">
        <v>4.0</v>
      </c>
      <c r="E449" s="1" t="s">
        <v>174</v>
      </c>
      <c r="H449" s="21"/>
      <c r="T449" s="1">
        <v>2.0</v>
      </c>
      <c r="U449" s="1" t="s">
        <v>32</v>
      </c>
    </row>
    <row r="450">
      <c r="D450" s="1">
        <v>5.0</v>
      </c>
      <c r="E450" s="1" t="s">
        <v>209</v>
      </c>
      <c r="H450" s="21"/>
      <c r="T450" s="1">
        <v>3.0</v>
      </c>
      <c r="U450" s="1" t="s">
        <v>158</v>
      </c>
      <c r="V450" s="1">
        <v>0.52</v>
      </c>
      <c r="W450" s="1">
        <v>0.33</v>
      </c>
    </row>
    <row r="451">
      <c r="D451" s="1">
        <v>6.0</v>
      </c>
      <c r="E451" s="1" t="s">
        <v>77</v>
      </c>
      <c r="H451" s="21"/>
      <c r="T451" s="1">
        <v>4.0</v>
      </c>
      <c r="U451" s="1" t="s">
        <v>159</v>
      </c>
      <c r="V451" s="1">
        <v>1.463</v>
      </c>
      <c r="W451" s="1">
        <v>0.672</v>
      </c>
    </row>
    <row r="452">
      <c r="C452" s="1">
        <v>3.0</v>
      </c>
      <c r="D452" s="1">
        <v>1.0</v>
      </c>
      <c r="E452" s="1" t="s">
        <v>176</v>
      </c>
      <c r="F452" s="1">
        <v>0.652</v>
      </c>
      <c r="G452" s="1">
        <v>7.9</v>
      </c>
      <c r="H452" s="21"/>
      <c r="R452" s="1">
        <v>2.0</v>
      </c>
      <c r="S452" s="1">
        <v>1.0</v>
      </c>
      <c r="T452" s="1">
        <v>1.0</v>
      </c>
      <c r="U452" s="1" t="s">
        <v>201</v>
      </c>
    </row>
    <row r="453">
      <c r="D453" s="1">
        <v>2.0</v>
      </c>
      <c r="E453" s="1" t="s">
        <v>211</v>
      </c>
      <c r="F453" s="1">
        <v>1.436</v>
      </c>
      <c r="G453" s="1">
        <v>0.35</v>
      </c>
      <c r="H453" s="21"/>
      <c r="S453" s="1">
        <v>2.0</v>
      </c>
      <c r="T453" s="1">
        <v>1.0</v>
      </c>
      <c r="U453" s="28" t="s">
        <v>34</v>
      </c>
      <c r="V453" s="1">
        <v>0.019</v>
      </c>
      <c r="W453" s="1">
        <v>0.637</v>
      </c>
    </row>
    <row r="454">
      <c r="D454" s="1">
        <v>3.0</v>
      </c>
      <c r="E454" s="1" t="s">
        <v>81</v>
      </c>
      <c r="F454" s="1">
        <v>1.418</v>
      </c>
      <c r="G454" s="1">
        <v>0.033</v>
      </c>
      <c r="H454" s="21"/>
      <c r="T454" s="1">
        <v>2.0</v>
      </c>
      <c r="U454" s="1" t="s">
        <v>262</v>
      </c>
      <c r="V454" s="1">
        <v>0.047</v>
      </c>
      <c r="W454" s="1">
        <v>0.034</v>
      </c>
    </row>
    <row r="455">
      <c r="D455" s="1">
        <v>4.0</v>
      </c>
      <c r="E455" s="1" t="s">
        <v>177</v>
      </c>
      <c r="H455" s="21"/>
      <c r="T455" s="1">
        <v>3.0</v>
      </c>
      <c r="U455" s="1" t="s">
        <v>263</v>
      </c>
      <c r="V455" s="1">
        <v>0.12</v>
      </c>
      <c r="W455" s="1">
        <v>0.12</v>
      </c>
    </row>
    <row r="456">
      <c r="D456" s="1">
        <v>5.0</v>
      </c>
      <c r="E456" s="1" t="s">
        <v>212</v>
      </c>
      <c r="F456" s="1">
        <v>1.52</v>
      </c>
      <c r="G456" s="1">
        <v>2.035</v>
      </c>
      <c r="H456" s="21"/>
      <c r="T456" s="1">
        <v>4.0</v>
      </c>
      <c r="U456" s="1" t="s">
        <v>38</v>
      </c>
      <c r="V456" s="1">
        <v>1.354</v>
      </c>
      <c r="W456" s="1">
        <v>0.574</v>
      </c>
    </row>
    <row r="457">
      <c r="D457" s="1">
        <v>6.0</v>
      </c>
      <c r="E457" s="1" t="s">
        <v>179</v>
      </c>
      <c r="F457" s="1">
        <v>1.486</v>
      </c>
      <c r="G457" s="1">
        <v>0.564</v>
      </c>
      <c r="H457" s="21"/>
      <c r="S457" s="1">
        <v>3.0</v>
      </c>
      <c r="T457" s="1">
        <v>1.0</v>
      </c>
      <c r="U457" s="1" t="s">
        <v>163</v>
      </c>
      <c r="V457" s="1">
        <v>0.565</v>
      </c>
      <c r="W457" s="1">
        <v>0.065</v>
      </c>
    </row>
    <row r="458">
      <c r="B458" s="1">
        <v>4.0</v>
      </c>
      <c r="C458" s="1">
        <v>1.0</v>
      </c>
      <c r="D458" s="1">
        <v>1.0</v>
      </c>
      <c r="E458" s="1" t="s">
        <v>214</v>
      </c>
      <c r="H458" s="21"/>
      <c r="T458" s="1">
        <v>2.0</v>
      </c>
      <c r="U458" s="1" t="s">
        <v>46</v>
      </c>
    </row>
    <row r="459">
      <c r="C459" s="1">
        <v>2.0</v>
      </c>
      <c r="D459" s="1">
        <v>1.0</v>
      </c>
      <c r="E459" s="1" t="s">
        <v>215</v>
      </c>
      <c r="H459" s="21"/>
      <c r="T459" s="1">
        <v>3.0</v>
      </c>
      <c r="U459" s="1" t="s">
        <v>169</v>
      </c>
    </row>
    <row r="460">
      <c r="D460" s="1">
        <v>2.0</v>
      </c>
      <c r="E460" s="1" t="s">
        <v>244</v>
      </c>
      <c r="H460" s="21"/>
      <c r="T460" s="1">
        <v>4.0</v>
      </c>
      <c r="U460" s="1" t="s">
        <v>52</v>
      </c>
      <c r="V460" s="1">
        <v>0.292</v>
      </c>
      <c r="W460" s="1">
        <v>0.13</v>
      </c>
    </row>
    <row r="461">
      <c r="D461" s="1">
        <v>3.0</v>
      </c>
      <c r="E461" s="1" t="s">
        <v>92</v>
      </c>
      <c r="H461" s="21"/>
      <c r="T461" s="1">
        <v>5.0</v>
      </c>
      <c r="U461" s="1" t="s">
        <v>58</v>
      </c>
      <c r="V461" s="1">
        <v>0.744</v>
      </c>
      <c r="W461" s="1">
        <v>0.375</v>
      </c>
    </row>
    <row r="462">
      <c r="C462" s="1">
        <v>3.0</v>
      </c>
      <c r="D462" s="1">
        <v>1.0</v>
      </c>
      <c r="E462" s="1" t="s">
        <v>96</v>
      </c>
      <c r="H462" s="21"/>
      <c r="T462" s="1">
        <v>6.0</v>
      </c>
      <c r="U462" s="1" t="s">
        <v>63</v>
      </c>
    </row>
    <row r="463">
      <c r="D463" s="1">
        <v>2.0</v>
      </c>
      <c r="E463" s="1" t="s">
        <v>98</v>
      </c>
      <c r="H463" s="21"/>
      <c r="T463" s="1">
        <v>7.0</v>
      </c>
      <c r="U463" s="1" t="s">
        <v>64</v>
      </c>
      <c r="V463" s="1">
        <v>0.593</v>
      </c>
      <c r="W463" s="1">
        <v>0.638</v>
      </c>
    </row>
    <row r="464">
      <c r="D464" s="1">
        <v>3.0</v>
      </c>
      <c r="E464" s="1" t="s">
        <v>217</v>
      </c>
      <c r="H464" s="21"/>
      <c r="T464" s="1">
        <v>8.0</v>
      </c>
      <c r="U464" s="1" t="s">
        <v>205</v>
      </c>
      <c r="V464" s="1">
        <v>1.391</v>
      </c>
      <c r="W464" s="1">
        <v>0.523</v>
      </c>
    </row>
    <row r="465">
      <c r="D465" s="1">
        <v>4.0</v>
      </c>
      <c r="E465" s="1" t="s">
        <v>103</v>
      </c>
      <c r="H465" s="21"/>
      <c r="R465" s="1">
        <v>3.0</v>
      </c>
      <c r="S465" s="1">
        <v>1.0</v>
      </c>
      <c r="T465" s="1">
        <v>1.0</v>
      </c>
      <c r="U465" s="1" t="s">
        <v>264</v>
      </c>
    </row>
    <row r="466">
      <c r="D466" s="1">
        <v>5.0</v>
      </c>
      <c r="E466" s="1" t="s">
        <v>182</v>
      </c>
      <c r="H466" s="21"/>
      <c r="S466" s="1">
        <v>2.0</v>
      </c>
      <c r="T466" s="1">
        <v>1.0</v>
      </c>
      <c r="U466" s="1" t="s">
        <v>240</v>
      </c>
      <c r="V466" s="1">
        <v>2.108</v>
      </c>
      <c r="W466" s="1">
        <v>0.357</v>
      </c>
    </row>
    <row r="467">
      <c r="B467" s="1">
        <v>5.0</v>
      </c>
      <c r="C467" s="1">
        <v>1.0</v>
      </c>
      <c r="D467" s="1">
        <v>1.0</v>
      </c>
      <c r="E467" s="1" t="s">
        <v>104</v>
      </c>
      <c r="F467" s="1">
        <v>0.611</v>
      </c>
      <c r="G467" s="1">
        <v>0.625</v>
      </c>
      <c r="H467" s="21"/>
      <c r="T467" s="1">
        <v>2.0</v>
      </c>
      <c r="U467" s="1" t="s">
        <v>265</v>
      </c>
      <c r="V467" s="1">
        <v>2.905</v>
      </c>
      <c r="W467" s="1">
        <v>0.58</v>
      </c>
    </row>
    <row r="468">
      <c r="C468" s="1">
        <v>2.0</v>
      </c>
      <c r="D468" s="1">
        <v>1.0</v>
      </c>
      <c r="E468" s="1" t="s">
        <v>183</v>
      </c>
      <c r="F468" s="1">
        <v>0.098</v>
      </c>
      <c r="G468" s="1">
        <v>0.085</v>
      </c>
      <c r="H468" s="21"/>
      <c r="T468" s="1">
        <v>3.0</v>
      </c>
      <c r="U468" s="1" t="s">
        <v>208</v>
      </c>
    </row>
    <row r="469">
      <c r="D469" s="1">
        <v>2.0</v>
      </c>
      <c r="E469" s="1" t="s">
        <v>107</v>
      </c>
      <c r="H469" s="21"/>
      <c r="T469" s="1">
        <v>4.0</v>
      </c>
      <c r="U469" s="1" t="s">
        <v>174</v>
      </c>
    </row>
    <row r="470">
      <c r="D470" s="1">
        <v>3.0</v>
      </c>
      <c r="E470" s="1" t="s">
        <v>108</v>
      </c>
      <c r="F470" s="1">
        <v>0.705</v>
      </c>
      <c r="G470" s="1">
        <v>0.094</v>
      </c>
      <c r="H470" s="21"/>
      <c r="T470" s="1">
        <v>5.0</v>
      </c>
      <c r="U470" s="1" t="s">
        <v>209</v>
      </c>
    </row>
    <row r="471">
      <c r="D471" s="1">
        <v>4.0</v>
      </c>
      <c r="E471" s="1" t="s">
        <v>110</v>
      </c>
      <c r="F471" s="1">
        <v>0.09</v>
      </c>
      <c r="G471" s="1">
        <v>0.353</v>
      </c>
      <c r="H471" s="21"/>
      <c r="T471" s="1">
        <v>6.0</v>
      </c>
      <c r="U471" s="1" t="s">
        <v>77</v>
      </c>
    </row>
    <row r="472">
      <c r="D472" s="1">
        <v>5.0</v>
      </c>
      <c r="E472" s="1" t="s">
        <v>251</v>
      </c>
      <c r="F472" s="1">
        <v>1.79</v>
      </c>
      <c r="G472" s="1">
        <v>0.578</v>
      </c>
      <c r="H472" s="21"/>
      <c r="S472" s="1">
        <v>3.0</v>
      </c>
      <c r="T472" s="1">
        <v>1.0</v>
      </c>
      <c r="U472" s="1" t="s">
        <v>176</v>
      </c>
      <c r="V472" s="1">
        <v>0.652</v>
      </c>
      <c r="W472" s="1">
        <v>7.9</v>
      </c>
    </row>
    <row r="473">
      <c r="D473" s="1">
        <v>6.0</v>
      </c>
      <c r="E473" s="1" t="s">
        <v>266</v>
      </c>
      <c r="F473" s="1">
        <v>3.692</v>
      </c>
      <c r="G473" s="1">
        <v>0.679</v>
      </c>
      <c r="H473" s="21"/>
      <c r="T473" s="1">
        <v>2.0</v>
      </c>
      <c r="U473" s="1" t="s">
        <v>211</v>
      </c>
      <c r="V473" s="1">
        <v>1.436</v>
      </c>
      <c r="W473" s="1">
        <v>0.35</v>
      </c>
    </row>
    <row r="474">
      <c r="D474" s="1">
        <v>7.0</v>
      </c>
      <c r="E474" s="1" t="s">
        <v>187</v>
      </c>
      <c r="F474" s="1">
        <v>1.48</v>
      </c>
      <c r="G474" s="1">
        <v>0.597</v>
      </c>
      <c r="H474" s="21"/>
      <c r="T474" s="1">
        <v>3.0</v>
      </c>
      <c r="U474" s="1" t="s">
        <v>81</v>
      </c>
      <c r="V474" s="1">
        <v>1.418</v>
      </c>
      <c r="W474" s="1">
        <v>0.033</v>
      </c>
    </row>
    <row r="475">
      <c r="C475" s="1">
        <v>3.0</v>
      </c>
      <c r="D475" s="1">
        <v>1.0</v>
      </c>
      <c r="E475" s="1" t="s">
        <v>188</v>
      </c>
      <c r="F475" s="1">
        <v>4.67</v>
      </c>
      <c r="G475" s="1">
        <v>0.552</v>
      </c>
      <c r="H475" s="21"/>
      <c r="T475" s="1">
        <v>4.0</v>
      </c>
      <c r="U475" s="1" t="s">
        <v>177</v>
      </c>
    </row>
    <row r="476">
      <c r="D476" s="1">
        <v>2.0</v>
      </c>
      <c r="E476" s="45" t="s">
        <v>114</v>
      </c>
      <c r="F476" s="1">
        <v>2.689</v>
      </c>
      <c r="G476" s="1">
        <v>0.662</v>
      </c>
      <c r="H476" s="21"/>
      <c r="T476" s="1">
        <v>5.0</v>
      </c>
      <c r="U476" s="1" t="s">
        <v>212</v>
      </c>
      <c r="V476" s="1">
        <v>1.52</v>
      </c>
      <c r="W476" s="1">
        <v>2.035</v>
      </c>
    </row>
    <row r="477">
      <c r="D477" s="1">
        <v>3.0</v>
      </c>
      <c r="E477" s="1" t="s">
        <v>220</v>
      </c>
      <c r="F477" s="1">
        <v>1.54</v>
      </c>
      <c r="G477" s="1">
        <v>0.632</v>
      </c>
      <c r="H477" s="21"/>
      <c r="T477" s="1">
        <v>6.0</v>
      </c>
      <c r="U477" s="1" t="s">
        <v>179</v>
      </c>
      <c r="V477" s="1">
        <v>1.486</v>
      </c>
      <c r="W477" s="1">
        <v>0.564</v>
      </c>
    </row>
    <row r="478">
      <c r="B478" s="1">
        <v>6.0</v>
      </c>
      <c r="C478" s="1">
        <v>1.0</v>
      </c>
      <c r="D478" s="1">
        <v>1.0</v>
      </c>
      <c r="E478" s="46" t="s">
        <v>116</v>
      </c>
      <c r="G478" s="1">
        <v>0.355</v>
      </c>
      <c r="H478" s="21"/>
      <c r="R478" s="1">
        <v>4.0</v>
      </c>
      <c r="S478" s="1">
        <v>1.0</v>
      </c>
      <c r="T478" s="1">
        <v>1.0</v>
      </c>
      <c r="U478" s="1" t="s">
        <v>214</v>
      </c>
    </row>
    <row r="479">
      <c r="C479" s="1">
        <v>2.0</v>
      </c>
      <c r="D479" s="1">
        <v>1.0</v>
      </c>
      <c r="E479" s="1" t="s">
        <v>120</v>
      </c>
      <c r="H479" s="21"/>
      <c r="S479" s="1">
        <v>2.0</v>
      </c>
      <c r="T479" s="1">
        <v>1.0</v>
      </c>
      <c r="U479" s="1" t="s">
        <v>215</v>
      </c>
    </row>
    <row r="480">
      <c r="D480" s="1">
        <v>2.0</v>
      </c>
      <c r="E480" s="1" t="s">
        <v>191</v>
      </c>
      <c r="F480" s="1">
        <v>2.414</v>
      </c>
      <c r="G480" s="1">
        <v>0.567</v>
      </c>
      <c r="H480" s="21"/>
      <c r="T480" s="1">
        <v>2.0</v>
      </c>
      <c r="U480" s="1" t="s">
        <v>244</v>
      </c>
    </row>
    <row r="481">
      <c r="D481" s="1">
        <v>3.0</v>
      </c>
      <c r="E481" s="1" t="s">
        <v>192</v>
      </c>
      <c r="H481" s="21"/>
      <c r="T481" s="1">
        <v>3.0</v>
      </c>
      <c r="U481" s="1" t="s">
        <v>92</v>
      </c>
    </row>
    <row r="482">
      <c r="D482" s="1">
        <v>4.0</v>
      </c>
      <c r="E482" s="1" t="s">
        <v>223</v>
      </c>
      <c r="F482" s="1">
        <v>1.073</v>
      </c>
      <c r="G482" s="1">
        <v>0.12</v>
      </c>
      <c r="H482" s="21"/>
      <c r="S482" s="1">
        <v>3.0</v>
      </c>
      <c r="T482" s="1">
        <v>1.0</v>
      </c>
      <c r="U482" s="1" t="s">
        <v>96</v>
      </c>
    </row>
    <row r="483">
      <c r="D483" s="1">
        <v>5.0</v>
      </c>
      <c r="E483" s="1" t="s">
        <v>132</v>
      </c>
      <c r="F483" s="1">
        <v>1.241</v>
      </c>
      <c r="G483" s="1">
        <v>0.13</v>
      </c>
      <c r="H483" s="21"/>
      <c r="T483" s="1">
        <v>2.0</v>
      </c>
      <c r="U483" s="1" t="s">
        <v>98</v>
      </c>
    </row>
    <row r="484">
      <c r="D484" s="1">
        <v>6.0</v>
      </c>
      <c r="E484" s="1" t="s">
        <v>224</v>
      </c>
      <c r="H484" s="21"/>
      <c r="T484" s="1">
        <v>3.0</v>
      </c>
      <c r="U484" s="1" t="s">
        <v>217</v>
      </c>
    </row>
    <row r="485">
      <c r="D485" s="1">
        <v>7.0</v>
      </c>
      <c r="E485" s="1" t="s">
        <v>133</v>
      </c>
      <c r="F485" s="1">
        <v>0.639</v>
      </c>
      <c r="G485" s="1">
        <v>0.332</v>
      </c>
      <c r="H485" s="21"/>
      <c r="T485" s="1">
        <v>4.0</v>
      </c>
      <c r="U485" s="1" t="s">
        <v>103</v>
      </c>
    </row>
    <row r="486">
      <c r="D486" s="1">
        <v>8.0</v>
      </c>
      <c r="E486" s="1" t="s">
        <v>194</v>
      </c>
      <c r="F486" s="1">
        <v>2.438</v>
      </c>
      <c r="G486" s="1">
        <v>0.054</v>
      </c>
      <c r="H486" s="21"/>
      <c r="T486" s="1">
        <v>5.0</v>
      </c>
      <c r="U486" s="1" t="s">
        <v>182</v>
      </c>
    </row>
    <row r="487">
      <c r="C487" s="1">
        <v>3.0</v>
      </c>
      <c r="D487" s="1">
        <v>1.0</v>
      </c>
      <c r="E487" s="1" t="s">
        <v>136</v>
      </c>
      <c r="H487" s="21"/>
      <c r="R487" s="1">
        <v>5.0</v>
      </c>
      <c r="S487" s="1">
        <v>1.0</v>
      </c>
      <c r="T487" s="1">
        <v>1.0</v>
      </c>
      <c r="U487" s="1" t="s">
        <v>104</v>
      </c>
      <c r="V487" s="1">
        <v>0.611</v>
      </c>
      <c r="W487" s="1">
        <v>0.625</v>
      </c>
    </row>
    <row r="488">
      <c r="D488" s="1">
        <v>2.0</v>
      </c>
      <c r="E488" s="1" t="s">
        <v>267</v>
      </c>
      <c r="H488" s="21"/>
      <c r="S488" s="1">
        <v>2.0</v>
      </c>
      <c r="T488" s="1">
        <v>1.0</v>
      </c>
      <c r="U488" s="1" t="s">
        <v>183</v>
      </c>
      <c r="V488" s="1">
        <v>0.098</v>
      </c>
      <c r="W488" s="1">
        <v>0.085</v>
      </c>
    </row>
    <row r="489">
      <c r="D489" s="1">
        <v>3.0</v>
      </c>
      <c r="E489" s="1" t="s">
        <v>139</v>
      </c>
      <c r="F489" s="1">
        <v>1.136</v>
      </c>
      <c r="H489" s="21"/>
      <c r="T489" s="1">
        <v>2.0</v>
      </c>
      <c r="U489" s="1" t="s">
        <v>107</v>
      </c>
    </row>
    <row r="490">
      <c r="D490" s="1">
        <v>4.0</v>
      </c>
      <c r="E490" s="49" t="s">
        <v>227</v>
      </c>
      <c r="F490" s="1">
        <v>1.96</v>
      </c>
      <c r="G490" s="1">
        <v>0.266</v>
      </c>
      <c r="H490" s="21"/>
      <c r="T490" s="1">
        <v>3.0</v>
      </c>
      <c r="U490" s="1" t="s">
        <v>108</v>
      </c>
      <c r="V490" s="1">
        <v>0.705</v>
      </c>
      <c r="W490" s="1">
        <v>0.094</v>
      </c>
    </row>
    <row r="491">
      <c r="A491" s="1">
        <v>16.0</v>
      </c>
      <c r="B491" s="1">
        <v>1.0</v>
      </c>
      <c r="C491" s="1">
        <v>2.0</v>
      </c>
      <c r="D491" s="1">
        <v>2.0</v>
      </c>
      <c r="E491" s="1" t="s">
        <v>197</v>
      </c>
      <c r="F491" s="1">
        <v>1.16</v>
      </c>
      <c r="G491" s="1">
        <v>1.024</v>
      </c>
      <c r="H491" s="21"/>
      <c r="T491" s="1">
        <v>4.0</v>
      </c>
      <c r="U491" s="1" t="s">
        <v>110</v>
      </c>
      <c r="V491" s="1">
        <v>0.09</v>
      </c>
      <c r="W491" s="1">
        <v>0.353</v>
      </c>
    </row>
    <row r="492">
      <c r="D492" s="1">
        <v>3.0</v>
      </c>
      <c r="E492" s="1" t="s">
        <v>198</v>
      </c>
      <c r="F492" s="1">
        <v>0.375</v>
      </c>
      <c r="G492" s="1">
        <v>0.524</v>
      </c>
      <c r="H492" s="21"/>
      <c r="T492" s="1">
        <v>5.0</v>
      </c>
      <c r="U492" s="1" t="s">
        <v>251</v>
      </c>
      <c r="V492" s="1">
        <v>1.79</v>
      </c>
      <c r="W492" s="1">
        <v>0.578</v>
      </c>
    </row>
    <row r="493">
      <c r="D493" s="1">
        <v>4.0</v>
      </c>
      <c r="E493" s="1" t="s">
        <v>28</v>
      </c>
      <c r="F493" s="1">
        <v>0.339</v>
      </c>
      <c r="G493" s="1">
        <v>0.667</v>
      </c>
      <c r="H493" s="21"/>
      <c r="T493" s="1">
        <v>6.0</v>
      </c>
      <c r="U493" s="1" t="s">
        <v>266</v>
      </c>
      <c r="V493" s="1">
        <v>3.692</v>
      </c>
      <c r="W493" s="1">
        <v>0.679</v>
      </c>
    </row>
    <row r="494">
      <c r="D494" s="1">
        <v>5.0</v>
      </c>
      <c r="E494" s="1" t="s">
        <v>229</v>
      </c>
      <c r="H494" s="21"/>
      <c r="T494" s="1">
        <v>7.0</v>
      </c>
      <c r="U494" s="1" t="s">
        <v>187</v>
      </c>
      <c r="V494" s="1">
        <v>1.48</v>
      </c>
      <c r="W494" s="1">
        <v>0.597</v>
      </c>
    </row>
    <row r="495">
      <c r="C495" s="1">
        <v>3.0</v>
      </c>
      <c r="D495" s="1">
        <v>1.0</v>
      </c>
      <c r="E495" s="1" t="s">
        <v>199</v>
      </c>
      <c r="F495" s="1">
        <v>0.625</v>
      </c>
      <c r="G495" s="1">
        <v>0.634</v>
      </c>
      <c r="H495" s="21"/>
      <c r="S495" s="1">
        <v>3.0</v>
      </c>
      <c r="T495" s="1">
        <v>1.0</v>
      </c>
      <c r="U495" s="1" t="s">
        <v>188</v>
      </c>
      <c r="V495" s="1">
        <v>4.67</v>
      </c>
      <c r="W495" s="1">
        <v>0.552</v>
      </c>
    </row>
    <row r="496">
      <c r="D496" s="1">
        <v>2.0</v>
      </c>
      <c r="E496" s="1" t="s">
        <v>200</v>
      </c>
      <c r="F496" s="1">
        <v>0.363</v>
      </c>
      <c r="G496" s="1">
        <v>1.121</v>
      </c>
      <c r="H496" s="21"/>
      <c r="T496" s="1">
        <v>2.0</v>
      </c>
      <c r="U496" s="45" t="s">
        <v>114</v>
      </c>
      <c r="V496" s="1">
        <v>2.689</v>
      </c>
      <c r="W496" s="1">
        <v>0.662</v>
      </c>
    </row>
    <row r="497">
      <c r="D497" s="1">
        <v>3.0</v>
      </c>
      <c r="E497" s="1" t="s">
        <v>231</v>
      </c>
      <c r="F497" s="1">
        <v>2.091</v>
      </c>
      <c r="G497" s="1">
        <v>1.25</v>
      </c>
      <c r="H497" s="21"/>
      <c r="T497" s="1">
        <v>3.0</v>
      </c>
      <c r="U497" s="1" t="s">
        <v>220</v>
      </c>
      <c r="V497" s="1">
        <v>1.54</v>
      </c>
      <c r="W497" s="1">
        <v>0.632</v>
      </c>
    </row>
    <row r="498">
      <c r="D498" s="1">
        <v>4.0</v>
      </c>
      <c r="E498" s="1" t="s">
        <v>232</v>
      </c>
      <c r="F498" s="1">
        <v>0.09</v>
      </c>
      <c r="G498" s="1">
        <v>0.594</v>
      </c>
      <c r="H498" s="21"/>
      <c r="R498" s="1">
        <v>6.0</v>
      </c>
      <c r="S498" s="1">
        <v>1.0</v>
      </c>
      <c r="T498" s="1">
        <v>1.0</v>
      </c>
      <c r="U498" s="46" t="s">
        <v>116</v>
      </c>
      <c r="W498" s="1">
        <v>0.355</v>
      </c>
    </row>
    <row r="499">
      <c r="B499" s="1">
        <v>2.0</v>
      </c>
      <c r="C499" s="1">
        <v>1.0</v>
      </c>
      <c r="D499" s="1">
        <v>1.0</v>
      </c>
      <c r="E499" s="1" t="s">
        <v>233</v>
      </c>
      <c r="F499" s="1">
        <v>0.274</v>
      </c>
      <c r="G499" s="1">
        <v>0.677</v>
      </c>
      <c r="H499" s="21"/>
      <c r="S499" s="1">
        <v>2.0</v>
      </c>
      <c r="T499" s="1">
        <v>1.0</v>
      </c>
      <c r="U499" s="1" t="s">
        <v>120</v>
      </c>
    </row>
    <row r="500">
      <c r="C500" s="1">
        <v>2.0</v>
      </c>
      <c r="D500" s="1">
        <v>1.0</v>
      </c>
      <c r="E500" s="28" t="s">
        <v>34</v>
      </c>
      <c r="F500" s="1">
        <v>2.176</v>
      </c>
      <c r="G500" s="1">
        <v>1.457</v>
      </c>
      <c r="H500" s="21"/>
      <c r="T500" s="1">
        <v>2.0</v>
      </c>
      <c r="U500" s="1" t="s">
        <v>191</v>
      </c>
      <c r="V500" s="1">
        <v>2.414</v>
      </c>
      <c r="W500" s="1">
        <v>0.567</v>
      </c>
    </row>
    <row r="501">
      <c r="D501" s="1">
        <v>2.0</v>
      </c>
      <c r="E501" s="1" t="s">
        <v>234</v>
      </c>
      <c r="F501" s="1">
        <v>2.462</v>
      </c>
      <c r="G501" s="1">
        <v>2.5</v>
      </c>
      <c r="H501" s="21"/>
      <c r="T501" s="1">
        <v>3.0</v>
      </c>
      <c r="U501" s="1" t="s">
        <v>192</v>
      </c>
    </row>
    <row r="502">
      <c r="D502" s="1">
        <v>3.0</v>
      </c>
      <c r="E502" s="1" t="s">
        <v>202</v>
      </c>
      <c r="F502" s="1">
        <v>0.618</v>
      </c>
      <c r="G502" s="1">
        <v>7.64</v>
      </c>
      <c r="H502" s="21"/>
      <c r="T502" s="1">
        <v>4.0</v>
      </c>
      <c r="U502" s="1" t="s">
        <v>223</v>
      </c>
      <c r="V502" s="1">
        <v>1.073</v>
      </c>
      <c r="W502" s="1">
        <v>0.12</v>
      </c>
    </row>
    <row r="503">
      <c r="D503" s="1">
        <v>4.0</v>
      </c>
      <c r="E503" s="1" t="s">
        <v>235</v>
      </c>
      <c r="H503" s="21"/>
      <c r="T503" s="1">
        <v>5.0</v>
      </c>
      <c r="U503" s="1" t="s">
        <v>132</v>
      </c>
      <c r="V503" s="1">
        <v>1.241</v>
      </c>
      <c r="W503" s="1">
        <v>0.13</v>
      </c>
    </row>
    <row r="504">
      <c r="C504" s="1">
        <v>3.0</v>
      </c>
      <c r="D504" s="1">
        <v>1.0</v>
      </c>
      <c r="E504" s="1" t="s">
        <v>236</v>
      </c>
      <c r="F504" s="1">
        <v>0.662</v>
      </c>
      <c r="G504" s="1">
        <v>2.167</v>
      </c>
      <c r="H504" s="21"/>
      <c r="T504" s="1">
        <v>6.0</v>
      </c>
      <c r="U504" s="1" t="s">
        <v>224</v>
      </c>
    </row>
    <row r="505">
      <c r="D505" s="1">
        <v>2.0</v>
      </c>
      <c r="E505" s="1" t="s">
        <v>203</v>
      </c>
      <c r="H505" s="21"/>
      <c r="T505" s="1">
        <v>7.0</v>
      </c>
      <c r="U505" s="1" t="s">
        <v>133</v>
      </c>
      <c r="V505" s="1">
        <v>0.639</v>
      </c>
      <c r="W505" s="1">
        <v>0.332</v>
      </c>
    </row>
    <row r="506">
      <c r="D506" s="1">
        <v>3.0</v>
      </c>
      <c r="E506" s="1" t="s">
        <v>237</v>
      </c>
      <c r="H506" s="21"/>
      <c r="T506" s="1">
        <v>8.0</v>
      </c>
      <c r="U506" s="1" t="s">
        <v>194</v>
      </c>
      <c r="V506" s="1">
        <v>2.438</v>
      </c>
      <c r="W506" s="1">
        <v>0.054</v>
      </c>
    </row>
    <row r="507">
      <c r="D507" s="1">
        <v>4.0</v>
      </c>
      <c r="E507" s="1" t="s">
        <v>238</v>
      </c>
      <c r="F507" s="1">
        <v>0.13</v>
      </c>
      <c r="G507" s="1">
        <v>7.79</v>
      </c>
      <c r="H507" s="21"/>
      <c r="S507" s="1">
        <v>3.0</v>
      </c>
      <c r="T507" s="1">
        <v>1.0</v>
      </c>
      <c r="U507" s="1" t="s">
        <v>136</v>
      </c>
    </row>
    <row r="508">
      <c r="D508" s="1">
        <v>5.0</v>
      </c>
      <c r="E508" s="1" t="s">
        <v>58</v>
      </c>
      <c r="F508" s="1">
        <v>2.026</v>
      </c>
      <c r="H508" s="21"/>
      <c r="T508" s="1">
        <v>2.0</v>
      </c>
      <c r="U508" s="1" t="s">
        <v>267</v>
      </c>
    </row>
    <row r="509">
      <c r="D509" s="1">
        <v>6.0</v>
      </c>
      <c r="E509" s="1" t="s">
        <v>63</v>
      </c>
      <c r="F509" s="1">
        <v>1.9</v>
      </c>
      <c r="G509" s="1">
        <v>7.93</v>
      </c>
      <c r="H509" s="21"/>
      <c r="T509" s="1">
        <v>3.0</v>
      </c>
      <c r="U509" s="1" t="s">
        <v>139</v>
      </c>
      <c r="V509" s="1">
        <v>1.136</v>
      </c>
    </row>
    <row r="510">
      <c r="D510" s="1">
        <v>7.0</v>
      </c>
      <c r="E510" s="1" t="s">
        <v>256</v>
      </c>
      <c r="H510" s="21"/>
      <c r="T510" s="1">
        <v>4.0</v>
      </c>
      <c r="U510" s="49" t="s">
        <v>227</v>
      </c>
      <c r="V510" s="1">
        <v>1.96</v>
      </c>
      <c r="W510" s="1">
        <v>0.266</v>
      </c>
    </row>
    <row r="511">
      <c r="D511" s="1">
        <v>8.0</v>
      </c>
      <c r="E511" s="1" t="s">
        <v>67</v>
      </c>
      <c r="F511" s="1">
        <v>0.525</v>
      </c>
      <c r="G511" s="1">
        <v>7.79</v>
      </c>
      <c r="H511" s="21"/>
      <c r="Q511" s="1">
        <v>16.0</v>
      </c>
      <c r="R511" s="1">
        <v>1.0</v>
      </c>
      <c r="S511" s="1">
        <v>2.0</v>
      </c>
      <c r="T511" s="1">
        <v>2.0</v>
      </c>
      <c r="U511" s="1" t="s">
        <v>197</v>
      </c>
      <c r="V511" s="1">
        <v>1.16</v>
      </c>
      <c r="W511" s="1">
        <v>1.024</v>
      </c>
    </row>
    <row r="512">
      <c r="B512" s="1">
        <v>3.0</v>
      </c>
      <c r="C512" s="1">
        <v>1.0</v>
      </c>
      <c r="D512" s="1">
        <v>1.0</v>
      </c>
      <c r="E512" s="1" t="s">
        <v>171</v>
      </c>
      <c r="F512" s="8">
        <v>1.35</v>
      </c>
      <c r="G512" s="8">
        <v>1.046</v>
      </c>
      <c r="H512" s="21"/>
      <c r="T512" s="1">
        <v>3.0</v>
      </c>
      <c r="U512" s="1" t="s">
        <v>198</v>
      </c>
      <c r="V512" s="1">
        <v>0.375</v>
      </c>
      <c r="W512" s="1">
        <v>0.524</v>
      </c>
    </row>
    <row r="513">
      <c r="C513" s="1">
        <v>2.0</v>
      </c>
      <c r="D513" s="1">
        <v>1.0</v>
      </c>
      <c r="E513" s="1" t="s">
        <v>240</v>
      </c>
      <c r="F513" s="8">
        <v>1.54</v>
      </c>
      <c r="G513" s="8">
        <v>2.375</v>
      </c>
      <c r="H513" s="21"/>
      <c r="T513" s="1">
        <v>4.0</v>
      </c>
      <c r="U513" s="1" t="s">
        <v>28</v>
      </c>
      <c r="V513" s="1">
        <v>0.339</v>
      </c>
      <c r="W513" s="1">
        <v>0.667</v>
      </c>
    </row>
    <row r="514">
      <c r="D514" s="1">
        <v>2.0</v>
      </c>
      <c r="E514" s="1" t="s">
        <v>172</v>
      </c>
      <c r="F514" s="8"/>
      <c r="G514" s="8">
        <v>7.72</v>
      </c>
      <c r="H514" s="21"/>
      <c r="T514" s="1">
        <v>5.0</v>
      </c>
      <c r="U514" s="1" t="s">
        <v>229</v>
      </c>
    </row>
    <row r="515">
      <c r="D515" s="1">
        <v>3.0</v>
      </c>
      <c r="E515" s="1" t="s">
        <v>173</v>
      </c>
      <c r="F515" s="8">
        <v>1.039</v>
      </c>
      <c r="G515" s="8">
        <v>1.101</v>
      </c>
      <c r="H515" s="21"/>
      <c r="S515" s="1">
        <v>3.0</v>
      </c>
      <c r="T515" s="1">
        <v>1.0</v>
      </c>
      <c r="U515" s="1" t="s">
        <v>199</v>
      </c>
      <c r="V515" s="1">
        <v>0.625</v>
      </c>
      <c r="W515" s="1">
        <v>0.634</v>
      </c>
    </row>
    <row r="516">
      <c r="D516" s="1">
        <v>4.0</v>
      </c>
      <c r="E516" s="1" t="s">
        <v>174</v>
      </c>
      <c r="F516" s="1">
        <v>0.052</v>
      </c>
      <c r="G516" s="1">
        <v>4.02</v>
      </c>
      <c r="H516" s="21"/>
      <c r="T516" s="1">
        <v>2.0</v>
      </c>
      <c r="U516" s="1" t="s">
        <v>200</v>
      </c>
      <c r="V516" s="1">
        <v>0.363</v>
      </c>
      <c r="W516" s="1">
        <v>1.121</v>
      </c>
    </row>
    <row r="517">
      <c r="D517" s="1">
        <v>5.0</v>
      </c>
      <c r="E517" s="1" t="s">
        <v>175</v>
      </c>
      <c r="F517" s="1">
        <v>0.08</v>
      </c>
      <c r="G517" s="1">
        <v>1.192</v>
      </c>
      <c r="H517" s="21"/>
      <c r="T517" s="1">
        <v>3.0</v>
      </c>
      <c r="U517" s="1" t="s">
        <v>231</v>
      </c>
      <c r="V517" s="1">
        <v>2.091</v>
      </c>
      <c r="W517" s="1">
        <v>1.25</v>
      </c>
    </row>
    <row r="518">
      <c r="D518" s="1">
        <v>6.0</v>
      </c>
      <c r="E518" s="1" t="s">
        <v>241</v>
      </c>
      <c r="H518" s="21"/>
      <c r="T518" s="1">
        <v>4.0</v>
      </c>
      <c r="U518" s="1" t="s">
        <v>232</v>
      </c>
      <c r="V518" s="1">
        <v>0.09</v>
      </c>
      <c r="W518" s="1">
        <v>0.594</v>
      </c>
    </row>
    <row r="519">
      <c r="C519" s="1">
        <v>3.0</v>
      </c>
      <c r="D519" s="1">
        <v>1.0</v>
      </c>
      <c r="E519" s="1" t="s">
        <v>176</v>
      </c>
      <c r="F519" s="1">
        <v>0.375</v>
      </c>
      <c r="G519" s="1">
        <v>3.92</v>
      </c>
      <c r="H519" s="21"/>
      <c r="R519" s="1">
        <v>2.0</v>
      </c>
      <c r="S519" s="1">
        <v>1.0</v>
      </c>
      <c r="T519" s="1">
        <v>1.0</v>
      </c>
      <c r="U519" s="1" t="s">
        <v>233</v>
      </c>
      <c r="V519" s="1">
        <v>0.274</v>
      </c>
      <c r="W519" s="1">
        <v>0.677</v>
      </c>
    </row>
    <row r="520">
      <c r="D520" s="1">
        <v>2.0</v>
      </c>
      <c r="E520" s="1" t="s">
        <v>211</v>
      </c>
      <c r="F520" s="1">
        <v>4.09</v>
      </c>
      <c r="G520" s="1">
        <v>1.116</v>
      </c>
      <c r="H520" s="21"/>
      <c r="S520" s="1">
        <v>2.0</v>
      </c>
      <c r="T520" s="1">
        <v>1.0</v>
      </c>
      <c r="U520" s="28" t="s">
        <v>34</v>
      </c>
      <c r="V520" s="1">
        <v>2.176</v>
      </c>
      <c r="W520" s="1">
        <v>1.457</v>
      </c>
    </row>
    <row r="521">
      <c r="D521" s="1">
        <v>3.0</v>
      </c>
      <c r="E521" s="1" t="s">
        <v>242</v>
      </c>
      <c r="H521" s="21"/>
      <c r="T521" s="1">
        <v>2.0</v>
      </c>
      <c r="U521" s="1" t="s">
        <v>234</v>
      </c>
      <c r="V521" s="1">
        <v>2.462</v>
      </c>
      <c r="W521" s="1">
        <v>2.5</v>
      </c>
    </row>
    <row r="522">
      <c r="D522" s="1">
        <v>4.0</v>
      </c>
      <c r="E522" s="1" t="s">
        <v>243</v>
      </c>
      <c r="H522" s="21"/>
      <c r="T522" s="1">
        <v>3.0</v>
      </c>
      <c r="U522" s="1" t="s">
        <v>202</v>
      </c>
      <c r="V522" s="1">
        <v>0.618</v>
      </c>
      <c r="W522" s="1">
        <v>7.64</v>
      </c>
    </row>
    <row r="523">
      <c r="D523" s="1">
        <v>5.0</v>
      </c>
      <c r="E523" s="1" t="s">
        <v>178</v>
      </c>
      <c r="H523" s="21"/>
      <c r="T523" s="1">
        <v>4.0</v>
      </c>
      <c r="U523" s="1" t="s">
        <v>235</v>
      </c>
    </row>
    <row r="524">
      <c r="D524" s="1">
        <v>6.0</v>
      </c>
      <c r="E524" s="1" t="s">
        <v>179</v>
      </c>
      <c r="H524" s="21"/>
      <c r="S524" s="1">
        <v>3.0</v>
      </c>
      <c r="T524" s="1">
        <v>1.0</v>
      </c>
      <c r="U524" s="1" t="s">
        <v>236</v>
      </c>
      <c r="V524" s="1">
        <v>0.662</v>
      </c>
      <c r="W524" s="1">
        <v>2.167</v>
      </c>
    </row>
    <row r="525">
      <c r="B525" s="1">
        <v>4.0</v>
      </c>
      <c r="C525" s="1">
        <v>1.0</v>
      </c>
      <c r="D525" s="1">
        <v>1.0</v>
      </c>
      <c r="E525" s="1" t="s">
        <v>214</v>
      </c>
      <c r="H525" s="21"/>
      <c r="T525" s="1">
        <v>2.0</v>
      </c>
      <c r="U525" s="1" t="s">
        <v>203</v>
      </c>
    </row>
    <row r="526">
      <c r="C526" s="1">
        <v>2.0</v>
      </c>
      <c r="D526" s="1">
        <v>1.0</v>
      </c>
      <c r="E526" s="1" t="s">
        <v>90</v>
      </c>
      <c r="H526" s="21"/>
      <c r="T526" s="1">
        <v>3.0</v>
      </c>
      <c r="U526" s="1" t="s">
        <v>237</v>
      </c>
    </row>
    <row r="527">
      <c r="D527" s="1">
        <v>2.0</v>
      </c>
      <c r="E527" s="1" t="s">
        <v>244</v>
      </c>
      <c r="F527" s="1">
        <v>1.119</v>
      </c>
      <c r="G527" s="1">
        <v>0.719</v>
      </c>
      <c r="H527" s="21"/>
      <c r="T527" s="1">
        <v>4.0</v>
      </c>
      <c r="U527" s="1" t="s">
        <v>238</v>
      </c>
      <c r="V527" s="1">
        <v>0.13</v>
      </c>
      <c r="W527" s="1">
        <v>7.79</v>
      </c>
    </row>
    <row r="528">
      <c r="D528" s="1">
        <v>3.0</v>
      </c>
      <c r="E528" s="1" t="s">
        <v>245</v>
      </c>
      <c r="F528" s="1">
        <v>0.629</v>
      </c>
      <c r="G528" s="1">
        <v>1.2</v>
      </c>
      <c r="H528" s="21"/>
      <c r="T528" s="1">
        <v>5.0</v>
      </c>
      <c r="U528" s="1" t="s">
        <v>58</v>
      </c>
      <c r="V528" s="1">
        <v>2.026</v>
      </c>
    </row>
    <row r="529">
      <c r="D529" s="1">
        <v>4.0</v>
      </c>
      <c r="E529" s="1" t="s">
        <v>246</v>
      </c>
      <c r="F529" s="1">
        <v>0.12</v>
      </c>
      <c r="G529" s="1">
        <v>1.171</v>
      </c>
      <c r="H529" s="21"/>
      <c r="T529" s="1">
        <v>6.0</v>
      </c>
      <c r="U529" s="1" t="s">
        <v>63</v>
      </c>
      <c r="V529" s="1">
        <v>1.9</v>
      </c>
      <c r="W529" s="1">
        <v>7.93</v>
      </c>
    </row>
    <row r="530">
      <c r="D530" s="1">
        <v>5.0</v>
      </c>
      <c r="E530" s="1" t="s">
        <v>247</v>
      </c>
      <c r="F530" s="1">
        <v>1.091</v>
      </c>
      <c r="G530" s="1">
        <v>1.122</v>
      </c>
      <c r="H530" s="21"/>
      <c r="T530" s="1">
        <v>7.0</v>
      </c>
      <c r="U530" s="1" t="s">
        <v>256</v>
      </c>
    </row>
    <row r="531">
      <c r="C531" s="1">
        <v>3.0</v>
      </c>
      <c r="D531" s="1">
        <v>1.0</v>
      </c>
      <c r="E531" s="1" t="s">
        <v>248</v>
      </c>
      <c r="F531" s="1">
        <v>0.102</v>
      </c>
      <c r="G531" s="1">
        <v>1.149</v>
      </c>
      <c r="H531" s="21"/>
      <c r="T531" s="1">
        <v>8.0</v>
      </c>
      <c r="U531" s="1" t="s">
        <v>67</v>
      </c>
      <c r="V531" s="1">
        <v>0.525</v>
      </c>
      <c r="W531" s="1">
        <v>7.79</v>
      </c>
    </row>
    <row r="532">
      <c r="D532" s="1">
        <v>2.0</v>
      </c>
      <c r="E532" s="1" t="s">
        <v>98</v>
      </c>
      <c r="F532" s="1">
        <v>0.75</v>
      </c>
      <c r="G532" s="1">
        <v>2.094</v>
      </c>
      <c r="H532" s="21"/>
      <c r="R532" s="1">
        <v>3.0</v>
      </c>
      <c r="S532" s="1">
        <v>1.0</v>
      </c>
      <c r="T532" s="1">
        <v>1.0</v>
      </c>
      <c r="U532" s="1" t="s">
        <v>171</v>
      </c>
      <c r="V532" s="8">
        <v>1.35</v>
      </c>
      <c r="W532" s="8">
        <v>1.046</v>
      </c>
    </row>
    <row r="533">
      <c r="D533" s="1">
        <v>3.0</v>
      </c>
      <c r="E533" s="1" t="s">
        <v>180</v>
      </c>
      <c r="F533" s="1">
        <v>0.568</v>
      </c>
      <c r="G533" s="1">
        <v>1.057</v>
      </c>
      <c r="H533" s="21"/>
      <c r="S533" s="1">
        <v>2.0</v>
      </c>
      <c r="T533" s="1">
        <v>1.0</v>
      </c>
      <c r="U533" s="1" t="s">
        <v>240</v>
      </c>
      <c r="V533" s="8">
        <v>1.54</v>
      </c>
      <c r="W533" s="8">
        <v>2.375</v>
      </c>
    </row>
    <row r="534">
      <c r="D534" s="1">
        <v>4.0</v>
      </c>
      <c r="E534" s="1" t="s">
        <v>181</v>
      </c>
      <c r="F534" s="1">
        <v>0.121</v>
      </c>
      <c r="G534" s="1">
        <v>1.25</v>
      </c>
      <c r="H534" s="21"/>
      <c r="T534" s="1">
        <v>2.0</v>
      </c>
      <c r="U534" s="1" t="s">
        <v>172</v>
      </c>
      <c r="V534" s="8"/>
      <c r="W534" s="8">
        <v>7.72</v>
      </c>
    </row>
    <row r="535">
      <c r="D535" s="1">
        <v>5.0</v>
      </c>
      <c r="E535" s="1" t="s">
        <v>182</v>
      </c>
      <c r="F535" s="1">
        <v>0.317</v>
      </c>
      <c r="G535" s="1">
        <v>1.214</v>
      </c>
      <c r="H535" s="21"/>
      <c r="T535" s="1">
        <v>3.0</v>
      </c>
      <c r="U535" s="1" t="s">
        <v>173</v>
      </c>
      <c r="V535" s="8">
        <v>1.039</v>
      </c>
      <c r="W535" s="8">
        <v>1.101</v>
      </c>
    </row>
    <row r="536">
      <c r="B536" s="1">
        <v>5.0</v>
      </c>
      <c r="C536" s="1">
        <v>1.0</v>
      </c>
      <c r="D536" s="1">
        <v>1.0</v>
      </c>
      <c r="E536" s="1" t="s">
        <v>249</v>
      </c>
      <c r="F536" s="1">
        <v>1.105</v>
      </c>
      <c r="G536" s="1">
        <v>1.466</v>
      </c>
      <c r="H536" s="21"/>
      <c r="T536" s="1">
        <v>4.0</v>
      </c>
      <c r="U536" s="1" t="s">
        <v>174</v>
      </c>
      <c r="V536" s="1">
        <v>0.052</v>
      </c>
      <c r="W536" s="1">
        <v>4.02</v>
      </c>
    </row>
    <row r="537">
      <c r="C537" s="1">
        <v>2.0</v>
      </c>
      <c r="D537" s="1">
        <v>1.0</v>
      </c>
      <c r="E537" s="1" t="s">
        <v>183</v>
      </c>
      <c r="F537" s="1">
        <v>0.11</v>
      </c>
      <c r="G537" s="1">
        <v>1.24</v>
      </c>
      <c r="H537" s="21"/>
      <c r="T537" s="1">
        <v>5.0</v>
      </c>
      <c r="U537" s="1" t="s">
        <v>175</v>
      </c>
      <c r="V537" s="1">
        <v>0.08</v>
      </c>
      <c r="W537" s="1">
        <v>1.192</v>
      </c>
    </row>
    <row r="538">
      <c r="D538" s="1">
        <v>2.0</v>
      </c>
      <c r="E538" s="1" t="s">
        <v>107</v>
      </c>
      <c r="H538" s="21"/>
      <c r="T538" s="1">
        <v>6.0</v>
      </c>
      <c r="U538" s="1" t="s">
        <v>241</v>
      </c>
    </row>
    <row r="539">
      <c r="D539" s="1">
        <v>3.0</v>
      </c>
      <c r="E539" s="1" t="s">
        <v>184</v>
      </c>
      <c r="F539" s="1">
        <v>1.094</v>
      </c>
      <c r="G539" s="1">
        <v>1.349</v>
      </c>
      <c r="H539" s="21"/>
      <c r="S539" s="1">
        <v>3.0</v>
      </c>
      <c r="T539" s="1">
        <v>1.0</v>
      </c>
      <c r="U539" s="1" t="s">
        <v>176</v>
      </c>
      <c r="V539" s="1">
        <v>0.375</v>
      </c>
      <c r="W539" s="1">
        <v>3.92</v>
      </c>
    </row>
    <row r="540">
      <c r="D540" s="1">
        <v>4.0</v>
      </c>
      <c r="E540" s="1" t="s">
        <v>185</v>
      </c>
      <c r="F540" s="1">
        <v>0.316</v>
      </c>
      <c r="G540" s="1">
        <v>1.2</v>
      </c>
      <c r="H540" s="21"/>
      <c r="T540" s="1">
        <v>2.0</v>
      </c>
      <c r="U540" s="1" t="s">
        <v>211</v>
      </c>
      <c r="V540" s="1">
        <v>4.09</v>
      </c>
      <c r="W540" s="1">
        <v>1.116</v>
      </c>
    </row>
    <row r="541">
      <c r="D541" s="1">
        <v>5.0</v>
      </c>
      <c r="E541" s="1" t="s">
        <v>251</v>
      </c>
      <c r="F541" s="1">
        <v>0.12</v>
      </c>
      <c r="G541" s="1">
        <v>1.208</v>
      </c>
      <c r="H541" s="21"/>
      <c r="T541" s="1">
        <v>3.0</v>
      </c>
      <c r="U541" s="1" t="s">
        <v>242</v>
      </c>
    </row>
    <row r="542">
      <c r="D542" s="1">
        <v>6.0</v>
      </c>
      <c r="E542" s="1" t="s">
        <v>186</v>
      </c>
      <c r="H542" s="21"/>
      <c r="T542" s="1">
        <v>4.0</v>
      </c>
      <c r="U542" s="1" t="s">
        <v>243</v>
      </c>
    </row>
    <row r="543">
      <c r="D543" s="1">
        <v>7.0</v>
      </c>
      <c r="E543" s="1" t="s">
        <v>187</v>
      </c>
      <c r="F543" s="1">
        <v>0.371</v>
      </c>
      <c r="G543" s="1">
        <v>0.525</v>
      </c>
      <c r="H543" s="21"/>
      <c r="T543" s="1">
        <v>5.0</v>
      </c>
      <c r="U543" s="1" t="s">
        <v>178</v>
      </c>
    </row>
    <row r="544">
      <c r="C544" s="1">
        <v>3.0</v>
      </c>
      <c r="D544" s="1">
        <v>1.0</v>
      </c>
      <c r="E544" s="1" t="s">
        <v>268</v>
      </c>
      <c r="H544" s="21"/>
      <c r="T544" s="1">
        <v>6.0</v>
      </c>
      <c r="U544" s="1" t="s">
        <v>179</v>
      </c>
    </row>
    <row r="545">
      <c r="B545" s="1">
        <v>6.0</v>
      </c>
      <c r="C545" s="1">
        <v>1.0</v>
      </c>
      <c r="D545" s="1">
        <v>1.0</v>
      </c>
      <c r="E545" s="46" t="s">
        <v>116</v>
      </c>
      <c r="H545" s="21"/>
      <c r="R545" s="1">
        <v>4.0</v>
      </c>
      <c r="S545" s="1">
        <v>1.0</v>
      </c>
      <c r="T545" s="1">
        <v>1.0</v>
      </c>
      <c r="U545" s="1" t="s">
        <v>214</v>
      </c>
    </row>
    <row r="546">
      <c r="C546" s="1">
        <v>2.0</v>
      </c>
      <c r="D546" s="1">
        <v>1.0</v>
      </c>
      <c r="E546" s="1" t="s">
        <v>190</v>
      </c>
      <c r="F546" s="1">
        <v>0.631</v>
      </c>
      <c r="G546" s="1">
        <v>3.75</v>
      </c>
      <c r="H546" s="21"/>
      <c r="S546" s="1">
        <v>2.0</v>
      </c>
      <c r="T546" s="1">
        <v>1.0</v>
      </c>
      <c r="U546" s="1" t="s">
        <v>90</v>
      </c>
    </row>
    <row r="547">
      <c r="D547" s="1">
        <v>2.0</v>
      </c>
      <c r="E547" s="1" t="s">
        <v>191</v>
      </c>
      <c r="F547" s="1">
        <v>2.789</v>
      </c>
      <c r="G547" s="1">
        <v>4.2</v>
      </c>
      <c r="H547" s="21"/>
      <c r="T547" s="1">
        <v>2.0</v>
      </c>
      <c r="U547" s="1" t="s">
        <v>244</v>
      </c>
      <c r="V547" s="1">
        <v>1.119</v>
      </c>
      <c r="W547" s="1">
        <v>0.719</v>
      </c>
    </row>
    <row r="548">
      <c r="D548" s="1">
        <v>3.0</v>
      </c>
      <c r="E548" s="1" t="s">
        <v>192</v>
      </c>
      <c r="H548" s="21"/>
      <c r="T548" s="1">
        <v>3.0</v>
      </c>
      <c r="U548" s="1" t="s">
        <v>245</v>
      </c>
      <c r="V548" s="1">
        <v>0.629</v>
      </c>
      <c r="W548" s="1">
        <v>1.2</v>
      </c>
    </row>
    <row r="549">
      <c r="D549" s="1">
        <v>4.0</v>
      </c>
      <c r="E549" s="1" t="s">
        <v>223</v>
      </c>
      <c r="H549" s="21"/>
      <c r="T549" s="1">
        <v>4.0</v>
      </c>
      <c r="U549" s="1" t="s">
        <v>246</v>
      </c>
      <c r="V549" s="1">
        <v>0.12</v>
      </c>
      <c r="W549" s="1">
        <v>1.171</v>
      </c>
    </row>
    <row r="550">
      <c r="D550" s="1">
        <v>5.0</v>
      </c>
      <c r="E550" s="1" t="s">
        <v>252</v>
      </c>
      <c r="F550" s="1">
        <v>3.676</v>
      </c>
      <c r="G550" s="1">
        <v>1.11</v>
      </c>
      <c r="H550" s="21"/>
      <c r="T550" s="1">
        <v>5.0</v>
      </c>
      <c r="U550" s="1" t="s">
        <v>247</v>
      </c>
      <c r="V550" s="1">
        <v>1.091</v>
      </c>
      <c r="W550" s="1">
        <v>1.122</v>
      </c>
    </row>
    <row r="551">
      <c r="D551" s="1">
        <v>6.0</v>
      </c>
      <c r="E551" s="1" t="s">
        <v>193</v>
      </c>
      <c r="F551" s="1">
        <v>0.11</v>
      </c>
      <c r="G551" s="1">
        <v>0.083</v>
      </c>
      <c r="H551" s="21"/>
      <c r="S551" s="1">
        <v>3.0</v>
      </c>
      <c r="T551" s="1">
        <v>1.0</v>
      </c>
      <c r="U551" s="1" t="s">
        <v>248</v>
      </c>
      <c r="V551" s="1">
        <v>0.102</v>
      </c>
      <c r="W551" s="1">
        <v>1.149</v>
      </c>
    </row>
    <row r="552">
      <c r="D552" s="1">
        <v>7.0</v>
      </c>
      <c r="E552" s="1" t="s">
        <v>253</v>
      </c>
      <c r="F552" s="1">
        <v>1.075</v>
      </c>
      <c r="G552" s="1">
        <v>8.75</v>
      </c>
      <c r="H552" s="21"/>
      <c r="T552" s="1">
        <v>2.0</v>
      </c>
      <c r="U552" s="1" t="s">
        <v>98</v>
      </c>
      <c r="V552" s="1">
        <v>0.75</v>
      </c>
      <c r="W552" s="1">
        <v>2.094</v>
      </c>
    </row>
    <row r="553">
      <c r="D553" s="1">
        <v>8.0</v>
      </c>
      <c r="E553" s="1" t="s">
        <v>269</v>
      </c>
      <c r="H553" s="21"/>
      <c r="T553" s="1">
        <v>3.0</v>
      </c>
      <c r="U553" s="1" t="s">
        <v>180</v>
      </c>
      <c r="V553" s="1">
        <v>0.568</v>
      </c>
      <c r="W553" s="1">
        <v>1.057</v>
      </c>
    </row>
    <row r="554">
      <c r="C554" s="1">
        <v>3.0</v>
      </c>
      <c r="D554" s="1">
        <v>1.0</v>
      </c>
      <c r="E554" s="1" t="s">
        <v>136</v>
      </c>
      <c r="F554" s="1">
        <v>0.11</v>
      </c>
      <c r="G554" s="1">
        <v>0.121</v>
      </c>
      <c r="H554" s="21"/>
      <c r="T554" s="1">
        <v>4.0</v>
      </c>
      <c r="U554" s="1" t="s">
        <v>181</v>
      </c>
      <c r="V554" s="1">
        <v>0.121</v>
      </c>
      <c r="W554" s="1">
        <v>1.25</v>
      </c>
    </row>
    <row r="555">
      <c r="D555" s="1">
        <v>2.0</v>
      </c>
      <c r="E555" s="1" t="s">
        <v>138</v>
      </c>
      <c r="H555" s="21"/>
      <c r="T555" s="1">
        <v>5.0</v>
      </c>
      <c r="U555" s="1" t="s">
        <v>182</v>
      </c>
      <c r="V555" s="1">
        <v>0.317</v>
      </c>
      <c r="W555" s="1">
        <v>1.214</v>
      </c>
    </row>
    <row r="556">
      <c r="D556" s="1">
        <v>3.0</v>
      </c>
      <c r="E556" s="1" t="s">
        <v>255</v>
      </c>
      <c r="F556" s="1">
        <v>1.2</v>
      </c>
      <c r="G556" s="1">
        <v>0.029</v>
      </c>
      <c r="H556" s="21"/>
      <c r="R556" s="1">
        <v>5.0</v>
      </c>
      <c r="S556" s="1">
        <v>1.0</v>
      </c>
      <c r="T556" s="1">
        <v>1.0</v>
      </c>
      <c r="U556" s="1" t="s">
        <v>249</v>
      </c>
      <c r="V556" s="1">
        <v>1.105</v>
      </c>
      <c r="W556" s="1">
        <v>1.466</v>
      </c>
    </row>
    <row r="557">
      <c r="D557" s="1">
        <v>4.0</v>
      </c>
      <c r="E557" s="49" t="s">
        <v>122</v>
      </c>
      <c r="H557" s="21"/>
      <c r="S557" s="1">
        <v>2.0</v>
      </c>
      <c r="T557" s="1">
        <v>1.0</v>
      </c>
      <c r="U557" s="1" t="s">
        <v>183</v>
      </c>
      <c r="V557" s="1">
        <v>0.11</v>
      </c>
      <c r="W557" s="1">
        <v>1.24</v>
      </c>
    </row>
    <row r="558">
      <c r="D558" s="1">
        <v>5.0</v>
      </c>
      <c r="E558" s="1" t="s">
        <v>260</v>
      </c>
      <c r="F558" s="1">
        <v>1.2</v>
      </c>
      <c r="G558" s="1">
        <v>0.694</v>
      </c>
      <c r="H558" s="21"/>
      <c r="T558" s="1">
        <v>2.0</v>
      </c>
      <c r="U558" s="1" t="s">
        <v>107</v>
      </c>
    </row>
    <row r="559">
      <c r="A559" s="1">
        <v>17.0</v>
      </c>
      <c r="B559" s="1">
        <v>1.0</v>
      </c>
      <c r="C559" s="1">
        <v>1.0</v>
      </c>
      <c r="D559" s="1">
        <v>1.0</v>
      </c>
      <c r="E559" s="1" t="s">
        <v>195</v>
      </c>
      <c r="F559" s="1">
        <v>0.11</v>
      </c>
      <c r="G559" s="1">
        <v>1.438</v>
      </c>
      <c r="H559" s="21"/>
      <c r="T559" s="1">
        <v>3.0</v>
      </c>
      <c r="U559" s="1" t="s">
        <v>184</v>
      </c>
      <c r="V559" s="1">
        <v>1.094</v>
      </c>
      <c r="W559" s="1">
        <v>1.349</v>
      </c>
    </row>
    <row r="560">
      <c r="C560" s="1">
        <v>2.0</v>
      </c>
      <c r="D560" s="1">
        <v>1.0</v>
      </c>
      <c r="E560" s="1" t="s">
        <v>24</v>
      </c>
      <c r="F560" s="1">
        <v>2.902</v>
      </c>
      <c r="G560" s="1">
        <v>2.818</v>
      </c>
      <c r="H560" s="21"/>
      <c r="T560" s="1">
        <v>4.0</v>
      </c>
      <c r="U560" s="1" t="s">
        <v>185</v>
      </c>
      <c r="V560" s="1">
        <v>0.316</v>
      </c>
      <c r="W560" s="1">
        <v>1.2</v>
      </c>
    </row>
    <row r="561">
      <c r="D561" s="1">
        <v>2.0</v>
      </c>
      <c r="E561" s="1" t="s">
        <v>197</v>
      </c>
      <c r="F561" s="1">
        <v>0.318</v>
      </c>
      <c r="G561" s="1">
        <v>1.087</v>
      </c>
      <c r="H561" s="21"/>
      <c r="T561" s="1">
        <v>5.0</v>
      </c>
      <c r="U561" s="1" t="s">
        <v>251</v>
      </c>
      <c r="V561" s="1">
        <v>0.12</v>
      </c>
      <c r="W561" s="1">
        <v>1.208</v>
      </c>
    </row>
    <row r="562">
      <c r="D562" s="1">
        <v>3.0</v>
      </c>
      <c r="E562" s="1" t="s">
        <v>198</v>
      </c>
      <c r="F562" s="1">
        <v>0.356</v>
      </c>
      <c r="G562" s="1">
        <v>1.429</v>
      </c>
      <c r="H562" s="21"/>
      <c r="T562" s="1">
        <v>6.0</v>
      </c>
      <c r="U562" s="1" t="s">
        <v>186</v>
      </c>
    </row>
    <row r="563">
      <c r="D563" s="1">
        <v>4.0</v>
      </c>
      <c r="E563" s="1" t="s">
        <v>28</v>
      </c>
      <c r="F563" s="1">
        <v>1.29</v>
      </c>
      <c r="G563" s="1">
        <v>1.5</v>
      </c>
      <c r="H563" s="21"/>
      <c r="T563" s="1">
        <v>7.0</v>
      </c>
      <c r="U563" s="1" t="s">
        <v>187</v>
      </c>
      <c r="V563" s="1">
        <v>0.371</v>
      </c>
      <c r="W563" s="1">
        <v>0.525</v>
      </c>
    </row>
    <row r="564">
      <c r="D564" s="1">
        <v>5.0</v>
      </c>
      <c r="E564" s="1" t="s">
        <v>229</v>
      </c>
      <c r="F564" s="1">
        <v>1.039</v>
      </c>
      <c r="G564" s="1">
        <v>1.5</v>
      </c>
      <c r="H564" s="21"/>
      <c r="S564" s="1">
        <v>3.0</v>
      </c>
      <c r="T564" s="1">
        <v>1.0</v>
      </c>
      <c r="U564" s="1" t="s">
        <v>268</v>
      </c>
    </row>
    <row r="565">
      <c r="C565" s="1">
        <v>3.0</v>
      </c>
      <c r="D565" s="1">
        <v>1.0</v>
      </c>
      <c r="E565" s="1" t="s">
        <v>199</v>
      </c>
      <c r="F565" s="1">
        <v>1.67</v>
      </c>
      <c r="G565" s="1">
        <v>7.99</v>
      </c>
      <c r="H565" s="21"/>
      <c r="R565" s="1">
        <v>6.0</v>
      </c>
      <c r="S565" s="1">
        <v>1.0</v>
      </c>
      <c r="T565" s="1">
        <v>1.0</v>
      </c>
      <c r="U565" s="46" t="s">
        <v>116</v>
      </c>
    </row>
    <row r="566">
      <c r="D566" s="1">
        <v>2.0</v>
      </c>
      <c r="E566" s="1" t="s">
        <v>200</v>
      </c>
      <c r="F566" s="1">
        <v>0.11</v>
      </c>
      <c r="G566" s="1">
        <v>1.271</v>
      </c>
      <c r="H566" s="21"/>
      <c r="S566" s="1">
        <v>2.0</v>
      </c>
      <c r="T566" s="1">
        <v>1.0</v>
      </c>
      <c r="U566" s="1" t="s">
        <v>190</v>
      </c>
      <c r="V566" s="1">
        <v>0.631</v>
      </c>
      <c r="W566" s="1">
        <v>3.75</v>
      </c>
    </row>
    <row r="567">
      <c r="D567" s="1">
        <v>3.0</v>
      </c>
      <c r="E567" s="1" t="s">
        <v>231</v>
      </c>
      <c r="F567" s="1">
        <v>4.37</v>
      </c>
      <c r="G567" s="1">
        <v>2.7</v>
      </c>
      <c r="H567" s="21"/>
      <c r="T567" s="1">
        <v>2.0</v>
      </c>
      <c r="U567" s="1" t="s">
        <v>191</v>
      </c>
      <c r="V567" s="1">
        <v>2.789</v>
      </c>
      <c r="W567" s="1">
        <v>4.2</v>
      </c>
    </row>
    <row r="568">
      <c r="D568" s="1">
        <v>4.0</v>
      </c>
      <c r="E568" s="1" t="s">
        <v>232</v>
      </c>
      <c r="F568" s="1">
        <v>0.375</v>
      </c>
      <c r="G568" s="1">
        <v>3.0</v>
      </c>
      <c r="H568" s="21"/>
      <c r="T568" s="1">
        <v>3.0</v>
      </c>
      <c r="U568" s="1" t="s">
        <v>192</v>
      </c>
    </row>
    <row r="569">
      <c r="B569" s="1">
        <v>2.0</v>
      </c>
      <c r="C569" s="1">
        <v>1.0</v>
      </c>
      <c r="D569" s="1">
        <v>1.0</v>
      </c>
      <c r="E569" s="1" t="s">
        <v>233</v>
      </c>
      <c r="F569" s="1">
        <v>3.333</v>
      </c>
      <c r="G569" s="1">
        <v>1.157</v>
      </c>
      <c r="H569" s="21"/>
      <c r="T569" s="1">
        <v>4.0</v>
      </c>
      <c r="U569" s="1" t="s">
        <v>223</v>
      </c>
    </row>
    <row r="570">
      <c r="C570" s="1">
        <v>2.0</v>
      </c>
      <c r="D570" s="1">
        <v>1.0</v>
      </c>
      <c r="E570" s="28" t="s">
        <v>34</v>
      </c>
      <c r="F570" s="1">
        <v>3.838</v>
      </c>
      <c r="G570" s="1">
        <v>1.397</v>
      </c>
      <c r="H570" s="21"/>
      <c r="T570" s="1">
        <v>5.0</v>
      </c>
      <c r="U570" s="1" t="s">
        <v>252</v>
      </c>
      <c r="V570" s="1">
        <v>3.676</v>
      </c>
      <c r="W570" s="1">
        <v>1.11</v>
      </c>
    </row>
    <row r="571">
      <c r="D571" s="1">
        <v>2.0</v>
      </c>
      <c r="E571" s="1" t="s">
        <v>234</v>
      </c>
      <c r="F571" s="1">
        <v>1.32</v>
      </c>
      <c r="G571" s="1">
        <v>7.61</v>
      </c>
      <c r="H571" s="21"/>
      <c r="T571" s="1">
        <v>6.0</v>
      </c>
      <c r="U571" s="1" t="s">
        <v>193</v>
      </c>
      <c r="V571" s="1">
        <v>0.11</v>
      </c>
      <c r="W571" s="1">
        <v>0.083</v>
      </c>
    </row>
    <row r="572">
      <c r="D572" s="1">
        <v>3.0</v>
      </c>
      <c r="E572" s="1" t="s">
        <v>202</v>
      </c>
      <c r="F572" s="1">
        <v>1.88</v>
      </c>
      <c r="G572" s="1">
        <v>0.68</v>
      </c>
      <c r="H572" s="21"/>
      <c r="T572" s="1">
        <v>7.0</v>
      </c>
      <c r="U572" s="1" t="s">
        <v>253</v>
      </c>
      <c r="V572" s="1">
        <v>1.075</v>
      </c>
      <c r="W572" s="1">
        <v>8.75</v>
      </c>
    </row>
    <row r="573">
      <c r="D573" s="1">
        <v>4.0</v>
      </c>
      <c r="E573" s="1" t="s">
        <v>235</v>
      </c>
      <c r="F573" s="1">
        <v>1.444</v>
      </c>
      <c r="G573" s="1">
        <v>2.474</v>
      </c>
      <c r="H573" s="21"/>
      <c r="T573" s="1">
        <v>8.0</v>
      </c>
      <c r="U573" s="1" t="s">
        <v>269</v>
      </c>
    </row>
    <row r="574">
      <c r="C574" s="1">
        <v>3.0</v>
      </c>
      <c r="D574" s="1">
        <v>1.0</v>
      </c>
      <c r="E574" s="1" t="s">
        <v>236</v>
      </c>
      <c r="F574" s="1">
        <v>3.765</v>
      </c>
      <c r="G574" s="1">
        <v>2.653</v>
      </c>
      <c r="H574" s="21"/>
      <c r="S574" s="1">
        <v>3.0</v>
      </c>
      <c r="T574" s="1">
        <v>1.0</v>
      </c>
      <c r="U574" s="1" t="s">
        <v>136</v>
      </c>
      <c r="V574" s="1">
        <v>0.11</v>
      </c>
      <c r="W574" s="1">
        <v>0.121</v>
      </c>
    </row>
    <row r="575">
      <c r="D575" s="1">
        <v>2.0</v>
      </c>
      <c r="E575" s="1" t="s">
        <v>203</v>
      </c>
      <c r="F575" s="1">
        <v>3.833</v>
      </c>
      <c r="G575" s="1">
        <v>0.583</v>
      </c>
      <c r="H575" s="21"/>
      <c r="T575" s="1">
        <v>2.0</v>
      </c>
      <c r="U575" s="1" t="s">
        <v>138</v>
      </c>
    </row>
    <row r="576">
      <c r="D576" s="1">
        <v>3.0</v>
      </c>
      <c r="E576" s="1" t="s">
        <v>237</v>
      </c>
      <c r="H576" s="21"/>
      <c r="T576" s="1">
        <v>3.0</v>
      </c>
      <c r="U576" s="1" t="s">
        <v>255</v>
      </c>
      <c r="V576" s="1">
        <v>1.2</v>
      </c>
      <c r="W576" s="1">
        <v>0.029</v>
      </c>
    </row>
    <row r="577">
      <c r="D577" s="1">
        <v>4.0</v>
      </c>
      <c r="E577" s="1" t="s">
        <v>238</v>
      </c>
      <c r="F577" s="1">
        <v>3.0</v>
      </c>
      <c r="G577" s="1">
        <v>7.95</v>
      </c>
      <c r="H577" s="21"/>
      <c r="T577" s="1">
        <v>4.0</v>
      </c>
      <c r="U577" s="49" t="s">
        <v>122</v>
      </c>
    </row>
    <row r="578">
      <c r="D578" s="1">
        <v>5.0</v>
      </c>
      <c r="E578" s="1" t="s">
        <v>58</v>
      </c>
      <c r="F578" s="1">
        <v>3.872</v>
      </c>
      <c r="G578" s="1">
        <v>1.237</v>
      </c>
      <c r="H578" s="21"/>
      <c r="T578" s="1">
        <v>5.0</v>
      </c>
      <c r="U578" s="1" t="s">
        <v>260</v>
      </c>
      <c r="V578" s="1">
        <v>1.2</v>
      </c>
      <c r="W578" s="1">
        <v>0.694</v>
      </c>
    </row>
    <row r="579">
      <c r="D579" s="1">
        <v>6.0</v>
      </c>
      <c r="E579" s="1" t="s">
        <v>63</v>
      </c>
      <c r="F579" s="1">
        <v>1.368</v>
      </c>
      <c r="G579" s="1">
        <v>1.355</v>
      </c>
      <c r="H579" s="21"/>
      <c r="Q579" s="1">
        <v>17.0</v>
      </c>
      <c r="R579" s="1">
        <v>1.0</v>
      </c>
      <c r="S579" s="1">
        <v>1.0</v>
      </c>
      <c r="T579" s="1">
        <v>1.0</v>
      </c>
      <c r="U579" s="1" t="s">
        <v>195</v>
      </c>
      <c r="V579" s="1">
        <v>0.11</v>
      </c>
      <c r="W579" s="1">
        <v>1.438</v>
      </c>
    </row>
    <row r="580">
      <c r="D580" s="1">
        <v>7.0</v>
      </c>
      <c r="E580" s="1" t="s">
        <v>256</v>
      </c>
      <c r="F580" s="1">
        <v>0.352</v>
      </c>
      <c r="G580" s="1">
        <v>0.117</v>
      </c>
      <c r="H580" s="21"/>
      <c r="S580" s="1">
        <v>2.0</v>
      </c>
      <c r="T580" s="1">
        <v>1.0</v>
      </c>
      <c r="U580" s="1" t="s">
        <v>24</v>
      </c>
      <c r="V580" s="1">
        <v>2.902</v>
      </c>
      <c r="W580" s="1">
        <v>2.818</v>
      </c>
    </row>
    <row r="581">
      <c r="D581" s="1">
        <v>8.0</v>
      </c>
      <c r="E581" s="1" t="s">
        <v>67</v>
      </c>
      <c r="F581" s="1">
        <v>2.974</v>
      </c>
      <c r="G581" s="1">
        <v>0.375</v>
      </c>
      <c r="H581" s="21"/>
      <c r="T581" s="1">
        <v>2.0</v>
      </c>
      <c r="U581" s="1" t="s">
        <v>197</v>
      </c>
      <c r="V581" s="1">
        <v>0.318</v>
      </c>
      <c r="W581" s="1">
        <v>1.087</v>
      </c>
    </row>
    <row r="582">
      <c r="B582" s="1">
        <v>3.0</v>
      </c>
      <c r="C582" s="1">
        <v>1.0</v>
      </c>
      <c r="D582" s="1">
        <v>1.0</v>
      </c>
      <c r="E582" s="1" t="s">
        <v>171</v>
      </c>
      <c r="F582" s="1">
        <v>0.67</v>
      </c>
      <c r="G582" s="1">
        <v>0.721</v>
      </c>
      <c r="H582" s="21"/>
      <c r="T582" s="1">
        <v>3.0</v>
      </c>
      <c r="U582" s="1" t="s">
        <v>198</v>
      </c>
      <c r="V582" s="1">
        <v>0.356</v>
      </c>
      <c r="W582" s="1">
        <v>1.429</v>
      </c>
    </row>
    <row r="583">
      <c r="C583" s="1">
        <v>2.0</v>
      </c>
      <c r="D583" s="1">
        <v>1.0</v>
      </c>
      <c r="E583" s="1" t="s">
        <v>240</v>
      </c>
      <c r="F583" s="1">
        <v>2.478</v>
      </c>
      <c r="G583" s="1">
        <v>1.042</v>
      </c>
      <c r="H583" s="21"/>
      <c r="T583" s="1">
        <v>4.0</v>
      </c>
      <c r="U583" s="1" t="s">
        <v>28</v>
      </c>
      <c r="V583" s="1">
        <v>1.29</v>
      </c>
      <c r="W583" s="1">
        <v>1.5</v>
      </c>
    </row>
    <row r="584">
      <c r="D584" s="1">
        <v>2.0</v>
      </c>
      <c r="E584" s="1" t="s">
        <v>172</v>
      </c>
      <c r="F584" s="1">
        <v>1.57</v>
      </c>
      <c r="G584" s="1">
        <v>1.156</v>
      </c>
      <c r="H584" s="21"/>
      <c r="T584" s="1">
        <v>5.0</v>
      </c>
      <c r="U584" s="1" t="s">
        <v>229</v>
      </c>
      <c r="V584" s="1">
        <v>1.039</v>
      </c>
      <c r="W584" s="1">
        <v>1.5</v>
      </c>
    </row>
    <row r="585">
      <c r="D585" s="1">
        <v>3.0</v>
      </c>
      <c r="E585" s="1" t="s">
        <v>173</v>
      </c>
      <c r="F585" s="1">
        <v>1.19</v>
      </c>
      <c r="G585" s="1">
        <v>1.357</v>
      </c>
      <c r="H585" s="21"/>
      <c r="S585" s="1">
        <v>3.0</v>
      </c>
      <c r="T585" s="1">
        <v>1.0</v>
      </c>
      <c r="U585" s="1" t="s">
        <v>199</v>
      </c>
      <c r="V585" s="1">
        <v>1.67</v>
      </c>
      <c r="W585" s="1">
        <v>7.99</v>
      </c>
    </row>
    <row r="586">
      <c r="D586" s="1">
        <v>4.0</v>
      </c>
      <c r="E586" s="1" t="s">
        <v>174</v>
      </c>
      <c r="F586" s="1">
        <v>1.94</v>
      </c>
      <c r="G586" s="1">
        <v>1.011</v>
      </c>
      <c r="H586" s="21"/>
      <c r="T586" s="1">
        <v>2.0</v>
      </c>
      <c r="U586" s="1" t="s">
        <v>200</v>
      </c>
      <c r="V586" s="1">
        <v>0.11</v>
      </c>
      <c r="W586" s="1">
        <v>1.271</v>
      </c>
    </row>
    <row r="587">
      <c r="D587" s="1">
        <v>5.0</v>
      </c>
      <c r="E587" s="1" t="s">
        <v>175</v>
      </c>
      <c r="F587" s="1">
        <v>3.917</v>
      </c>
      <c r="G587" s="1">
        <v>1.113</v>
      </c>
      <c r="H587" s="21"/>
      <c r="T587" s="1">
        <v>3.0</v>
      </c>
      <c r="U587" s="1" t="s">
        <v>231</v>
      </c>
      <c r="V587" s="1">
        <v>4.37</v>
      </c>
      <c r="W587" s="1">
        <v>2.7</v>
      </c>
    </row>
    <row r="588">
      <c r="D588" s="1">
        <v>6.0</v>
      </c>
      <c r="E588" s="1" t="s">
        <v>241</v>
      </c>
      <c r="F588" s="1">
        <v>1.208</v>
      </c>
      <c r="G588" s="1">
        <v>7.73</v>
      </c>
      <c r="H588" s="21"/>
      <c r="T588" s="1">
        <v>4.0</v>
      </c>
      <c r="U588" s="1" t="s">
        <v>232</v>
      </c>
      <c r="V588" s="1">
        <v>0.375</v>
      </c>
      <c r="W588" s="1">
        <v>3.0</v>
      </c>
    </row>
    <row r="589">
      <c r="C589" s="1">
        <v>3.0</v>
      </c>
      <c r="D589" s="1">
        <v>1.0</v>
      </c>
      <c r="E589" s="1" t="s">
        <v>176</v>
      </c>
      <c r="H589" s="21"/>
      <c r="R589" s="1">
        <v>2.0</v>
      </c>
      <c r="S589" s="1">
        <v>1.0</v>
      </c>
      <c r="T589" s="1">
        <v>1.0</v>
      </c>
      <c r="U589" s="1" t="s">
        <v>233</v>
      </c>
      <c r="V589" s="1">
        <v>3.333</v>
      </c>
      <c r="W589" s="1">
        <v>1.157</v>
      </c>
    </row>
    <row r="590">
      <c r="D590" s="1">
        <v>2.0</v>
      </c>
      <c r="E590" s="1" t="s">
        <v>211</v>
      </c>
      <c r="H590" s="21"/>
      <c r="S590" s="1">
        <v>2.0</v>
      </c>
      <c r="T590" s="1">
        <v>1.0</v>
      </c>
      <c r="U590" s="28" t="s">
        <v>34</v>
      </c>
      <c r="V590" s="1">
        <v>3.838</v>
      </c>
      <c r="W590" s="1">
        <v>1.397</v>
      </c>
    </row>
    <row r="591">
      <c r="D591" s="1">
        <v>3.0</v>
      </c>
      <c r="E591" s="1" t="s">
        <v>242</v>
      </c>
      <c r="H591" s="21"/>
      <c r="T591" s="1">
        <v>2.0</v>
      </c>
      <c r="U591" s="1" t="s">
        <v>234</v>
      </c>
      <c r="V591" s="1">
        <v>1.32</v>
      </c>
      <c r="W591" s="1">
        <v>7.61</v>
      </c>
    </row>
    <row r="592">
      <c r="D592" s="1">
        <v>4.0</v>
      </c>
      <c r="E592" s="1" t="s">
        <v>243</v>
      </c>
      <c r="H592" s="21"/>
      <c r="T592" s="1">
        <v>3.0</v>
      </c>
      <c r="U592" s="1" t="s">
        <v>202</v>
      </c>
      <c r="V592" s="1">
        <v>1.88</v>
      </c>
      <c r="W592" s="1">
        <v>0.68</v>
      </c>
    </row>
    <row r="593">
      <c r="D593" s="1">
        <v>5.0</v>
      </c>
      <c r="E593" s="1" t="s">
        <v>178</v>
      </c>
      <c r="H593" s="21"/>
      <c r="T593" s="1">
        <v>4.0</v>
      </c>
      <c r="U593" s="1" t="s">
        <v>235</v>
      </c>
      <c r="V593" s="1">
        <v>1.444</v>
      </c>
      <c r="W593" s="1">
        <v>2.474</v>
      </c>
    </row>
    <row r="594">
      <c r="D594" s="1">
        <v>6.0</v>
      </c>
      <c r="E594" s="1" t="s">
        <v>179</v>
      </c>
      <c r="F594" s="1">
        <v>3.787</v>
      </c>
      <c r="G594" s="1">
        <v>0.104</v>
      </c>
      <c r="H594" s="21"/>
      <c r="S594" s="1">
        <v>3.0</v>
      </c>
      <c r="T594" s="1">
        <v>1.0</v>
      </c>
      <c r="U594" s="1" t="s">
        <v>236</v>
      </c>
      <c r="V594" s="1">
        <v>3.765</v>
      </c>
      <c r="W594" s="1">
        <v>2.653</v>
      </c>
    </row>
    <row r="595">
      <c r="B595" s="1">
        <v>4.0</v>
      </c>
      <c r="C595" s="1">
        <v>1.0</v>
      </c>
      <c r="D595" s="1">
        <v>1.0</v>
      </c>
      <c r="E595" s="1" t="s">
        <v>214</v>
      </c>
      <c r="F595" s="1">
        <v>2.371</v>
      </c>
      <c r="H595" s="21"/>
      <c r="T595" s="1">
        <v>2.0</v>
      </c>
      <c r="U595" s="1" t="s">
        <v>203</v>
      </c>
      <c r="V595" s="1">
        <v>3.833</v>
      </c>
      <c r="W595" s="1">
        <v>0.583</v>
      </c>
    </row>
    <row r="596">
      <c r="C596" s="1">
        <v>2.0</v>
      </c>
      <c r="D596" s="1">
        <v>1.0</v>
      </c>
      <c r="E596" s="1" t="s">
        <v>90</v>
      </c>
      <c r="F596" s="1">
        <v>2.189</v>
      </c>
      <c r="G596" s="1">
        <v>1.133</v>
      </c>
      <c r="H596" s="21"/>
      <c r="T596" s="1">
        <v>3.0</v>
      </c>
      <c r="U596" s="1" t="s">
        <v>237</v>
      </c>
    </row>
    <row r="597">
      <c r="D597" s="1">
        <v>2.0</v>
      </c>
      <c r="E597" s="1" t="s">
        <v>258</v>
      </c>
      <c r="F597" s="1">
        <v>1.448</v>
      </c>
      <c r="G597" s="1">
        <v>1.022</v>
      </c>
      <c r="H597" s="21"/>
      <c r="T597" s="1">
        <v>4.0</v>
      </c>
      <c r="U597" s="1" t="s">
        <v>238</v>
      </c>
      <c r="V597" s="1">
        <v>3.0</v>
      </c>
      <c r="W597" s="1">
        <v>7.95</v>
      </c>
    </row>
    <row r="598">
      <c r="D598" s="1">
        <v>3.0</v>
      </c>
      <c r="E598" s="1" t="s">
        <v>245</v>
      </c>
      <c r="F598" s="1">
        <v>2.261</v>
      </c>
      <c r="G598" s="1">
        <v>1.017</v>
      </c>
      <c r="H598" s="21"/>
      <c r="T598" s="1">
        <v>5.0</v>
      </c>
      <c r="U598" s="1" t="s">
        <v>58</v>
      </c>
      <c r="V598" s="1">
        <v>3.872</v>
      </c>
      <c r="W598" s="1">
        <v>1.237</v>
      </c>
    </row>
    <row r="599">
      <c r="D599" s="1">
        <v>4.0</v>
      </c>
      <c r="E599" s="1" t="s">
        <v>246</v>
      </c>
      <c r="F599" s="1">
        <v>2.833</v>
      </c>
      <c r="G599" s="1">
        <v>0.732</v>
      </c>
      <c r="H599" s="21"/>
      <c r="T599" s="1">
        <v>6.0</v>
      </c>
      <c r="U599" s="1" t="s">
        <v>63</v>
      </c>
      <c r="V599" s="1">
        <v>1.368</v>
      </c>
      <c r="W599" s="1">
        <v>1.355</v>
      </c>
    </row>
    <row r="600">
      <c r="D600" s="1">
        <v>5.0</v>
      </c>
      <c r="E600" s="1" t="s">
        <v>247</v>
      </c>
      <c r="F600" s="1">
        <v>2.882</v>
      </c>
      <c r="G600" s="1">
        <v>0.667</v>
      </c>
      <c r="H600" s="21"/>
      <c r="T600" s="1">
        <v>7.0</v>
      </c>
      <c r="U600" s="1" t="s">
        <v>256</v>
      </c>
      <c r="V600" s="1">
        <v>0.352</v>
      </c>
      <c r="W600" s="1">
        <v>0.117</v>
      </c>
    </row>
    <row r="601">
      <c r="C601" s="1">
        <v>3.0</v>
      </c>
      <c r="D601" s="1">
        <v>1.0</v>
      </c>
      <c r="E601" s="1" t="s">
        <v>248</v>
      </c>
      <c r="F601" s="1">
        <v>2.628</v>
      </c>
      <c r="G601" s="1">
        <v>1.258</v>
      </c>
      <c r="H601" s="21"/>
      <c r="T601" s="1">
        <v>8.0</v>
      </c>
      <c r="U601" s="1" t="s">
        <v>67</v>
      </c>
      <c r="V601" s="1">
        <v>2.974</v>
      </c>
      <c r="W601" s="1">
        <v>0.375</v>
      </c>
    </row>
    <row r="602">
      <c r="D602" s="1">
        <v>2.0</v>
      </c>
      <c r="E602" s="1" t="s">
        <v>98</v>
      </c>
      <c r="F602" s="1">
        <v>1.188</v>
      </c>
      <c r="G602" s="1">
        <v>1.402</v>
      </c>
      <c r="H602" s="21"/>
      <c r="R602" s="1">
        <v>3.0</v>
      </c>
      <c r="S602" s="1">
        <v>1.0</v>
      </c>
      <c r="T602" s="1">
        <v>1.0</v>
      </c>
      <c r="U602" s="1" t="s">
        <v>171</v>
      </c>
      <c r="V602" s="1">
        <v>0.67</v>
      </c>
      <c r="W602" s="1">
        <v>0.721</v>
      </c>
    </row>
    <row r="603">
      <c r="D603" s="1">
        <v>3.0</v>
      </c>
      <c r="E603" s="1" t="s">
        <v>180</v>
      </c>
      <c r="F603" s="1">
        <v>1.3</v>
      </c>
      <c r="G603" s="1">
        <v>3.93</v>
      </c>
      <c r="H603" s="21"/>
      <c r="S603" s="1">
        <v>2.0</v>
      </c>
      <c r="T603" s="1">
        <v>1.0</v>
      </c>
      <c r="U603" s="1" t="s">
        <v>240</v>
      </c>
      <c r="V603" s="1">
        <v>2.478</v>
      </c>
      <c r="W603" s="1">
        <v>1.042</v>
      </c>
    </row>
    <row r="604">
      <c r="D604" s="1">
        <v>4.0</v>
      </c>
      <c r="E604" s="1" t="s">
        <v>181</v>
      </c>
      <c r="F604" s="1">
        <v>2.905</v>
      </c>
      <c r="G604" s="1">
        <v>2.11</v>
      </c>
      <c r="H604" s="21"/>
      <c r="T604" s="1">
        <v>2.0</v>
      </c>
      <c r="U604" s="1" t="s">
        <v>172</v>
      </c>
      <c r="V604" s="1">
        <v>1.57</v>
      </c>
      <c r="W604" s="1">
        <v>1.156</v>
      </c>
    </row>
    <row r="605">
      <c r="D605" s="1">
        <v>5.0</v>
      </c>
      <c r="E605" s="1" t="s">
        <v>182</v>
      </c>
      <c r="F605" s="1">
        <v>2.101</v>
      </c>
      <c r="G605" s="1">
        <v>2.079</v>
      </c>
      <c r="H605" s="21"/>
      <c r="T605" s="1">
        <v>3.0</v>
      </c>
      <c r="U605" s="1" t="s">
        <v>173</v>
      </c>
      <c r="V605" s="1">
        <v>1.19</v>
      </c>
      <c r="W605" s="1">
        <v>1.357</v>
      </c>
    </row>
    <row r="606">
      <c r="B606" s="1">
        <v>5.0</v>
      </c>
      <c r="C606" s="1">
        <v>1.0</v>
      </c>
      <c r="D606" s="1">
        <v>1.0</v>
      </c>
      <c r="E606" s="1" t="s">
        <v>249</v>
      </c>
      <c r="F606" s="1">
        <v>1.187</v>
      </c>
      <c r="G606" s="1">
        <v>0.746</v>
      </c>
      <c r="H606" s="21"/>
      <c r="T606" s="1">
        <v>4.0</v>
      </c>
      <c r="U606" s="1" t="s">
        <v>174</v>
      </c>
      <c r="V606" s="1">
        <v>1.94</v>
      </c>
      <c r="W606" s="1">
        <v>1.011</v>
      </c>
    </row>
    <row r="607">
      <c r="C607" s="1">
        <v>2.0</v>
      </c>
      <c r="D607" s="1">
        <v>1.0</v>
      </c>
      <c r="E607" s="1" t="s">
        <v>183</v>
      </c>
      <c r="F607" s="1">
        <v>0.643</v>
      </c>
      <c r="G607" s="1">
        <v>1.182</v>
      </c>
      <c r="H607" s="21"/>
      <c r="T607" s="1">
        <v>5.0</v>
      </c>
      <c r="U607" s="1" t="s">
        <v>175</v>
      </c>
      <c r="V607" s="1">
        <v>3.917</v>
      </c>
      <c r="W607" s="1">
        <v>1.113</v>
      </c>
    </row>
    <row r="608">
      <c r="D608" s="1">
        <v>2.0</v>
      </c>
      <c r="E608" s="1" t="s">
        <v>107</v>
      </c>
      <c r="H608" s="21"/>
      <c r="T608" s="1">
        <v>6.0</v>
      </c>
      <c r="U608" s="1" t="s">
        <v>241</v>
      </c>
      <c r="V608" s="1">
        <v>1.208</v>
      </c>
      <c r="W608" s="1">
        <v>7.73</v>
      </c>
    </row>
    <row r="609">
      <c r="D609" s="1">
        <v>3.0</v>
      </c>
      <c r="E609" s="1" t="s">
        <v>184</v>
      </c>
      <c r="F609" s="1">
        <v>2.325</v>
      </c>
      <c r="G609" s="1">
        <v>3.5</v>
      </c>
      <c r="H609" s="21"/>
      <c r="S609" s="1">
        <v>3.0</v>
      </c>
      <c r="T609" s="1">
        <v>1.0</v>
      </c>
      <c r="U609" s="1" t="s">
        <v>176</v>
      </c>
    </row>
    <row r="610">
      <c r="D610" s="1">
        <v>4.0</v>
      </c>
      <c r="E610" s="1" t="s">
        <v>185</v>
      </c>
      <c r="F610" s="1">
        <v>2.235</v>
      </c>
      <c r="G610" s="1">
        <v>0.615</v>
      </c>
      <c r="H610" s="21"/>
      <c r="T610" s="1">
        <v>2.0</v>
      </c>
      <c r="U610" s="1" t="s">
        <v>211</v>
      </c>
    </row>
    <row r="611">
      <c r="D611" s="1">
        <v>5.0</v>
      </c>
      <c r="E611" s="1" t="s">
        <v>251</v>
      </c>
      <c r="F611" s="1">
        <v>0.667</v>
      </c>
      <c r="G611" s="1">
        <v>1.333</v>
      </c>
      <c r="H611" s="21"/>
      <c r="T611" s="1">
        <v>3.0</v>
      </c>
      <c r="U611" s="1" t="s">
        <v>242</v>
      </c>
    </row>
    <row r="612">
      <c r="D612" s="1">
        <v>6.0</v>
      </c>
      <c r="E612" s="1" t="s">
        <v>186</v>
      </c>
      <c r="F612" s="1">
        <v>1.94</v>
      </c>
      <c r="G612" s="1">
        <v>1.347</v>
      </c>
      <c r="H612" s="21"/>
      <c r="T612" s="1">
        <v>4.0</v>
      </c>
      <c r="U612" s="1" t="s">
        <v>243</v>
      </c>
    </row>
    <row r="613">
      <c r="D613" s="1">
        <v>7.0</v>
      </c>
      <c r="E613" s="1" t="s">
        <v>187</v>
      </c>
      <c r="F613" s="1">
        <v>3.878</v>
      </c>
      <c r="G613" s="1">
        <v>1.4</v>
      </c>
      <c r="H613" s="21"/>
      <c r="T613" s="1">
        <v>5.0</v>
      </c>
      <c r="U613" s="1" t="s">
        <v>178</v>
      </c>
    </row>
    <row r="614">
      <c r="C614" s="1">
        <v>3.0</v>
      </c>
      <c r="D614" s="1">
        <v>1.0</v>
      </c>
      <c r="E614" s="1" t="s">
        <v>188</v>
      </c>
      <c r="F614" s="1">
        <v>2.571</v>
      </c>
      <c r="G614" s="1">
        <v>0.602</v>
      </c>
      <c r="H614" s="21"/>
      <c r="T614" s="1">
        <v>6.0</v>
      </c>
      <c r="U614" s="1" t="s">
        <v>179</v>
      </c>
      <c r="V614" s="1">
        <v>3.787</v>
      </c>
      <c r="W614" s="1">
        <v>0.104</v>
      </c>
    </row>
    <row r="615">
      <c r="D615" s="1">
        <v>2.0</v>
      </c>
      <c r="E615" s="45" t="s">
        <v>114</v>
      </c>
      <c r="F615" s="1">
        <v>2.824</v>
      </c>
      <c r="G615" s="1">
        <v>1.336</v>
      </c>
      <c r="H615" s="21"/>
      <c r="R615" s="1">
        <v>4.0</v>
      </c>
      <c r="S615" s="1">
        <v>1.0</v>
      </c>
      <c r="T615" s="1">
        <v>1.0</v>
      </c>
      <c r="U615" s="1" t="s">
        <v>214</v>
      </c>
      <c r="V615" s="1">
        <v>2.371</v>
      </c>
    </row>
    <row r="616">
      <c r="D616" s="1">
        <v>3.0</v>
      </c>
      <c r="E616" s="1" t="s">
        <v>220</v>
      </c>
      <c r="H616" s="21"/>
      <c r="S616" s="1">
        <v>2.0</v>
      </c>
      <c r="T616" s="1">
        <v>1.0</v>
      </c>
      <c r="U616" s="1" t="s">
        <v>90</v>
      </c>
      <c r="V616" s="1">
        <v>2.189</v>
      </c>
      <c r="W616" s="1">
        <v>1.133</v>
      </c>
    </row>
    <row r="617">
      <c r="D617" s="1">
        <v>4.0</v>
      </c>
      <c r="E617" s="1" t="s">
        <v>189</v>
      </c>
      <c r="F617" s="1">
        <v>0.1</v>
      </c>
      <c r="G617" s="1">
        <v>1.5</v>
      </c>
      <c r="H617" s="21"/>
      <c r="T617" s="1">
        <v>2.0</v>
      </c>
      <c r="U617" s="1" t="s">
        <v>258</v>
      </c>
      <c r="V617" s="1">
        <v>1.448</v>
      </c>
      <c r="W617" s="1">
        <v>1.022</v>
      </c>
    </row>
    <row r="618">
      <c r="B618" s="1">
        <v>6.0</v>
      </c>
      <c r="C618" s="1">
        <v>1.0</v>
      </c>
      <c r="D618" s="1">
        <v>1.0</v>
      </c>
      <c r="E618" s="46" t="s">
        <v>116</v>
      </c>
      <c r="F618" s="1">
        <v>0.283</v>
      </c>
      <c r="G618" s="1">
        <v>7.97</v>
      </c>
      <c r="H618" s="21"/>
      <c r="T618" s="1">
        <v>3.0</v>
      </c>
      <c r="U618" s="1" t="s">
        <v>245</v>
      </c>
      <c r="V618" s="1">
        <v>2.261</v>
      </c>
      <c r="W618" s="1">
        <v>1.017</v>
      </c>
    </row>
    <row r="619">
      <c r="C619" s="1">
        <v>2.0</v>
      </c>
      <c r="D619" s="1">
        <v>1.0</v>
      </c>
      <c r="E619" s="1" t="s">
        <v>190</v>
      </c>
      <c r="F619" s="1">
        <v>0.1</v>
      </c>
      <c r="G619" s="1">
        <v>9.27</v>
      </c>
      <c r="H619" s="21"/>
      <c r="T619" s="1">
        <v>4.0</v>
      </c>
      <c r="U619" s="1" t="s">
        <v>246</v>
      </c>
      <c r="V619" s="1">
        <v>2.833</v>
      </c>
      <c r="W619" s="1">
        <v>0.732</v>
      </c>
    </row>
    <row r="620">
      <c r="D620" s="1">
        <v>2.0</v>
      </c>
      <c r="E620" s="1" t="s">
        <v>191</v>
      </c>
      <c r="F620" s="1">
        <v>0.08</v>
      </c>
      <c r="G620" s="1">
        <v>3.84</v>
      </c>
      <c r="H620" s="21"/>
      <c r="T620" s="1">
        <v>5.0</v>
      </c>
      <c r="U620" s="1" t="s">
        <v>247</v>
      </c>
      <c r="V620" s="1">
        <v>2.882</v>
      </c>
      <c r="W620" s="1">
        <v>0.667</v>
      </c>
    </row>
    <row r="621">
      <c r="D621" s="1">
        <v>3.0</v>
      </c>
      <c r="E621" s="1" t="s">
        <v>192</v>
      </c>
      <c r="H621" s="21"/>
      <c r="S621" s="1">
        <v>3.0</v>
      </c>
      <c r="T621" s="1">
        <v>1.0</v>
      </c>
      <c r="U621" s="1" t="s">
        <v>248</v>
      </c>
      <c r="V621" s="1">
        <v>2.628</v>
      </c>
      <c r="W621" s="1">
        <v>1.258</v>
      </c>
    </row>
    <row r="622">
      <c r="D622" s="1">
        <v>4.0</v>
      </c>
      <c r="E622" s="1" t="s">
        <v>223</v>
      </c>
      <c r="F622" s="1">
        <v>1.286</v>
      </c>
      <c r="G622" s="1">
        <v>1.324</v>
      </c>
      <c r="H622" s="21"/>
      <c r="T622" s="1">
        <v>2.0</v>
      </c>
      <c r="U622" s="1" t="s">
        <v>98</v>
      </c>
      <c r="V622" s="1">
        <v>1.188</v>
      </c>
      <c r="W622" s="1">
        <v>1.402</v>
      </c>
    </row>
    <row r="623">
      <c r="D623" s="1">
        <v>5.0</v>
      </c>
      <c r="E623" s="1" t="s">
        <v>252</v>
      </c>
      <c r="F623" s="1">
        <v>0.09</v>
      </c>
      <c r="G623" s="1">
        <v>2.923</v>
      </c>
      <c r="H623" s="21"/>
      <c r="T623" s="1">
        <v>3.0</v>
      </c>
      <c r="U623" s="1" t="s">
        <v>180</v>
      </c>
      <c r="V623" s="1">
        <v>1.3</v>
      </c>
      <c r="W623" s="1">
        <v>3.93</v>
      </c>
    </row>
    <row r="624">
      <c r="D624" s="1">
        <v>6.0</v>
      </c>
      <c r="E624" s="1" t="s">
        <v>193</v>
      </c>
      <c r="F624" s="1">
        <v>1.95</v>
      </c>
      <c r="G624" s="1">
        <v>3.88</v>
      </c>
      <c r="H624" s="21"/>
      <c r="T624" s="1">
        <v>4.0</v>
      </c>
      <c r="U624" s="1" t="s">
        <v>181</v>
      </c>
      <c r="V624" s="1">
        <v>2.905</v>
      </c>
      <c r="W624" s="1">
        <v>2.11</v>
      </c>
    </row>
    <row r="625">
      <c r="D625" s="1">
        <v>7.0</v>
      </c>
      <c r="E625" s="1" t="s">
        <v>253</v>
      </c>
      <c r="F625" s="1">
        <v>2.8</v>
      </c>
      <c r="G625" s="1">
        <v>3.81</v>
      </c>
      <c r="H625" s="21"/>
      <c r="T625" s="1">
        <v>5.0</v>
      </c>
      <c r="U625" s="1" t="s">
        <v>182</v>
      </c>
      <c r="V625" s="1">
        <v>2.101</v>
      </c>
      <c r="W625" s="1">
        <v>2.079</v>
      </c>
    </row>
    <row r="626">
      <c r="D626" s="1">
        <v>8.0</v>
      </c>
      <c r="E626" s="1" t="s">
        <v>194</v>
      </c>
      <c r="F626" s="1">
        <v>0.12</v>
      </c>
      <c r="G626" s="1">
        <v>4.04</v>
      </c>
      <c r="H626" s="21"/>
      <c r="R626" s="1">
        <v>5.0</v>
      </c>
      <c r="S626" s="1">
        <v>1.0</v>
      </c>
      <c r="T626" s="1">
        <v>1.0</v>
      </c>
      <c r="U626" s="1" t="s">
        <v>249</v>
      </c>
      <c r="V626" s="1">
        <v>1.187</v>
      </c>
      <c r="W626" s="1">
        <v>0.746</v>
      </c>
    </row>
    <row r="627">
      <c r="C627" s="1">
        <v>3.0</v>
      </c>
      <c r="D627" s="1">
        <v>1.0</v>
      </c>
      <c r="E627" s="1" t="s">
        <v>136</v>
      </c>
      <c r="F627" s="1">
        <v>2.488</v>
      </c>
      <c r="G627" s="1">
        <v>8.31</v>
      </c>
      <c r="H627" s="21"/>
      <c r="S627" s="1">
        <v>2.0</v>
      </c>
      <c r="T627" s="1">
        <v>1.0</v>
      </c>
      <c r="U627" s="1" t="s">
        <v>183</v>
      </c>
      <c r="V627" s="1">
        <v>0.643</v>
      </c>
      <c r="W627" s="1">
        <v>1.182</v>
      </c>
    </row>
    <row r="628">
      <c r="D628" s="1">
        <v>2.0</v>
      </c>
      <c r="E628" s="1" t="s">
        <v>138</v>
      </c>
      <c r="H628" s="21"/>
      <c r="T628" s="1">
        <v>2.0</v>
      </c>
      <c r="U628" s="1" t="s">
        <v>107</v>
      </c>
    </row>
    <row r="629">
      <c r="D629" s="1">
        <v>3.0</v>
      </c>
      <c r="E629" s="1" t="s">
        <v>255</v>
      </c>
      <c r="F629" s="1">
        <v>0.1</v>
      </c>
      <c r="G629" s="1">
        <v>8.06</v>
      </c>
      <c r="H629" s="21"/>
      <c r="T629" s="1">
        <v>3.0</v>
      </c>
      <c r="U629" s="1" t="s">
        <v>184</v>
      </c>
      <c r="V629" s="1">
        <v>2.325</v>
      </c>
      <c r="W629" s="1">
        <v>3.5</v>
      </c>
    </row>
    <row r="630">
      <c r="D630" s="1">
        <v>4.0</v>
      </c>
      <c r="E630" s="49" t="s">
        <v>122</v>
      </c>
      <c r="F630" s="1">
        <v>1.282</v>
      </c>
      <c r="G630" s="1">
        <v>3.52</v>
      </c>
      <c r="H630" s="21"/>
      <c r="T630" s="1">
        <v>4.0</v>
      </c>
      <c r="U630" s="1" t="s">
        <v>185</v>
      </c>
      <c r="V630" s="1">
        <v>2.235</v>
      </c>
      <c r="W630" s="1">
        <v>0.615</v>
      </c>
    </row>
    <row r="631">
      <c r="A631" s="1">
        <v>18.0</v>
      </c>
      <c r="B631" s="1">
        <v>1.0</v>
      </c>
      <c r="C631" s="1">
        <v>1.0</v>
      </c>
      <c r="D631" s="1">
        <v>1.0</v>
      </c>
      <c r="E631" s="1" t="s">
        <v>195</v>
      </c>
      <c r="F631" s="1">
        <v>2.163</v>
      </c>
      <c r="G631" s="1">
        <v>4.24</v>
      </c>
      <c r="H631" s="21"/>
      <c r="T631" s="1">
        <v>5.0</v>
      </c>
      <c r="U631" s="1" t="s">
        <v>251</v>
      </c>
      <c r="V631" s="1">
        <v>0.667</v>
      </c>
      <c r="W631" s="1">
        <v>1.333</v>
      </c>
    </row>
    <row r="632">
      <c r="C632" s="1">
        <v>2.0</v>
      </c>
      <c r="D632" s="1">
        <v>1.0</v>
      </c>
      <c r="E632" s="1" t="s">
        <v>24</v>
      </c>
      <c r="F632" s="1">
        <v>2.757</v>
      </c>
      <c r="G632" s="1">
        <v>1.107</v>
      </c>
      <c r="H632" s="21"/>
      <c r="T632" s="1">
        <v>6.0</v>
      </c>
      <c r="U632" s="1" t="s">
        <v>186</v>
      </c>
      <c r="V632" s="1">
        <v>1.94</v>
      </c>
      <c r="W632" s="1">
        <v>1.347</v>
      </c>
    </row>
    <row r="633">
      <c r="D633" s="1">
        <v>2.0</v>
      </c>
      <c r="E633" s="1" t="s">
        <v>197</v>
      </c>
      <c r="F633" s="1">
        <v>1.02</v>
      </c>
      <c r="G633" s="1">
        <v>8.2</v>
      </c>
      <c r="H633" s="21"/>
      <c r="T633" s="1">
        <v>7.0</v>
      </c>
      <c r="U633" s="1" t="s">
        <v>187</v>
      </c>
      <c r="V633" s="1">
        <v>3.878</v>
      </c>
      <c r="W633" s="1">
        <v>1.4</v>
      </c>
    </row>
    <row r="634">
      <c r="D634" s="1">
        <v>3.0</v>
      </c>
      <c r="E634" s="1" t="s">
        <v>198</v>
      </c>
      <c r="F634" s="1">
        <v>1.42</v>
      </c>
      <c r="G634" s="1">
        <v>1.447</v>
      </c>
      <c r="H634" s="21"/>
      <c r="S634" s="1">
        <v>3.0</v>
      </c>
      <c r="T634" s="1">
        <v>1.0</v>
      </c>
      <c r="U634" s="1" t="s">
        <v>188</v>
      </c>
      <c r="V634" s="1">
        <v>2.571</v>
      </c>
      <c r="W634" s="1">
        <v>0.602</v>
      </c>
    </row>
    <row r="635">
      <c r="C635" s="1">
        <v>3.0</v>
      </c>
      <c r="D635" s="1">
        <v>1.0</v>
      </c>
      <c r="E635" s="1" t="s">
        <v>179</v>
      </c>
      <c r="F635" s="1">
        <v>4.65</v>
      </c>
      <c r="G635" s="1">
        <v>0.316</v>
      </c>
      <c r="H635" s="21"/>
      <c r="T635" s="1">
        <v>2.0</v>
      </c>
      <c r="U635" s="45" t="s">
        <v>114</v>
      </c>
      <c r="V635" s="1">
        <v>2.824</v>
      </c>
      <c r="W635" s="1">
        <v>1.336</v>
      </c>
    </row>
    <row r="636">
      <c r="D636" s="1">
        <v>2.0</v>
      </c>
      <c r="E636" s="1" t="s">
        <v>247</v>
      </c>
      <c r="F636" s="1">
        <v>3.939</v>
      </c>
      <c r="G636" s="1">
        <v>4.06</v>
      </c>
      <c r="H636" s="21"/>
      <c r="T636" s="1">
        <v>3.0</v>
      </c>
      <c r="U636" s="1" t="s">
        <v>220</v>
      </c>
    </row>
    <row r="637">
      <c r="D637" s="1">
        <v>3.0</v>
      </c>
      <c r="E637" s="1" t="s">
        <v>171</v>
      </c>
      <c r="H637" s="21"/>
      <c r="T637" s="1">
        <v>4.0</v>
      </c>
      <c r="U637" s="1" t="s">
        <v>189</v>
      </c>
      <c r="V637" s="1">
        <v>0.1</v>
      </c>
      <c r="W637" s="1">
        <v>1.5</v>
      </c>
    </row>
    <row r="638">
      <c r="D638" s="1">
        <v>4.0</v>
      </c>
      <c r="E638" s="1" t="s">
        <v>28</v>
      </c>
      <c r="F638" s="1">
        <v>1.61</v>
      </c>
      <c r="G638" s="1">
        <v>3.65</v>
      </c>
      <c r="H638" s="21"/>
      <c r="R638" s="1">
        <v>6.0</v>
      </c>
      <c r="S638" s="1">
        <v>1.0</v>
      </c>
      <c r="T638" s="1">
        <v>1.0</v>
      </c>
      <c r="U638" s="46" t="s">
        <v>116</v>
      </c>
      <c r="V638" s="1">
        <v>0.283</v>
      </c>
      <c r="W638" s="1">
        <v>7.97</v>
      </c>
    </row>
    <row r="639">
      <c r="D639" s="1">
        <v>5.0</v>
      </c>
      <c r="E639" s="1" t="s">
        <v>186</v>
      </c>
      <c r="F639" s="1">
        <v>4.15</v>
      </c>
      <c r="G639" s="1">
        <v>1.464</v>
      </c>
      <c r="H639" s="21"/>
      <c r="S639" s="1">
        <v>2.0</v>
      </c>
      <c r="T639" s="1">
        <v>1.0</v>
      </c>
      <c r="U639" s="1" t="s">
        <v>190</v>
      </c>
      <c r="V639" s="1">
        <v>0.1</v>
      </c>
      <c r="W639" s="1">
        <v>9.27</v>
      </c>
    </row>
    <row r="640">
      <c r="D640" s="1">
        <v>6.0</v>
      </c>
      <c r="E640" s="1" t="s">
        <v>249</v>
      </c>
      <c r="F640" s="1">
        <v>4.39</v>
      </c>
      <c r="G640" s="1">
        <v>7.72</v>
      </c>
      <c r="H640" s="21"/>
      <c r="T640" s="1">
        <v>2.0</v>
      </c>
      <c r="U640" s="1" t="s">
        <v>191</v>
      </c>
      <c r="V640" s="1">
        <v>0.08</v>
      </c>
      <c r="W640" s="1">
        <v>3.84</v>
      </c>
    </row>
    <row r="641">
      <c r="B641" s="1">
        <v>2.0</v>
      </c>
      <c r="C641" s="1">
        <v>1.0</v>
      </c>
      <c r="D641" s="1">
        <v>1.0</v>
      </c>
      <c r="E641" s="1" t="s">
        <v>233</v>
      </c>
      <c r="F641" s="1">
        <v>2.884</v>
      </c>
      <c r="G641" s="1">
        <v>1.167</v>
      </c>
      <c r="H641" s="21"/>
      <c r="T641" s="1">
        <v>3.0</v>
      </c>
      <c r="U641" s="1" t="s">
        <v>192</v>
      </c>
    </row>
    <row r="642">
      <c r="C642" s="1">
        <v>2.0</v>
      </c>
      <c r="D642" s="1">
        <v>1.0</v>
      </c>
      <c r="E642" s="1" t="s">
        <v>179</v>
      </c>
      <c r="H642" s="21"/>
      <c r="T642" s="1">
        <v>4.0</v>
      </c>
      <c r="U642" s="1" t="s">
        <v>223</v>
      </c>
      <c r="V642" s="1">
        <v>1.286</v>
      </c>
      <c r="W642" s="1">
        <v>1.324</v>
      </c>
    </row>
    <row r="643">
      <c r="D643" s="1">
        <v>2.0</v>
      </c>
      <c r="E643" s="1" t="s">
        <v>234</v>
      </c>
      <c r="F643" s="1">
        <v>2.963</v>
      </c>
      <c r="G643" s="1">
        <v>2.15</v>
      </c>
      <c r="H643" s="21"/>
      <c r="T643" s="1">
        <v>5.0</v>
      </c>
      <c r="U643" s="1" t="s">
        <v>252</v>
      </c>
      <c r="V643" s="1">
        <v>0.09</v>
      </c>
      <c r="W643" s="1">
        <v>2.923</v>
      </c>
    </row>
    <row r="644">
      <c r="D644" s="1">
        <v>3.0</v>
      </c>
      <c r="E644" s="1" t="s">
        <v>202</v>
      </c>
      <c r="F644" s="1">
        <v>2.963</v>
      </c>
      <c r="G644" s="1">
        <v>1.048</v>
      </c>
      <c r="H644" s="21"/>
      <c r="T644" s="1">
        <v>6.0</v>
      </c>
      <c r="U644" s="1" t="s">
        <v>193</v>
      </c>
      <c r="V644" s="1">
        <v>1.95</v>
      </c>
      <c r="W644" s="1">
        <v>3.88</v>
      </c>
    </row>
    <row r="645">
      <c r="D645" s="1">
        <v>4.0</v>
      </c>
      <c r="E645" s="1" t="s">
        <v>235</v>
      </c>
      <c r="F645" s="1">
        <v>3.0</v>
      </c>
      <c r="H645" s="21"/>
      <c r="T645" s="1">
        <v>7.0</v>
      </c>
      <c r="U645" s="1" t="s">
        <v>253</v>
      </c>
      <c r="V645" s="1">
        <v>2.8</v>
      </c>
      <c r="W645" s="1">
        <v>3.81</v>
      </c>
    </row>
    <row r="646">
      <c r="D646" s="1">
        <v>5.0</v>
      </c>
      <c r="E646" s="1" t="s">
        <v>178</v>
      </c>
      <c r="F646" s="1">
        <v>1.82</v>
      </c>
      <c r="G646" s="1">
        <v>1.143</v>
      </c>
      <c r="H646" s="21"/>
      <c r="T646" s="1">
        <v>8.0</v>
      </c>
      <c r="U646" s="1" t="s">
        <v>194</v>
      </c>
      <c r="V646" s="1">
        <v>0.12</v>
      </c>
      <c r="W646" s="1">
        <v>4.04</v>
      </c>
    </row>
    <row r="647">
      <c r="C647" s="1">
        <v>3.0</v>
      </c>
      <c r="D647" s="1">
        <v>1.0</v>
      </c>
      <c r="E647" s="1" t="s">
        <v>236</v>
      </c>
      <c r="F647" s="1">
        <v>3.615</v>
      </c>
      <c r="G647" s="1">
        <v>3.54</v>
      </c>
      <c r="H647" s="21"/>
      <c r="S647" s="1">
        <v>3.0</v>
      </c>
      <c r="T647" s="1">
        <v>1.0</v>
      </c>
      <c r="U647" s="1" t="s">
        <v>136</v>
      </c>
      <c r="V647" s="1">
        <v>2.488</v>
      </c>
      <c r="W647" s="1">
        <v>8.31</v>
      </c>
    </row>
    <row r="648">
      <c r="D648" s="1">
        <v>2.0</v>
      </c>
      <c r="E648" s="1" t="s">
        <v>203</v>
      </c>
      <c r="F648" s="1">
        <v>1.095</v>
      </c>
      <c r="G648" s="1">
        <v>7.65</v>
      </c>
      <c r="H648" s="21"/>
      <c r="T648" s="1">
        <v>2.0</v>
      </c>
      <c r="U648" s="1" t="s">
        <v>138</v>
      </c>
    </row>
    <row r="649">
      <c r="D649" s="1">
        <v>3.0</v>
      </c>
      <c r="E649" s="1" t="s">
        <v>237</v>
      </c>
      <c r="H649" s="21"/>
      <c r="T649" s="1">
        <v>3.0</v>
      </c>
      <c r="U649" s="1" t="s">
        <v>255</v>
      </c>
      <c r="V649" s="1">
        <v>0.1</v>
      </c>
      <c r="W649" s="1">
        <v>8.06</v>
      </c>
    </row>
    <row r="650">
      <c r="D650" s="1">
        <v>4.0</v>
      </c>
      <c r="E650" s="1" t="s">
        <v>238</v>
      </c>
      <c r="F650" s="1">
        <v>0.95</v>
      </c>
      <c r="G650" s="1">
        <v>7.75</v>
      </c>
      <c r="H650" s="21"/>
      <c r="T650" s="1">
        <v>4.0</v>
      </c>
      <c r="U650" s="49" t="s">
        <v>122</v>
      </c>
      <c r="V650" s="1">
        <v>1.282</v>
      </c>
      <c r="W650" s="1">
        <v>3.52</v>
      </c>
    </row>
    <row r="651">
      <c r="D651" s="1">
        <v>5.0</v>
      </c>
      <c r="E651" s="1" t="s">
        <v>58</v>
      </c>
      <c r="F651" s="1">
        <v>4.24</v>
      </c>
      <c r="G651" s="1">
        <v>7.83</v>
      </c>
      <c r="H651" s="21"/>
      <c r="Q651" s="1">
        <v>18.0</v>
      </c>
      <c r="R651" s="1">
        <v>1.0</v>
      </c>
      <c r="S651" s="1">
        <v>1.0</v>
      </c>
      <c r="T651" s="1">
        <v>1.0</v>
      </c>
      <c r="U651" s="1" t="s">
        <v>195</v>
      </c>
      <c r="V651" s="1">
        <v>2.163</v>
      </c>
      <c r="W651" s="1">
        <v>4.24</v>
      </c>
    </row>
    <row r="652">
      <c r="D652" s="1">
        <v>6.0</v>
      </c>
      <c r="E652" s="1" t="s">
        <v>63</v>
      </c>
      <c r="F652" s="1">
        <v>1.325</v>
      </c>
      <c r="G652" s="1">
        <v>1.387</v>
      </c>
      <c r="H652" s="21"/>
      <c r="S652" s="1">
        <v>2.0</v>
      </c>
      <c r="T652" s="1">
        <v>1.0</v>
      </c>
      <c r="U652" s="1" t="s">
        <v>24</v>
      </c>
      <c r="V652" s="1">
        <v>2.757</v>
      </c>
      <c r="W652" s="1">
        <v>1.107</v>
      </c>
    </row>
    <row r="653">
      <c r="D653" s="1">
        <v>7.0</v>
      </c>
      <c r="E653" s="1" t="s">
        <v>256</v>
      </c>
      <c r="F653" s="1">
        <v>4.19</v>
      </c>
      <c r="G653" s="1">
        <v>4.01</v>
      </c>
      <c r="H653" s="21"/>
      <c r="T653" s="1">
        <v>2.0</v>
      </c>
      <c r="U653" s="1" t="s">
        <v>197</v>
      </c>
      <c r="V653" s="1">
        <v>1.02</v>
      </c>
      <c r="W653" s="1">
        <v>8.2</v>
      </c>
    </row>
    <row r="654">
      <c r="D654" s="1">
        <v>8.0</v>
      </c>
      <c r="E654" s="1" t="s">
        <v>67</v>
      </c>
      <c r="F654" s="1">
        <v>4.98</v>
      </c>
      <c r="G654" s="1">
        <v>7.73</v>
      </c>
      <c r="H654" s="21"/>
      <c r="T654" s="1">
        <v>3.0</v>
      </c>
      <c r="U654" s="1" t="s">
        <v>198</v>
      </c>
      <c r="V654" s="1">
        <v>1.42</v>
      </c>
      <c r="W654" s="1">
        <v>1.447</v>
      </c>
    </row>
    <row r="655">
      <c r="B655" s="1">
        <v>3.0</v>
      </c>
      <c r="C655" s="1">
        <v>1.0</v>
      </c>
      <c r="D655" s="1">
        <v>1.0</v>
      </c>
      <c r="E655" s="1" t="s">
        <v>171</v>
      </c>
      <c r="F655" s="1">
        <v>3.908</v>
      </c>
      <c r="G655" s="1">
        <v>7.51</v>
      </c>
      <c r="H655" s="21"/>
      <c r="S655" s="1">
        <v>3.0</v>
      </c>
      <c r="T655" s="1">
        <v>1.0</v>
      </c>
      <c r="U655" s="1" t="s">
        <v>179</v>
      </c>
      <c r="V655" s="1">
        <v>4.65</v>
      </c>
      <c r="W655" s="1">
        <v>0.316</v>
      </c>
    </row>
    <row r="656">
      <c r="C656" s="1">
        <v>2.0</v>
      </c>
      <c r="D656" s="1">
        <v>1.0</v>
      </c>
      <c r="E656" s="1" t="s">
        <v>240</v>
      </c>
      <c r="F656" s="1">
        <v>1.086</v>
      </c>
      <c r="G656" s="1">
        <v>2.097</v>
      </c>
      <c r="H656" s="21"/>
      <c r="T656" s="1">
        <v>2.0</v>
      </c>
      <c r="U656" s="1" t="s">
        <v>247</v>
      </c>
      <c r="V656" s="1">
        <v>3.939</v>
      </c>
      <c r="W656" s="1">
        <v>4.06</v>
      </c>
    </row>
    <row r="657">
      <c r="D657" s="1">
        <v>2.0</v>
      </c>
      <c r="E657" s="1" t="s">
        <v>172</v>
      </c>
      <c r="F657" s="1">
        <v>2.933</v>
      </c>
      <c r="G657" s="1">
        <v>3.64</v>
      </c>
      <c r="H657" s="21"/>
      <c r="T657" s="1">
        <v>3.0</v>
      </c>
      <c r="U657" s="1" t="s">
        <v>171</v>
      </c>
    </row>
    <row r="658">
      <c r="D658" s="1">
        <v>3.0</v>
      </c>
      <c r="E658" s="1" t="s">
        <v>173</v>
      </c>
      <c r="F658" s="1">
        <v>1.1</v>
      </c>
      <c r="G658" s="1">
        <v>7.63</v>
      </c>
      <c r="H658" s="21"/>
      <c r="T658" s="1">
        <v>4.0</v>
      </c>
      <c r="U658" s="1" t="s">
        <v>28</v>
      </c>
      <c r="V658" s="1">
        <v>1.61</v>
      </c>
      <c r="W658" s="1">
        <v>3.65</v>
      </c>
    </row>
    <row r="659">
      <c r="D659" s="1">
        <v>4.0</v>
      </c>
      <c r="E659" s="1" t="s">
        <v>174</v>
      </c>
      <c r="F659" s="1">
        <v>2.667</v>
      </c>
      <c r="G659" s="1">
        <v>1.085</v>
      </c>
      <c r="H659" s="21"/>
      <c r="T659" s="1">
        <v>5.0</v>
      </c>
      <c r="U659" s="1" t="s">
        <v>186</v>
      </c>
      <c r="V659" s="1">
        <v>4.15</v>
      </c>
      <c r="W659" s="1">
        <v>1.464</v>
      </c>
    </row>
    <row r="660">
      <c r="D660" s="1">
        <v>5.0</v>
      </c>
      <c r="E660" s="1" t="s">
        <v>175</v>
      </c>
      <c r="H660" s="21"/>
      <c r="T660" s="1">
        <v>6.0</v>
      </c>
      <c r="U660" s="1" t="s">
        <v>249</v>
      </c>
      <c r="V660" s="1">
        <v>4.39</v>
      </c>
      <c r="W660" s="1">
        <v>7.72</v>
      </c>
    </row>
    <row r="661">
      <c r="D661" s="1">
        <v>6.0</v>
      </c>
      <c r="E661" s="1" t="s">
        <v>241</v>
      </c>
      <c r="F661" s="1">
        <v>6.01</v>
      </c>
      <c r="G661" s="1">
        <v>0.728</v>
      </c>
      <c r="H661" s="21"/>
      <c r="R661" s="1">
        <v>2.0</v>
      </c>
      <c r="S661" s="1">
        <v>1.0</v>
      </c>
      <c r="T661" s="1">
        <v>1.0</v>
      </c>
      <c r="U661" s="1" t="s">
        <v>233</v>
      </c>
      <c r="V661" s="1">
        <v>2.884</v>
      </c>
      <c r="W661" s="1">
        <v>1.167</v>
      </c>
    </row>
    <row r="662">
      <c r="C662" s="1">
        <v>3.0</v>
      </c>
      <c r="D662" s="1">
        <v>1.0</v>
      </c>
      <c r="E662" s="1" t="s">
        <v>176</v>
      </c>
      <c r="F662" s="1">
        <v>4.45</v>
      </c>
      <c r="G662" s="1">
        <v>8.18</v>
      </c>
      <c r="H662" s="21"/>
      <c r="S662" s="1">
        <v>2.0</v>
      </c>
      <c r="T662" s="1">
        <v>1.0</v>
      </c>
      <c r="U662" s="1" t="s">
        <v>179</v>
      </c>
    </row>
    <row r="663">
      <c r="D663" s="1">
        <v>2.0</v>
      </c>
      <c r="E663" s="1" t="s">
        <v>211</v>
      </c>
      <c r="F663" s="1">
        <v>0.107</v>
      </c>
      <c r="G663" s="1">
        <v>1.155</v>
      </c>
      <c r="H663" s="21"/>
      <c r="T663" s="1">
        <v>2.0</v>
      </c>
      <c r="U663" s="1" t="s">
        <v>234</v>
      </c>
      <c r="V663" s="1">
        <v>2.963</v>
      </c>
      <c r="W663" s="1">
        <v>2.15</v>
      </c>
    </row>
    <row r="664">
      <c r="D664" s="1">
        <v>3.0</v>
      </c>
      <c r="E664" s="1" t="s">
        <v>242</v>
      </c>
      <c r="F664" s="1">
        <v>3.833</v>
      </c>
      <c r="G664" s="1">
        <v>1.167</v>
      </c>
      <c r="H664" s="21"/>
      <c r="T664" s="1">
        <v>3.0</v>
      </c>
      <c r="U664" s="1" t="s">
        <v>202</v>
      </c>
      <c r="V664" s="1">
        <v>2.963</v>
      </c>
      <c r="W664" s="1">
        <v>1.048</v>
      </c>
    </row>
    <row r="665">
      <c r="D665" s="1">
        <v>4.0</v>
      </c>
      <c r="E665" s="1" t="s">
        <v>243</v>
      </c>
      <c r="F665" s="1">
        <v>0.663</v>
      </c>
      <c r="G665" s="1">
        <v>3.83</v>
      </c>
      <c r="H665" s="21"/>
      <c r="T665" s="1">
        <v>4.0</v>
      </c>
      <c r="U665" s="1" t="s">
        <v>235</v>
      </c>
      <c r="V665" s="1">
        <v>3.0</v>
      </c>
    </row>
    <row r="666">
      <c r="D666" s="1">
        <v>5.0</v>
      </c>
      <c r="E666" s="1" t="s">
        <v>178</v>
      </c>
      <c r="F666" s="1">
        <v>1.367</v>
      </c>
      <c r="G666" s="1">
        <v>3.6</v>
      </c>
      <c r="H666" s="21"/>
      <c r="T666" s="1">
        <v>5.0</v>
      </c>
      <c r="U666" s="1" t="s">
        <v>178</v>
      </c>
      <c r="V666" s="1">
        <v>1.82</v>
      </c>
      <c r="W666" s="1">
        <v>1.143</v>
      </c>
    </row>
    <row r="667">
      <c r="D667" s="1">
        <v>6.0</v>
      </c>
      <c r="E667" s="1" t="s">
        <v>179</v>
      </c>
      <c r="H667" s="21"/>
      <c r="S667" s="1">
        <v>3.0</v>
      </c>
      <c r="T667" s="1">
        <v>1.0</v>
      </c>
      <c r="U667" s="1" t="s">
        <v>236</v>
      </c>
      <c r="V667" s="1">
        <v>3.615</v>
      </c>
      <c r="W667" s="1">
        <v>3.54</v>
      </c>
    </row>
    <row r="668">
      <c r="B668" s="1">
        <v>4.0</v>
      </c>
      <c r="C668" s="1">
        <v>1.0</v>
      </c>
      <c r="D668" s="1">
        <v>1.0</v>
      </c>
      <c r="E668" s="1" t="s">
        <v>214</v>
      </c>
      <c r="F668" s="1">
        <v>2.137</v>
      </c>
      <c r="G668" s="1">
        <v>7.67</v>
      </c>
      <c r="H668" s="21"/>
      <c r="T668" s="1">
        <v>2.0</v>
      </c>
      <c r="U668" s="1" t="s">
        <v>203</v>
      </c>
      <c r="V668" s="1">
        <v>1.095</v>
      </c>
      <c r="W668" s="1">
        <v>7.65</v>
      </c>
    </row>
    <row r="669">
      <c r="C669" s="1">
        <v>2.0</v>
      </c>
      <c r="D669" s="1">
        <v>2.0</v>
      </c>
      <c r="E669" s="1" t="s">
        <v>258</v>
      </c>
      <c r="F669" s="1">
        <v>3.0</v>
      </c>
      <c r="G669" s="1">
        <v>1.448</v>
      </c>
      <c r="H669" s="21"/>
      <c r="T669" s="1">
        <v>3.0</v>
      </c>
      <c r="U669" s="1" t="s">
        <v>237</v>
      </c>
    </row>
    <row r="670">
      <c r="D670" s="1">
        <v>3.0</v>
      </c>
      <c r="E670" s="1" t="s">
        <v>245</v>
      </c>
      <c r="F670" s="1">
        <v>1.368</v>
      </c>
      <c r="G670" s="1">
        <v>2.11</v>
      </c>
      <c r="H670" s="21"/>
      <c r="T670" s="1">
        <v>4.0</v>
      </c>
      <c r="U670" s="1" t="s">
        <v>238</v>
      </c>
      <c r="V670" s="1">
        <v>0.95</v>
      </c>
      <c r="W670" s="1">
        <v>7.75</v>
      </c>
    </row>
    <row r="671">
      <c r="D671" s="1">
        <v>4.0</v>
      </c>
      <c r="E671" s="1" t="s">
        <v>246</v>
      </c>
      <c r="F671" s="1">
        <v>2.27</v>
      </c>
      <c r="G671" s="1">
        <v>1.331</v>
      </c>
      <c r="H671" s="21"/>
      <c r="T671" s="1">
        <v>5.0</v>
      </c>
      <c r="U671" s="1" t="s">
        <v>58</v>
      </c>
      <c r="V671" s="1">
        <v>4.24</v>
      </c>
      <c r="W671" s="1">
        <v>7.83</v>
      </c>
    </row>
    <row r="672">
      <c r="D672" s="1">
        <v>5.0</v>
      </c>
      <c r="E672" s="1" t="s">
        <v>247</v>
      </c>
      <c r="F672" s="1">
        <v>3.424</v>
      </c>
      <c r="G672" s="1">
        <v>4.09</v>
      </c>
      <c r="H672" s="21"/>
      <c r="T672" s="1">
        <v>6.0</v>
      </c>
      <c r="U672" s="1" t="s">
        <v>63</v>
      </c>
      <c r="V672" s="1">
        <v>1.325</v>
      </c>
      <c r="W672" s="1">
        <v>1.387</v>
      </c>
    </row>
    <row r="673">
      <c r="D673" s="1">
        <v>6.0</v>
      </c>
      <c r="E673" s="1" t="s">
        <v>28</v>
      </c>
      <c r="F673" s="1">
        <v>1.333</v>
      </c>
      <c r="G673" s="1">
        <v>0.123</v>
      </c>
      <c r="H673" s="21"/>
      <c r="T673" s="1">
        <v>7.0</v>
      </c>
      <c r="U673" s="1" t="s">
        <v>256</v>
      </c>
      <c r="V673" s="1">
        <v>4.19</v>
      </c>
      <c r="W673" s="1">
        <v>4.01</v>
      </c>
    </row>
    <row r="674">
      <c r="D674" s="1">
        <v>7.0</v>
      </c>
      <c r="E674" s="1" t="s">
        <v>229</v>
      </c>
      <c r="F674" s="1">
        <v>1.67</v>
      </c>
      <c r="G674" s="1">
        <v>4.46</v>
      </c>
      <c r="H674" s="21"/>
      <c r="T674" s="1">
        <v>8.0</v>
      </c>
      <c r="U674" s="1" t="s">
        <v>67</v>
      </c>
      <c r="V674" s="1">
        <v>4.98</v>
      </c>
      <c r="W674" s="1">
        <v>7.73</v>
      </c>
    </row>
    <row r="675">
      <c r="C675" s="1">
        <v>3.0</v>
      </c>
      <c r="D675" s="1">
        <v>1.0</v>
      </c>
      <c r="E675" s="1" t="s">
        <v>248</v>
      </c>
      <c r="F675" s="1">
        <v>1.191</v>
      </c>
      <c r="G675" s="1">
        <v>4.25</v>
      </c>
      <c r="H675" s="21"/>
      <c r="R675" s="1">
        <v>3.0</v>
      </c>
      <c r="S675" s="1">
        <v>1.0</v>
      </c>
      <c r="T675" s="1">
        <v>1.0</v>
      </c>
      <c r="U675" s="1" t="s">
        <v>171</v>
      </c>
      <c r="V675" s="1">
        <v>3.908</v>
      </c>
      <c r="W675" s="1">
        <v>7.51</v>
      </c>
    </row>
    <row r="676">
      <c r="D676" s="1">
        <v>2.0</v>
      </c>
      <c r="E676" s="1" t="s">
        <v>98</v>
      </c>
      <c r="F676" s="1">
        <v>1.158</v>
      </c>
      <c r="G676" s="1">
        <v>0.662</v>
      </c>
      <c r="H676" s="21"/>
      <c r="S676" s="1">
        <v>2.0</v>
      </c>
      <c r="T676" s="1">
        <v>1.0</v>
      </c>
      <c r="U676" s="1" t="s">
        <v>240</v>
      </c>
      <c r="V676" s="1">
        <v>1.086</v>
      </c>
      <c r="W676" s="1">
        <v>2.097</v>
      </c>
    </row>
    <row r="677">
      <c r="D677" s="1">
        <v>3.0</v>
      </c>
      <c r="E677" s="1" t="s">
        <v>180</v>
      </c>
      <c r="F677" s="1">
        <v>0.672</v>
      </c>
      <c r="G677" s="1">
        <v>1.354</v>
      </c>
      <c r="H677" s="21"/>
      <c r="T677" s="1">
        <v>2.0</v>
      </c>
      <c r="U677" s="1" t="s">
        <v>172</v>
      </c>
      <c r="V677" s="1">
        <v>2.933</v>
      </c>
      <c r="W677" s="1">
        <v>3.64</v>
      </c>
    </row>
    <row r="678">
      <c r="D678" s="1">
        <v>4.0</v>
      </c>
      <c r="E678" s="1" t="s">
        <v>181</v>
      </c>
      <c r="F678" s="1">
        <v>1.283</v>
      </c>
      <c r="G678" s="1">
        <v>2.381</v>
      </c>
      <c r="H678" s="21"/>
      <c r="T678" s="1">
        <v>3.0</v>
      </c>
      <c r="U678" s="1" t="s">
        <v>173</v>
      </c>
      <c r="V678" s="1">
        <v>1.1</v>
      </c>
      <c r="W678" s="1">
        <v>7.63</v>
      </c>
    </row>
    <row r="679">
      <c r="D679" s="1">
        <v>5.0</v>
      </c>
      <c r="E679" s="1" t="s">
        <v>182</v>
      </c>
      <c r="F679" s="1">
        <v>1.265</v>
      </c>
      <c r="G679" s="1">
        <v>1.432</v>
      </c>
      <c r="H679" s="21"/>
      <c r="T679" s="1">
        <v>4.0</v>
      </c>
      <c r="U679" s="1" t="s">
        <v>174</v>
      </c>
      <c r="V679" s="1">
        <v>2.667</v>
      </c>
      <c r="W679" s="1">
        <v>1.085</v>
      </c>
    </row>
    <row r="680">
      <c r="B680" s="1">
        <v>5.0</v>
      </c>
      <c r="C680" s="1">
        <v>1.0</v>
      </c>
      <c r="D680" s="1">
        <v>1.0</v>
      </c>
      <c r="E680" s="1" t="s">
        <v>249</v>
      </c>
      <c r="F680" s="1">
        <v>0.342</v>
      </c>
      <c r="G680" s="1">
        <v>1.221</v>
      </c>
      <c r="H680" s="21"/>
      <c r="T680" s="1">
        <v>5.0</v>
      </c>
      <c r="U680" s="1" t="s">
        <v>175</v>
      </c>
    </row>
    <row r="681">
      <c r="C681" s="1">
        <v>2.0</v>
      </c>
      <c r="D681" s="1">
        <v>1.0</v>
      </c>
      <c r="E681" s="1" t="s">
        <v>183</v>
      </c>
      <c r="F681" s="1">
        <v>3.0</v>
      </c>
      <c r="G681" s="1">
        <v>1.071</v>
      </c>
      <c r="H681" s="21"/>
      <c r="T681" s="1">
        <v>6.0</v>
      </c>
      <c r="U681" s="1" t="s">
        <v>241</v>
      </c>
      <c r="V681" s="1">
        <v>6.01</v>
      </c>
      <c r="W681" s="1">
        <v>0.728</v>
      </c>
    </row>
    <row r="682">
      <c r="D682" s="1">
        <v>2.0</v>
      </c>
      <c r="E682" s="1" t="s">
        <v>107</v>
      </c>
      <c r="H682" s="21"/>
      <c r="S682" s="1">
        <v>3.0</v>
      </c>
      <c r="T682" s="1">
        <v>1.0</v>
      </c>
      <c r="U682" s="1" t="s">
        <v>176</v>
      </c>
      <c r="V682" s="1">
        <v>4.45</v>
      </c>
      <c r="W682" s="1">
        <v>8.18</v>
      </c>
    </row>
    <row r="683">
      <c r="D683" s="1">
        <v>3.0</v>
      </c>
      <c r="E683" s="1" t="s">
        <v>184</v>
      </c>
      <c r="H683" s="21"/>
      <c r="T683" s="1">
        <v>2.0</v>
      </c>
      <c r="U683" s="1" t="s">
        <v>211</v>
      </c>
      <c r="V683" s="1">
        <v>0.107</v>
      </c>
      <c r="W683" s="1">
        <v>1.155</v>
      </c>
    </row>
    <row r="684">
      <c r="D684" s="1">
        <v>4.0</v>
      </c>
      <c r="E684" s="1" t="s">
        <v>185</v>
      </c>
      <c r="H684" s="21"/>
      <c r="T684" s="1">
        <v>3.0</v>
      </c>
      <c r="U684" s="1" t="s">
        <v>242</v>
      </c>
      <c r="V684" s="1">
        <v>3.833</v>
      </c>
      <c r="W684" s="1">
        <v>1.167</v>
      </c>
    </row>
    <row r="685">
      <c r="D685" s="1">
        <v>5.0</v>
      </c>
      <c r="E685" s="1" t="s">
        <v>251</v>
      </c>
      <c r="H685" s="21"/>
      <c r="T685" s="1">
        <v>4.0</v>
      </c>
      <c r="U685" s="1" t="s">
        <v>243</v>
      </c>
      <c r="V685" s="1">
        <v>0.663</v>
      </c>
      <c r="W685" s="1">
        <v>3.83</v>
      </c>
    </row>
    <row r="686">
      <c r="D686" s="1">
        <v>6.0</v>
      </c>
      <c r="E686" s="1" t="s">
        <v>267</v>
      </c>
      <c r="H686" s="21"/>
      <c r="T686" s="1">
        <v>5.0</v>
      </c>
      <c r="U686" s="1" t="s">
        <v>178</v>
      </c>
      <c r="V686" s="1">
        <v>1.367</v>
      </c>
      <c r="W686" s="1">
        <v>3.6</v>
      </c>
    </row>
    <row r="687">
      <c r="D687" s="1">
        <v>7.0</v>
      </c>
      <c r="E687" s="1" t="s">
        <v>187</v>
      </c>
      <c r="H687" s="21"/>
      <c r="T687" s="1">
        <v>6.0</v>
      </c>
      <c r="U687" s="1" t="s">
        <v>179</v>
      </c>
    </row>
    <row r="688">
      <c r="C688" s="1">
        <v>3.0</v>
      </c>
      <c r="D688" s="1">
        <v>1.0</v>
      </c>
      <c r="E688" s="1" t="s">
        <v>178</v>
      </c>
      <c r="F688" s="1">
        <v>5.14</v>
      </c>
      <c r="G688" s="1">
        <v>0.736</v>
      </c>
      <c r="H688" s="21"/>
      <c r="R688" s="1">
        <v>4.0</v>
      </c>
      <c r="S688" s="1">
        <v>1.0</v>
      </c>
      <c r="T688" s="1">
        <v>1.0</v>
      </c>
      <c r="U688" s="1" t="s">
        <v>214</v>
      </c>
      <c r="V688" s="1">
        <v>2.137</v>
      </c>
      <c r="W688" s="1">
        <v>7.67</v>
      </c>
    </row>
    <row r="689">
      <c r="D689" s="1">
        <v>2.0</v>
      </c>
      <c r="E689" s="1" t="s">
        <v>267</v>
      </c>
      <c r="H689" s="21"/>
      <c r="S689" s="1">
        <v>2.0</v>
      </c>
      <c r="T689" s="1">
        <v>2.0</v>
      </c>
      <c r="U689" s="1" t="s">
        <v>258</v>
      </c>
      <c r="V689" s="1">
        <v>3.0</v>
      </c>
      <c r="W689" s="1">
        <v>1.448</v>
      </c>
    </row>
    <row r="690">
      <c r="D690" s="1">
        <v>3.0</v>
      </c>
      <c r="E690" s="1" t="s">
        <v>220</v>
      </c>
      <c r="H690" s="21"/>
      <c r="T690" s="1">
        <v>3.0</v>
      </c>
      <c r="U690" s="1" t="s">
        <v>245</v>
      </c>
      <c r="V690" s="1">
        <v>1.368</v>
      </c>
      <c r="W690" s="1">
        <v>2.11</v>
      </c>
    </row>
    <row r="691">
      <c r="D691" s="1">
        <v>4.0</v>
      </c>
      <c r="E691" s="1" t="s">
        <v>178</v>
      </c>
      <c r="F691" s="1">
        <v>1.459</v>
      </c>
      <c r="G691" s="1">
        <v>0.654</v>
      </c>
      <c r="H691" s="21"/>
      <c r="T691" s="1">
        <v>4.0</v>
      </c>
      <c r="U691" s="1" t="s">
        <v>246</v>
      </c>
      <c r="V691" s="1">
        <v>2.27</v>
      </c>
      <c r="W691" s="1">
        <v>1.331</v>
      </c>
    </row>
    <row r="692">
      <c r="B692" s="1">
        <v>6.0</v>
      </c>
      <c r="C692" s="1">
        <v>1.0</v>
      </c>
      <c r="D692" s="1">
        <v>1.0</v>
      </c>
      <c r="E692" s="46" t="s">
        <v>116</v>
      </c>
      <c r="F692" s="1">
        <v>1.55</v>
      </c>
      <c r="G692" s="1">
        <v>3.78</v>
      </c>
      <c r="H692" s="21"/>
      <c r="T692" s="1">
        <v>5.0</v>
      </c>
      <c r="U692" s="1" t="s">
        <v>247</v>
      </c>
      <c r="V692" s="1">
        <v>3.424</v>
      </c>
      <c r="W692" s="1">
        <v>4.09</v>
      </c>
    </row>
    <row r="693">
      <c r="C693" s="1">
        <v>2.0</v>
      </c>
      <c r="D693" s="1">
        <v>1.0</v>
      </c>
      <c r="E693" s="1" t="s">
        <v>190</v>
      </c>
      <c r="F693" s="1">
        <v>5.28</v>
      </c>
      <c r="H693" s="21"/>
      <c r="T693" s="1">
        <v>6.0</v>
      </c>
      <c r="U693" s="1" t="s">
        <v>28</v>
      </c>
      <c r="V693" s="1">
        <v>1.333</v>
      </c>
      <c r="W693" s="1">
        <v>0.123</v>
      </c>
    </row>
    <row r="694">
      <c r="D694" s="1">
        <v>2.0</v>
      </c>
      <c r="E694" s="1" t="s">
        <v>191</v>
      </c>
      <c r="F694" s="1">
        <v>3.714</v>
      </c>
      <c r="H694" s="21"/>
      <c r="T694" s="1">
        <v>7.0</v>
      </c>
      <c r="U694" s="1" t="s">
        <v>229</v>
      </c>
      <c r="V694" s="1">
        <v>1.67</v>
      </c>
      <c r="W694" s="1">
        <v>4.46</v>
      </c>
    </row>
    <row r="695">
      <c r="D695" s="1">
        <v>3.0</v>
      </c>
      <c r="E695" s="1" t="s">
        <v>192</v>
      </c>
      <c r="H695" s="21"/>
      <c r="S695" s="1">
        <v>3.0</v>
      </c>
      <c r="T695" s="1">
        <v>1.0</v>
      </c>
      <c r="U695" s="1" t="s">
        <v>248</v>
      </c>
      <c r="V695" s="1">
        <v>1.191</v>
      </c>
      <c r="W695" s="1">
        <v>4.25</v>
      </c>
    </row>
    <row r="696">
      <c r="D696" s="1">
        <v>4.0</v>
      </c>
      <c r="E696" s="1" t="s">
        <v>223</v>
      </c>
      <c r="H696" s="21"/>
      <c r="T696" s="1">
        <v>2.0</v>
      </c>
      <c r="U696" s="1" t="s">
        <v>98</v>
      </c>
      <c r="V696" s="1">
        <v>1.158</v>
      </c>
      <c r="W696" s="1">
        <v>0.662</v>
      </c>
    </row>
    <row r="697">
      <c r="D697" s="1">
        <v>5.0</v>
      </c>
      <c r="E697" s="1" t="s">
        <v>252</v>
      </c>
      <c r="H697" s="21"/>
      <c r="T697" s="1">
        <v>3.0</v>
      </c>
      <c r="U697" s="1" t="s">
        <v>180</v>
      </c>
      <c r="V697" s="1">
        <v>0.672</v>
      </c>
      <c r="W697" s="1">
        <v>1.354</v>
      </c>
    </row>
    <row r="698">
      <c r="D698" s="1">
        <v>6.0</v>
      </c>
      <c r="E698" s="1" t="s">
        <v>193</v>
      </c>
      <c r="F698" s="1">
        <v>3.0</v>
      </c>
      <c r="H698" s="21"/>
      <c r="T698" s="1">
        <v>4.0</v>
      </c>
      <c r="U698" s="1" t="s">
        <v>181</v>
      </c>
      <c r="V698" s="1">
        <v>1.283</v>
      </c>
      <c r="W698" s="1">
        <v>2.381</v>
      </c>
    </row>
    <row r="699">
      <c r="D699" s="1">
        <v>7.0</v>
      </c>
      <c r="E699" s="1" t="s">
        <v>253</v>
      </c>
      <c r="F699" s="1">
        <v>2.073</v>
      </c>
      <c r="H699" s="21"/>
      <c r="T699" s="1">
        <v>5.0</v>
      </c>
      <c r="U699" s="1" t="s">
        <v>182</v>
      </c>
      <c r="V699" s="1">
        <v>1.265</v>
      </c>
      <c r="W699" s="1">
        <v>1.432</v>
      </c>
    </row>
    <row r="700">
      <c r="D700" s="1">
        <v>8.0</v>
      </c>
      <c r="E700" s="1" t="s">
        <v>194</v>
      </c>
      <c r="F700" s="1">
        <v>2.839</v>
      </c>
      <c r="H700" s="21"/>
      <c r="R700" s="1">
        <v>5.0</v>
      </c>
      <c r="S700" s="1">
        <v>1.0</v>
      </c>
      <c r="T700" s="1">
        <v>1.0</v>
      </c>
      <c r="U700" s="1" t="s">
        <v>249</v>
      </c>
      <c r="V700" s="1">
        <v>0.342</v>
      </c>
      <c r="W700" s="1">
        <v>1.221</v>
      </c>
    </row>
    <row r="701">
      <c r="C701" s="1">
        <v>3.0</v>
      </c>
      <c r="D701" s="1">
        <v>1.0</v>
      </c>
      <c r="E701" s="1" t="s">
        <v>136</v>
      </c>
      <c r="F701" s="1">
        <v>1.81</v>
      </c>
      <c r="G701" s="1">
        <v>4.09</v>
      </c>
      <c r="H701" s="21"/>
      <c r="S701" s="1">
        <v>2.0</v>
      </c>
      <c r="T701" s="1">
        <v>1.0</v>
      </c>
      <c r="U701" s="1" t="s">
        <v>183</v>
      </c>
      <c r="V701" s="1">
        <v>3.0</v>
      </c>
      <c r="W701" s="1">
        <v>1.071</v>
      </c>
    </row>
    <row r="702">
      <c r="D702" s="1">
        <v>2.0</v>
      </c>
      <c r="E702" s="1" t="s">
        <v>138</v>
      </c>
      <c r="H702" s="21"/>
      <c r="T702" s="1">
        <v>2.0</v>
      </c>
      <c r="U702" s="1" t="s">
        <v>107</v>
      </c>
    </row>
    <row r="703">
      <c r="D703" s="1">
        <v>3.0</v>
      </c>
      <c r="E703" s="1" t="s">
        <v>255</v>
      </c>
      <c r="F703" s="1">
        <v>1.2</v>
      </c>
      <c r="G703" s="1">
        <v>4.06</v>
      </c>
      <c r="H703" s="21"/>
      <c r="T703" s="1">
        <v>3.0</v>
      </c>
      <c r="U703" s="1" t="s">
        <v>184</v>
      </c>
    </row>
    <row r="704">
      <c r="D704" s="1">
        <v>4.0</v>
      </c>
      <c r="E704" s="49" t="s">
        <v>122</v>
      </c>
      <c r="F704" s="1">
        <v>3.014</v>
      </c>
      <c r="G704" s="1">
        <v>3.72</v>
      </c>
      <c r="H704" s="21"/>
      <c r="T704" s="1">
        <v>4.0</v>
      </c>
      <c r="U704" s="1" t="s">
        <v>185</v>
      </c>
    </row>
    <row r="705">
      <c r="D705" s="1">
        <v>5.0</v>
      </c>
      <c r="E705" s="1" t="s">
        <v>260</v>
      </c>
      <c r="H705" s="21"/>
      <c r="T705" s="1">
        <v>5.0</v>
      </c>
      <c r="U705" s="1" t="s">
        <v>251</v>
      </c>
    </row>
    <row r="706">
      <c r="A706" s="1">
        <v>19.0</v>
      </c>
      <c r="B706" s="1">
        <v>1.0</v>
      </c>
      <c r="C706" s="1">
        <v>1.0</v>
      </c>
      <c r="D706" s="1">
        <v>1.0</v>
      </c>
      <c r="E706" s="1" t="s">
        <v>195</v>
      </c>
      <c r="H706" s="21"/>
      <c r="T706" s="1">
        <v>6.0</v>
      </c>
      <c r="U706" s="1" t="s">
        <v>267</v>
      </c>
    </row>
    <row r="707">
      <c r="C707" s="1">
        <v>2.0</v>
      </c>
      <c r="D707" s="1">
        <v>1.0</v>
      </c>
      <c r="E707" s="1" t="s">
        <v>24</v>
      </c>
      <c r="F707" s="1">
        <v>1.342</v>
      </c>
      <c r="G707" s="1">
        <v>3.58</v>
      </c>
      <c r="H707" s="21"/>
      <c r="T707" s="1">
        <v>7.0</v>
      </c>
      <c r="U707" s="1" t="s">
        <v>187</v>
      </c>
    </row>
    <row r="708">
      <c r="D708" s="1">
        <v>2.0</v>
      </c>
      <c r="E708" s="1" t="s">
        <v>197</v>
      </c>
      <c r="F708" s="1">
        <v>1.464</v>
      </c>
      <c r="G708" s="1">
        <v>1.236</v>
      </c>
      <c r="H708" s="21"/>
      <c r="S708" s="1">
        <v>3.0</v>
      </c>
      <c r="T708" s="1">
        <v>1.0</v>
      </c>
      <c r="U708" s="1" t="s">
        <v>178</v>
      </c>
      <c r="V708" s="1">
        <v>5.14</v>
      </c>
      <c r="W708" s="1">
        <v>0.736</v>
      </c>
    </row>
    <row r="709">
      <c r="D709" s="1">
        <v>3.0</v>
      </c>
      <c r="E709" s="1" t="s">
        <v>198</v>
      </c>
      <c r="F709" s="1">
        <v>1.4</v>
      </c>
      <c r="G709" s="1">
        <v>1.292</v>
      </c>
      <c r="H709" s="21"/>
      <c r="T709" s="1">
        <v>2.0</v>
      </c>
      <c r="U709" s="1" t="s">
        <v>267</v>
      </c>
    </row>
    <row r="710">
      <c r="D710" s="1">
        <v>4.0</v>
      </c>
      <c r="E710" s="1" t="s">
        <v>267</v>
      </c>
      <c r="H710" s="21"/>
      <c r="T710" s="1">
        <v>3.0</v>
      </c>
      <c r="U710" s="1" t="s">
        <v>220</v>
      </c>
    </row>
    <row r="711">
      <c r="D711" s="1">
        <v>5.0</v>
      </c>
      <c r="E711" s="1" t="s">
        <v>267</v>
      </c>
      <c r="H711" s="21"/>
      <c r="T711" s="1">
        <v>4.0</v>
      </c>
      <c r="U711" s="1" t="s">
        <v>178</v>
      </c>
      <c r="V711" s="1">
        <v>1.459</v>
      </c>
      <c r="W711" s="1">
        <v>0.654</v>
      </c>
    </row>
    <row r="712">
      <c r="C712" s="1">
        <v>3.0</v>
      </c>
      <c r="D712" s="1">
        <v>1.0</v>
      </c>
      <c r="E712" s="1" t="s">
        <v>199</v>
      </c>
      <c r="F712" s="1">
        <v>0.64</v>
      </c>
      <c r="G712" s="1">
        <v>3.67</v>
      </c>
      <c r="H712" s="21"/>
      <c r="R712" s="1">
        <v>6.0</v>
      </c>
      <c r="S712" s="1">
        <v>1.0</v>
      </c>
      <c r="T712" s="1">
        <v>1.0</v>
      </c>
      <c r="U712" s="46" t="s">
        <v>116</v>
      </c>
      <c r="V712" s="1">
        <v>1.55</v>
      </c>
      <c r="W712" s="1">
        <v>3.78</v>
      </c>
    </row>
    <row r="713">
      <c r="D713" s="1">
        <v>2.0</v>
      </c>
      <c r="E713" s="1" t="s">
        <v>200</v>
      </c>
      <c r="F713" s="1">
        <v>2.981</v>
      </c>
      <c r="G713" s="1">
        <v>8.01</v>
      </c>
      <c r="H713" s="21"/>
      <c r="S713" s="1">
        <v>2.0</v>
      </c>
      <c r="T713" s="1">
        <v>1.0</v>
      </c>
      <c r="U713" s="1" t="s">
        <v>190</v>
      </c>
      <c r="V713" s="1">
        <v>5.28</v>
      </c>
    </row>
    <row r="714">
      <c r="D714" s="1">
        <v>3.0</v>
      </c>
      <c r="E714" s="1" t="s">
        <v>231</v>
      </c>
      <c r="F714" s="1">
        <v>0.91</v>
      </c>
      <c r="G714" s="1">
        <v>7.6</v>
      </c>
      <c r="H714" s="21"/>
      <c r="T714" s="1">
        <v>2.0</v>
      </c>
      <c r="U714" s="1" t="s">
        <v>191</v>
      </c>
      <c r="V714" s="1">
        <v>3.714</v>
      </c>
    </row>
    <row r="715">
      <c r="D715" s="1">
        <v>4.0</v>
      </c>
      <c r="E715" s="1" t="s">
        <v>267</v>
      </c>
      <c r="H715" s="21"/>
      <c r="T715" s="1">
        <v>3.0</v>
      </c>
      <c r="U715" s="1" t="s">
        <v>192</v>
      </c>
    </row>
    <row r="716">
      <c r="B716" s="1">
        <v>2.0</v>
      </c>
      <c r="C716" s="1">
        <v>1.0</v>
      </c>
      <c r="D716" s="1">
        <v>1.0</v>
      </c>
      <c r="E716" s="1" t="s">
        <v>270</v>
      </c>
      <c r="F716" s="1">
        <v>0.322</v>
      </c>
      <c r="G716" s="1">
        <v>3.75</v>
      </c>
      <c r="H716" s="21"/>
      <c r="T716" s="1">
        <v>4.0</v>
      </c>
      <c r="U716" s="1" t="s">
        <v>223</v>
      </c>
    </row>
    <row r="717">
      <c r="C717" s="1">
        <v>2.0</v>
      </c>
      <c r="D717" s="1">
        <v>1.0</v>
      </c>
      <c r="E717" s="28" t="s">
        <v>34</v>
      </c>
      <c r="F717" s="1">
        <v>2.593</v>
      </c>
      <c r="G717" s="1">
        <v>3.74</v>
      </c>
      <c r="H717" s="21"/>
      <c r="T717" s="1">
        <v>5.0</v>
      </c>
      <c r="U717" s="1" t="s">
        <v>252</v>
      </c>
    </row>
    <row r="718">
      <c r="D718" s="1">
        <v>2.0</v>
      </c>
      <c r="E718" s="1" t="s">
        <v>234</v>
      </c>
      <c r="F718" s="1">
        <v>1.472</v>
      </c>
      <c r="G718" s="1">
        <v>4.25</v>
      </c>
      <c r="H718" s="21"/>
      <c r="T718" s="1">
        <v>6.0</v>
      </c>
      <c r="U718" s="1" t="s">
        <v>193</v>
      </c>
      <c r="V718" s="1">
        <v>3.0</v>
      </c>
    </row>
    <row r="719">
      <c r="D719" s="1">
        <v>3.0</v>
      </c>
      <c r="E719" s="1" t="s">
        <v>202</v>
      </c>
      <c r="F719" s="1">
        <v>2.952</v>
      </c>
      <c r="G719" s="1">
        <v>3.36</v>
      </c>
      <c r="H719" s="21"/>
      <c r="T719" s="1">
        <v>7.0</v>
      </c>
      <c r="U719" s="1" t="s">
        <v>253</v>
      </c>
      <c r="V719" s="1">
        <v>2.073</v>
      </c>
    </row>
    <row r="720">
      <c r="D720" s="1">
        <v>4.0</v>
      </c>
      <c r="E720" s="1" t="s">
        <v>235</v>
      </c>
      <c r="F720" s="1">
        <v>2.585</v>
      </c>
      <c r="G720" s="1">
        <v>1.38</v>
      </c>
      <c r="H720" s="21"/>
      <c r="T720" s="1">
        <v>8.0</v>
      </c>
      <c r="U720" s="1" t="s">
        <v>194</v>
      </c>
      <c r="V720" s="1">
        <v>2.839</v>
      </c>
    </row>
    <row r="721">
      <c r="C721" s="1">
        <v>3.0</v>
      </c>
      <c r="D721" s="1">
        <v>1.0</v>
      </c>
      <c r="E721" s="1" t="s">
        <v>236</v>
      </c>
      <c r="F721" s="1">
        <v>2.871</v>
      </c>
      <c r="G721" s="1">
        <v>1.196</v>
      </c>
      <c r="H721" s="21"/>
      <c r="S721" s="1">
        <v>3.0</v>
      </c>
      <c r="T721" s="1">
        <v>1.0</v>
      </c>
      <c r="U721" s="1" t="s">
        <v>136</v>
      </c>
      <c r="V721" s="1">
        <v>1.81</v>
      </c>
      <c r="W721" s="1">
        <v>4.09</v>
      </c>
    </row>
    <row r="722">
      <c r="D722" s="1">
        <v>2.0</v>
      </c>
      <c r="E722" s="1" t="s">
        <v>203</v>
      </c>
      <c r="F722" s="1">
        <v>0.363</v>
      </c>
      <c r="G722" s="1">
        <v>0.072</v>
      </c>
      <c r="H722" s="21"/>
      <c r="T722" s="1">
        <v>2.0</v>
      </c>
      <c r="U722" s="1" t="s">
        <v>138</v>
      </c>
    </row>
    <row r="723">
      <c r="D723" s="1">
        <v>3.0</v>
      </c>
      <c r="E723" s="1" t="s">
        <v>237</v>
      </c>
      <c r="H723" s="21"/>
      <c r="T723" s="1">
        <v>3.0</v>
      </c>
      <c r="U723" s="1" t="s">
        <v>255</v>
      </c>
      <c r="V723" s="1">
        <v>1.2</v>
      </c>
      <c r="W723" s="1">
        <v>4.06</v>
      </c>
    </row>
    <row r="724">
      <c r="D724" s="1">
        <v>4.0</v>
      </c>
      <c r="E724" s="1" t="s">
        <v>238</v>
      </c>
      <c r="F724" s="1">
        <v>0.736</v>
      </c>
      <c r="G724" s="1">
        <v>2.618</v>
      </c>
      <c r="H724" s="21"/>
      <c r="T724" s="1">
        <v>4.0</v>
      </c>
      <c r="U724" s="49" t="s">
        <v>122</v>
      </c>
      <c r="V724" s="1">
        <v>3.014</v>
      </c>
      <c r="W724" s="1">
        <v>3.72</v>
      </c>
    </row>
    <row r="725">
      <c r="D725" s="1">
        <v>5.0</v>
      </c>
      <c r="E725" s="1" t="s">
        <v>58</v>
      </c>
      <c r="F725" s="1">
        <v>2.509</v>
      </c>
      <c r="G725" s="1">
        <v>2.608</v>
      </c>
      <c r="H725" s="21"/>
      <c r="T725" s="1">
        <v>5.0</v>
      </c>
      <c r="U725" s="1" t="s">
        <v>260</v>
      </c>
    </row>
    <row r="726">
      <c r="D726" s="1">
        <v>6.0</v>
      </c>
      <c r="E726" s="1" t="s">
        <v>267</v>
      </c>
      <c r="H726" s="21"/>
      <c r="Q726" s="1">
        <v>19.0</v>
      </c>
      <c r="R726" s="1">
        <v>1.0</v>
      </c>
      <c r="S726" s="1">
        <v>1.0</v>
      </c>
      <c r="T726" s="1">
        <v>1.0</v>
      </c>
      <c r="U726" s="1" t="s">
        <v>195</v>
      </c>
    </row>
    <row r="727">
      <c r="D727" s="1">
        <v>7.0</v>
      </c>
      <c r="E727" s="1" t="s">
        <v>267</v>
      </c>
      <c r="H727" s="21"/>
      <c r="S727" s="1">
        <v>2.0</v>
      </c>
      <c r="T727" s="1">
        <v>1.0</v>
      </c>
      <c r="U727" s="1" t="s">
        <v>24</v>
      </c>
      <c r="V727" s="1">
        <v>1.342</v>
      </c>
      <c r="W727" s="1">
        <v>3.58</v>
      </c>
    </row>
    <row r="728">
      <c r="D728" s="1">
        <v>8.0</v>
      </c>
      <c r="E728" s="1" t="s">
        <v>267</v>
      </c>
      <c r="H728" s="21"/>
      <c r="T728" s="1">
        <v>2.0</v>
      </c>
      <c r="U728" s="1" t="s">
        <v>197</v>
      </c>
      <c r="V728" s="1">
        <v>1.464</v>
      </c>
      <c r="W728" s="1">
        <v>1.236</v>
      </c>
    </row>
    <row r="729">
      <c r="B729" s="1">
        <v>3.0</v>
      </c>
      <c r="C729" s="1">
        <v>1.0</v>
      </c>
      <c r="D729" s="1">
        <v>1.0</v>
      </c>
      <c r="E729" s="1" t="s">
        <v>171</v>
      </c>
      <c r="F729" s="1">
        <v>2.364</v>
      </c>
      <c r="G729" s="1">
        <v>1.3</v>
      </c>
      <c r="H729" s="21"/>
      <c r="T729" s="1">
        <v>3.0</v>
      </c>
      <c r="U729" s="1" t="s">
        <v>198</v>
      </c>
      <c r="V729" s="1">
        <v>1.4</v>
      </c>
      <c r="W729" s="1">
        <v>1.292</v>
      </c>
    </row>
    <row r="730">
      <c r="C730" s="1">
        <v>2.0</v>
      </c>
      <c r="D730" s="1">
        <v>1.0</v>
      </c>
      <c r="E730" s="1" t="s">
        <v>240</v>
      </c>
      <c r="F730" s="1">
        <v>1.156</v>
      </c>
      <c r="G730" s="1">
        <v>0.049</v>
      </c>
      <c r="H730" s="21"/>
      <c r="T730" s="1">
        <v>4.0</v>
      </c>
      <c r="U730" s="1" t="s">
        <v>267</v>
      </c>
    </row>
    <row r="731">
      <c r="D731" s="1">
        <v>2.0</v>
      </c>
      <c r="E731" s="1" t="s">
        <v>172</v>
      </c>
      <c r="H731" s="21"/>
      <c r="T731" s="1">
        <v>5.0</v>
      </c>
      <c r="U731" s="1" t="s">
        <v>267</v>
      </c>
    </row>
    <row r="732">
      <c r="D732" s="1">
        <v>3.0</v>
      </c>
      <c r="E732" s="1" t="s">
        <v>173</v>
      </c>
      <c r="F732" s="1">
        <v>2.259</v>
      </c>
      <c r="G732" s="1">
        <v>0.104</v>
      </c>
      <c r="H732" s="21"/>
      <c r="S732" s="1">
        <v>3.0</v>
      </c>
      <c r="T732" s="1">
        <v>1.0</v>
      </c>
      <c r="U732" s="1" t="s">
        <v>199</v>
      </c>
      <c r="V732" s="1">
        <v>0.64</v>
      </c>
      <c r="W732" s="1">
        <v>3.67</v>
      </c>
    </row>
    <row r="733">
      <c r="D733" s="1">
        <v>4.0</v>
      </c>
      <c r="E733" s="1" t="s">
        <v>174</v>
      </c>
      <c r="F733" s="1">
        <v>3.852</v>
      </c>
      <c r="G733" s="1">
        <v>1.085</v>
      </c>
      <c r="H733" s="21"/>
      <c r="T733" s="1">
        <v>2.0</v>
      </c>
      <c r="U733" s="1" t="s">
        <v>200</v>
      </c>
      <c r="V733" s="1">
        <v>2.981</v>
      </c>
      <c r="W733" s="1">
        <v>8.01</v>
      </c>
    </row>
    <row r="734">
      <c r="D734" s="1">
        <v>5.0</v>
      </c>
      <c r="E734" s="1" t="s">
        <v>175</v>
      </c>
      <c r="F734" s="1">
        <v>2.919</v>
      </c>
      <c r="G734" s="1">
        <v>0.111</v>
      </c>
      <c r="H734" s="21"/>
      <c r="T734" s="1">
        <v>3.0</v>
      </c>
      <c r="U734" s="1" t="s">
        <v>231</v>
      </c>
      <c r="V734" s="1">
        <v>0.91</v>
      </c>
      <c r="W734" s="1">
        <v>7.6</v>
      </c>
    </row>
    <row r="735">
      <c r="D735" s="1">
        <v>6.0</v>
      </c>
      <c r="E735" s="1" t="s">
        <v>241</v>
      </c>
      <c r="F735" s="1">
        <v>1.382</v>
      </c>
      <c r="G735" s="1">
        <v>1.017</v>
      </c>
      <c r="H735" s="21"/>
      <c r="T735" s="1">
        <v>4.0</v>
      </c>
      <c r="U735" s="1" t="s">
        <v>267</v>
      </c>
    </row>
    <row r="736">
      <c r="C736" s="1">
        <v>3.0</v>
      </c>
      <c r="D736" s="1">
        <v>1.0</v>
      </c>
      <c r="E736" s="1" t="s">
        <v>176</v>
      </c>
      <c r="F736" s="1">
        <v>1.224</v>
      </c>
      <c r="G736" s="1">
        <v>0.556</v>
      </c>
      <c r="H736" s="21"/>
      <c r="R736" s="1">
        <v>2.0</v>
      </c>
      <c r="S736" s="1">
        <v>1.0</v>
      </c>
      <c r="T736" s="1">
        <v>1.0</v>
      </c>
      <c r="U736" s="1" t="s">
        <v>270</v>
      </c>
      <c r="V736" s="1">
        <v>0.322</v>
      </c>
      <c r="W736" s="1">
        <v>3.75</v>
      </c>
    </row>
    <row r="737">
      <c r="D737" s="1">
        <v>2.0</v>
      </c>
      <c r="E737" s="1" t="s">
        <v>211</v>
      </c>
      <c r="F737" s="1">
        <v>1.235</v>
      </c>
      <c r="G737" s="1">
        <v>1.319</v>
      </c>
      <c r="H737" s="21"/>
      <c r="S737" s="1">
        <v>2.0</v>
      </c>
      <c r="T737" s="1">
        <v>1.0</v>
      </c>
      <c r="U737" s="28" t="s">
        <v>34</v>
      </c>
      <c r="V737" s="1">
        <v>2.593</v>
      </c>
      <c r="W737" s="1">
        <v>3.74</v>
      </c>
    </row>
    <row r="738">
      <c r="D738" s="1">
        <v>3.0</v>
      </c>
      <c r="E738" s="1" t="s">
        <v>242</v>
      </c>
      <c r="F738" s="1">
        <v>1.35</v>
      </c>
      <c r="G738" s="1">
        <v>0.319</v>
      </c>
      <c r="H738" s="21"/>
      <c r="T738" s="1">
        <v>2.0</v>
      </c>
      <c r="U738" s="1" t="s">
        <v>234</v>
      </c>
      <c r="V738" s="1">
        <v>1.472</v>
      </c>
      <c r="W738" s="1">
        <v>4.25</v>
      </c>
    </row>
    <row r="739">
      <c r="D739" s="1">
        <v>4.0</v>
      </c>
      <c r="E739" s="1" t="s">
        <v>243</v>
      </c>
      <c r="F739" s="1">
        <v>2.739</v>
      </c>
      <c r="G739" s="1">
        <v>7.55</v>
      </c>
      <c r="H739" s="21"/>
      <c r="T739" s="1">
        <v>3.0</v>
      </c>
      <c r="U739" s="1" t="s">
        <v>202</v>
      </c>
      <c r="V739" s="1">
        <v>2.952</v>
      </c>
      <c r="W739" s="1">
        <v>3.36</v>
      </c>
    </row>
    <row r="740">
      <c r="D740" s="1">
        <v>5.0</v>
      </c>
      <c r="E740" s="1" t="s">
        <v>178</v>
      </c>
      <c r="F740" s="1">
        <v>2.909</v>
      </c>
      <c r="G740" s="1">
        <v>0.714</v>
      </c>
      <c r="H740" s="21"/>
      <c r="T740" s="1">
        <v>4.0</v>
      </c>
      <c r="U740" s="1" t="s">
        <v>235</v>
      </c>
      <c r="V740" s="1">
        <v>2.585</v>
      </c>
      <c r="W740" s="1">
        <v>1.38</v>
      </c>
    </row>
    <row r="741">
      <c r="D741" s="1">
        <v>6.0</v>
      </c>
      <c r="E741" s="1" t="s">
        <v>267</v>
      </c>
      <c r="H741" s="21"/>
      <c r="S741" s="1">
        <v>3.0</v>
      </c>
      <c r="T741" s="1">
        <v>1.0</v>
      </c>
      <c r="U741" s="1" t="s">
        <v>236</v>
      </c>
      <c r="V741" s="1">
        <v>2.871</v>
      </c>
      <c r="W741" s="1">
        <v>1.196</v>
      </c>
    </row>
    <row r="742">
      <c r="B742" s="1">
        <v>4.0</v>
      </c>
      <c r="C742" s="1">
        <v>1.0</v>
      </c>
      <c r="D742" s="1">
        <v>1.0</v>
      </c>
      <c r="E742" s="1" t="s">
        <v>214</v>
      </c>
      <c r="F742" s="1">
        <v>2.19</v>
      </c>
      <c r="G742" s="1">
        <v>7.71</v>
      </c>
      <c r="H742" s="21"/>
      <c r="T742" s="1">
        <v>2.0</v>
      </c>
      <c r="U742" s="1" t="s">
        <v>203</v>
      </c>
      <c r="V742" s="1">
        <v>0.363</v>
      </c>
      <c r="W742" s="1">
        <v>0.072</v>
      </c>
    </row>
    <row r="743">
      <c r="C743" s="1">
        <v>2.0</v>
      </c>
      <c r="D743" s="1">
        <v>1.0</v>
      </c>
      <c r="E743" s="1" t="s">
        <v>90</v>
      </c>
      <c r="H743" s="21"/>
      <c r="T743" s="1">
        <v>3.0</v>
      </c>
      <c r="U743" s="1" t="s">
        <v>237</v>
      </c>
    </row>
    <row r="744">
      <c r="D744" s="1">
        <v>2.0</v>
      </c>
      <c r="E744" s="1" t="s">
        <v>258</v>
      </c>
      <c r="F744" s="1">
        <v>1.94</v>
      </c>
      <c r="G744" s="1">
        <v>3.65</v>
      </c>
      <c r="H744" s="21"/>
      <c r="T744" s="1">
        <v>4.0</v>
      </c>
      <c r="U744" s="1" t="s">
        <v>238</v>
      </c>
      <c r="V744" s="1">
        <v>0.736</v>
      </c>
      <c r="W744" s="1">
        <v>2.618</v>
      </c>
    </row>
    <row r="745">
      <c r="D745" s="1">
        <v>3.0</v>
      </c>
      <c r="E745" s="1" t="s">
        <v>245</v>
      </c>
      <c r="F745" s="1">
        <v>3.2</v>
      </c>
      <c r="G745" s="1">
        <v>3.51</v>
      </c>
      <c r="H745" s="21"/>
      <c r="T745" s="1">
        <v>5.0</v>
      </c>
      <c r="U745" s="1" t="s">
        <v>58</v>
      </c>
      <c r="V745" s="1">
        <v>2.509</v>
      </c>
      <c r="W745" s="1">
        <v>2.608</v>
      </c>
    </row>
    <row r="746">
      <c r="D746" s="1">
        <v>4.0</v>
      </c>
      <c r="E746" s="1" t="s">
        <v>246</v>
      </c>
      <c r="F746" s="1">
        <v>2.261</v>
      </c>
      <c r="G746" s="1">
        <v>7.52</v>
      </c>
      <c r="H746" s="21"/>
      <c r="T746" s="1">
        <v>6.0</v>
      </c>
      <c r="U746" s="1" t="s">
        <v>267</v>
      </c>
    </row>
    <row r="747">
      <c r="D747" s="1">
        <v>5.0</v>
      </c>
      <c r="E747" s="1" t="s">
        <v>267</v>
      </c>
      <c r="H747" s="21"/>
      <c r="T747" s="1">
        <v>7.0</v>
      </c>
      <c r="U747" s="1" t="s">
        <v>267</v>
      </c>
    </row>
    <row r="748">
      <c r="D748" s="1">
        <v>6.0</v>
      </c>
      <c r="E748" s="1" t="s">
        <v>267</v>
      </c>
      <c r="H748" s="21"/>
      <c r="T748" s="1">
        <v>8.0</v>
      </c>
      <c r="U748" s="1" t="s">
        <v>267</v>
      </c>
    </row>
    <row r="749">
      <c r="D749" s="1">
        <v>7.0</v>
      </c>
      <c r="E749" s="1" t="s">
        <v>267</v>
      </c>
      <c r="H749" s="21"/>
      <c r="R749" s="1">
        <v>3.0</v>
      </c>
      <c r="S749" s="1">
        <v>1.0</v>
      </c>
      <c r="T749" s="1">
        <v>1.0</v>
      </c>
      <c r="U749" s="1" t="s">
        <v>171</v>
      </c>
      <c r="V749" s="1">
        <v>2.364</v>
      </c>
      <c r="W749" s="1">
        <v>1.3</v>
      </c>
    </row>
    <row r="750">
      <c r="C750" s="1">
        <v>3.0</v>
      </c>
      <c r="D750" s="1">
        <v>1.0</v>
      </c>
      <c r="E750" s="1" t="s">
        <v>248</v>
      </c>
      <c r="F750" s="1">
        <v>1.97</v>
      </c>
      <c r="G750" s="1">
        <v>7.58</v>
      </c>
      <c r="H750" s="21"/>
      <c r="S750" s="1">
        <v>2.0</v>
      </c>
      <c r="T750" s="1">
        <v>1.0</v>
      </c>
      <c r="U750" s="1" t="s">
        <v>240</v>
      </c>
      <c r="V750" s="1">
        <v>1.156</v>
      </c>
      <c r="W750" s="1">
        <v>0.049</v>
      </c>
    </row>
    <row r="751">
      <c r="D751" s="1">
        <v>2.0</v>
      </c>
      <c r="E751" s="1" t="s">
        <v>98</v>
      </c>
      <c r="F751" s="1">
        <v>6.76</v>
      </c>
      <c r="G751" s="1">
        <v>0.699</v>
      </c>
      <c r="H751" s="21"/>
      <c r="T751" s="1">
        <v>2.0</v>
      </c>
      <c r="U751" s="1" t="s">
        <v>172</v>
      </c>
    </row>
    <row r="752">
      <c r="D752" s="1">
        <v>3.0</v>
      </c>
      <c r="E752" s="1" t="s">
        <v>180</v>
      </c>
      <c r="F752" s="1">
        <v>3.6</v>
      </c>
      <c r="G752" s="1">
        <v>3.63</v>
      </c>
      <c r="H752" s="21"/>
      <c r="T752" s="1">
        <v>3.0</v>
      </c>
      <c r="U752" s="1" t="s">
        <v>173</v>
      </c>
      <c r="V752" s="1">
        <v>2.259</v>
      </c>
      <c r="W752" s="1">
        <v>0.104</v>
      </c>
    </row>
    <row r="753">
      <c r="D753" s="1">
        <v>4.0</v>
      </c>
      <c r="E753" s="1" t="s">
        <v>181</v>
      </c>
      <c r="F753" s="1">
        <v>2.261</v>
      </c>
      <c r="H753" s="21"/>
      <c r="T753" s="1">
        <v>4.0</v>
      </c>
      <c r="U753" s="1" t="s">
        <v>174</v>
      </c>
      <c r="V753" s="1">
        <v>3.852</v>
      </c>
      <c r="W753" s="1">
        <v>1.085</v>
      </c>
    </row>
    <row r="754">
      <c r="D754" s="1">
        <v>5.0</v>
      </c>
      <c r="E754" s="1" t="s">
        <v>182</v>
      </c>
      <c r="F754" s="1">
        <v>1.96</v>
      </c>
      <c r="H754" s="21"/>
      <c r="T754" s="1">
        <v>5.0</v>
      </c>
      <c r="U754" s="1" t="s">
        <v>175</v>
      </c>
      <c r="V754" s="1">
        <v>2.919</v>
      </c>
      <c r="W754" s="1">
        <v>0.111</v>
      </c>
    </row>
    <row r="755">
      <c r="B755" s="1">
        <v>5.0</v>
      </c>
      <c r="C755" s="1">
        <v>1.0</v>
      </c>
      <c r="D755" s="1">
        <v>1.0</v>
      </c>
      <c r="E755" s="1" t="s">
        <v>249</v>
      </c>
      <c r="H755" s="21"/>
      <c r="T755" s="1">
        <v>6.0</v>
      </c>
      <c r="U755" s="1" t="s">
        <v>241</v>
      </c>
      <c r="V755" s="1">
        <v>1.382</v>
      </c>
      <c r="W755" s="1">
        <v>1.017</v>
      </c>
    </row>
    <row r="756">
      <c r="C756" s="1">
        <v>2.0</v>
      </c>
      <c r="D756" s="1">
        <v>1.0</v>
      </c>
      <c r="E756" s="1" t="s">
        <v>183</v>
      </c>
      <c r="F756" s="1">
        <v>4.41</v>
      </c>
      <c r="G756" s="1">
        <v>3.55</v>
      </c>
      <c r="H756" s="21"/>
      <c r="S756" s="1">
        <v>3.0</v>
      </c>
      <c r="T756" s="1">
        <v>1.0</v>
      </c>
      <c r="U756" s="1" t="s">
        <v>176</v>
      </c>
      <c r="V756" s="1">
        <v>1.224</v>
      </c>
      <c r="W756" s="1">
        <v>0.556</v>
      </c>
    </row>
    <row r="757">
      <c r="D757" s="1">
        <v>2.0</v>
      </c>
      <c r="E757" s="1" t="s">
        <v>271</v>
      </c>
      <c r="H757" s="21"/>
      <c r="T757" s="1">
        <v>2.0</v>
      </c>
      <c r="U757" s="1" t="s">
        <v>211</v>
      </c>
      <c r="V757" s="1">
        <v>1.235</v>
      </c>
      <c r="W757" s="1">
        <v>1.319</v>
      </c>
    </row>
    <row r="758">
      <c r="D758" s="1">
        <v>3.0</v>
      </c>
      <c r="E758" s="1" t="s">
        <v>184</v>
      </c>
      <c r="F758" s="1">
        <v>2.393</v>
      </c>
      <c r="G758" s="1">
        <v>1.15</v>
      </c>
      <c r="H758" s="21"/>
      <c r="T758" s="1">
        <v>3.0</v>
      </c>
      <c r="U758" s="1" t="s">
        <v>242</v>
      </c>
      <c r="V758" s="1">
        <v>1.35</v>
      </c>
      <c r="W758" s="1">
        <v>0.319</v>
      </c>
    </row>
    <row r="759">
      <c r="D759" s="1">
        <v>4.0</v>
      </c>
      <c r="E759" s="1" t="s">
        <v>185</v>
      </c>
      <c r="F759" s="1">
        <v>2.385</v>
      </c>
      <c r="G759" s="1">
        <v>0.682</v>
      </c>
      <c r="H759" s="21"/>
      <c r="T759" s="1">
        <v>4.0</v>
      </c>
      <c r="U759" s="1" t="s">
        <v>243</v>
      </c>
      <c r="V759" s="1">
        <v>2.739</v>
      </c>
      <c r="W759" s="1">
        <v>7.55</v>
      </c>
    </row>
    <row r="760">
      <c r="D760" s="1">
        <v>5.0</v>
      </c>
      <c r="E760" s="1" t="s">
        <v>267</v>
      </c>
      <c r="H760" s="21"/>
      <c r="T760" s="1">
        <v>5.0</v>
      </c>
      <c r="U760" s="1" t="s">
        <v>178</v>
      </c>
      <c r="V760" s="1">
        <v>2.909</v>
      </c>
      <c r="W760" s="1">
        <v>0.714</v>
      </c>
    </row>
    <row r="761">
      <c r="D761" s="1">
        <v>6.0</v>
      </c>
      <c r="E761" s="1" t="s">
        <v>267</v>
      </c>
      <c r="H761" s="21"/>
      <c r="T761" s="1">
        <v>6.0</v>
      </c>
      <c r="U761" s="1" t="s">
        <v>267</v>
      </c>
    </row>
    <row r="762">
      <c r="D762" s="1">
        <v>7.0</v>
      </c>
      <c r="E762" s="1" t="s">
        <v>267</v>
      </c>
      <c r="H762" s="21"/>
      <c r="R762" s="1">
        <v>4.0</v>
      </c>
      <c r="S762" s="1">
        <v>1.0</v>
      </c>
      <c r="T762" s="1">
        <v>1.0</v>
      </c>
      <c r="U762" s="1" t="s">
        <v>214</v>
      </c>
      <c r="V762" s="1">
        <v>2.19</v>
      </c>
      <c r="W762" s="1">
        <v>7.71</v>
      </c>
    </row>
    <row r="763">
      <c r="C763" s="1">
        <v>3.0</v>
      </c>
      <c r="D763" s="1">
        <v>1.0</v>
      </c>
      <c r="E763" s="1" t="s">
        <v>136</v>
      </c>
      <c r="F763" s="1">
        <v>3.306</v>
      </c>
      <c r="G763" s="1">
        <v>3.403</v>
      </c>
      <c r="H763" s="21"/>
      <c r="S763" s="1">
        <v>2.0</v>
      </c>
      <c r="T763" s="1">
        <v>1.0</v>
      </c>
      <c r="U763" s="1" t="s">
        <v>90</v>
      </c>
    </row>
    <row r="764">
      <c r="D764" s="1">
        <v>2.0</v>
      </c>
      <c r="E764" s="1" t="s">
        <v>138</v>
      </c>
      <c r="F764" s="1">
        <v>3.514</v>
      </c>
      <c r="G764" s="1">
        <v>3.235</v>
      </c>
      <c r="H764" s="21"/>
      <c r="T764" s="1">
        <v>2.0</v>
      </c>
      <c r="U764" s="1" t="s">
        <v>258</v>
      </c>
      <c r="V764" s="1">
        <v>1.94</v>
      </c>
      <c r="W764" s="1">
        <v>3.65</v>
      </c>
    </row>
    <row r="765">
      <c r="D765" s="1">
        <v>3.0</v>
      </c>
      <c r="E765" s="1" t="s">
        <v>255</v>
      </c>
      <c r="F765" s="1">
        <v>2.556</v>
      </c>
      <c r="G765" s="1">
        <v>1.386</v>
      </c>
      <c r="H765" s="21"/>
      <c r="T765" s="1">
        <v>3.0</v>
      </c>
      <c r="U765" s="1" t="s">
        <v>245</v>
      </c>
      <c r="V765" s="1">
        <v>3.2</v>
      </c>
      <c r="W765" s="1">
        <v>3.51</v>
      </c>
    </row>
    <row r="766">
      <c r="D766" s="1">
        <v>4.0</v>
      </c>
      <c r="E766" s="49" t="s">
        <v>122</v>
      </c>
      <c r="F766" s="1">
        <v>3.6</v>
      </c>
      <c r="G766" s="1">
        <v>7.78</v>
      </c>
      <c r="H766" s="21"/>
      <c r="T766" s="1">
        <v>4.0</v>
      </c>
      <c r="U766" s="1" t="s">
        <v>246</v>
      </c>
      <c r="V766" s="1">
        <v>2.261</v>
      </c>
      <c r="W766" s="1">
        <v>7.52</v>
      </c>
    </row>
    <row r="767">
      <c r="B767" s="1">
        <v>6.0</v>
      </c>
      <c r="C767" s="1">
        <v>1.0</v>
      </c>
      <c r="D767" s="1">
        <v>1.0</v>
      </c>
      <c r="E767" s="46" t="s">
        <v>116</v>
      </c>
      <c r="F767" s="1">
        <v>1.2</v>
      </c>
      <c r="G767" s="1">
        <v>0.08</v>
      </c>
      <c r="H767" s="21"/>
      <c r="T767" s="1">
        <v>5.0</v>
      </c>
      <c r="U767" s="1" t="s">
        <v>267</v>
      </c>
    </row>
    <row r="768">
      <c r="C768" s="1">
        <v>2.0</v>
      </c>
      <c r="D768" s="1">
        <v>1.0</v>
      </c>
      <c r="E768" s="1" t="s">
        <v>190</v>
      </c>
      <c r="F768" s="1">
        <v>0.523</v>
      </c>
      <c r="G768" s="1">
        <v>1.466</v>
      </c>
      <c r="H768" s="21"/>
      <c r="T768" s="1">
        <v>6.0</v>
      </c>
      <c r="U768" s="1" t="s">
        <v>267</v>
      </c>
    </row>
    <row r="769">
      <c r="D769" s="1">
        <v>2.0</v>
      </c>
      <c r="E769" s="1" t="s">
        <v>191</v>
      </c>
      <c r="F769" s="1">
        <v>1.104</v>
      </c>
      <c r="G769" s="1">
        <v>1.409</v>
      </c>
      <c r="H769" s="21"/>
      <c r="T769" s="1">
        <v>7.0</v>
      </c>
      <c r="U769" s="1" t="s">
        <v>267</v>
      </c>
    </row>
    <row r="770">
      <c r="D770" s="1">
        <v>3.0</v>
      </c>
      <c r="E770" s="1" t="s">
        <v>192</v>
      </c>
      <c r="H770" s="21"/>
      <c r="S770" s="1">
        <v>3.0</v>
      </c>
      <c r="T770" s="1">
        <v>1.0</v>
      </c>
      <c r="U770" s="1" t="s">
        <v>248</v>
      </c>
      <c r="V770" s="1">
        <v>1.97</v>
      </c>
      <c r="W770" s="1">
        <v>7.58</v>
      </c>
    </row>
    <row r="771">
      <c r="D771" s="1">
        <v>4.0</v>
      </c>
      <c r="E771" s="1" t="s">
        <v>223</v>
      </c>
      <c r="F771" s="1">
        <v>1.91</v>
      </c>
      <c r="G771" s="1">
        <v>0.714</v>
      </c>
      <c r="H771" s="21"/>
      <c r="T771" s="1">
        <v>2.0</v>
      </c>
      <c r="U771" s="1" t="s">
        <v>98</v>
      </c>
      <c r="V771" s="1">
        <v>6.76</v>
      </c>
      <c r="W771" s="1">
        <v>0.699</v>
      </c>
    </row>
    <row r="772">
      <c r="D772" s="1">
        <v>5.0</v>
      </c>
      <c r="E772" s="1" t="s">
        <v>252</v>
      </c>
      <c r="F772" s="1">
        <v>3.263</v>
      </c>
      <c r="G772" s="1">
        <v>7.7</v>
      </c>
      <c r="H772" s="21"/>
      <c r="T772" s="1">
        <v>3.0</v>
      </c>
      <c r="U772" s="1" t="s">
        <v>180</v>
      </c>
      <c r="V772" s="1">
        <v>3.6</v>
      </c>
      <c r="W772" s="1">
        <v>3.63</v>
      </c>
    </row>
    <row r="773">
      <c r="D773" s="1">
        <v>6.0</v>
      </c>
      <c r="E773" s="1" t="s">
        <v>267</v>
      </c>
      <c r="H773" s="21"/>
      <c r="T773" s="1">
        <v>4.0</v>
      </c>
      <c r="U773" s="1" t="s">
        <v>181</v>
      </c>
      <c r="V773" s="1">
        <v>2.261</v>
      </c>
    </row>
    <row r="774">
      <c r="D774" s="1">
        <v>7.0</v>
      </c>
      <c r="E774" s="1" t="s">
        <v>267</v>
      </c>
      <c r="H774" s="21"/>
      <c r="T774" s="1">
        <v>5.0</v>
      </c>
      <c r="U774" s="1" t="s">
        <v>182</v>
      </c>
      <c r="V774" s="1">
        <v>1.96</v>
      </c>
    </row>
    <row r="775">
      <c r="D775" s="1">
        <v>8.0</v>
      </c>
      <c r="E775" s="1" t="s">
        <v>267</v>
      </c>
      <c r="H775" s="21"/>
      <c r="R775" s="1">
        <v>5.0</v>
      </c>
      <c r="S775" s="1">
        <v>1.0</v>
      </c>
      <c r="T775" s="1">
        <v>1.0</v>
      </c>
      <c r="U775" s="1" t="s">
        <v>249</v>
      </c>
    </row>
    <row r="776">
      <c r="C776" s="1">
        <v>3.0</v>
      </c>
      <c r="D776" s="1">
        <v>1.0</v>
      </c>
      <c r="E776" s="1" t="s">
        <v>240</v>
      </c>
      <c r="F776" s="1">
        <v>1.278</v>
      </c>
      <c r="G776" s="1">
        <v>0.667</v>
      </c>
      <c r="H776" s="21"/>
      <c r="S776" s="1">
        <v>2.0</v>
      </c>
      <c r="T776" s="1">
        <v>1.0</v>
      </c>
      <c r="U776" s="1" t="s">
        <v>183</v>
      </c>
      <c r="V776" s="1">
        <v>4.41</v>
      </c>
      <c r="W776" s="1">
        <v>3.55</v>
      </c>
    </row>
    <row r="777">
      <c r="D777" s="1">
        <v>2.0</v>
      </c>
      <c r="E777" s="1" t="s">
        <v>172</v>
      </c>
      <c r="F777" s="1">
        <v>2.205</v>
      </c>
      <c r="G777" s="1">
        <v>1.042</v>
      </c>
      <c r="H777" s="21"/>
      <c r="T777" s="1">
        <v>2.0</v>
      </c>
      <c r="U777" s="1" t="s">
        <v>271</v>
      </c>
    </row>
    <row r="778">
      <c r="D778" s="1">
        <v>3.0</v>
      </c>
      <c r="E778" s="1" t="s">
        <v>173</v>
      </c>
      <c r="F778" s="1">
        <v>1.25</v>
      </c>
      <c r="G778" s="1">
        <v>1.125</v>
      </c>
      <c r="H778" s="21"/>
      <c r="T778" s="1">
        <v>3.0</v>
      </c>
      <c r="U778" s="1" t="s">
        <v>184</v>
      </c>
      <c r="V778" s="1">
        <v>2.393</v>
      </c>
      <c r="W778" s="1">
        <v>1.15</v>
      </c>
    </row>
    <row r="779">
      <c r="D779" s="1">
        <v>4.0</v>
      </c>
      <c r="E779" s="1" t="s">
        <v>174</v>
      </c>
      <c r="F779" s="1">
        <v>3.455</v>
      </c>
      <c r="G779" s="1">
        <v>2.5</v>
      </c>
      <c r="H779" s="21"/>
      <c r="T779" s="1">
        <v>4.0</v>
      </c>
      <c r="U779" s="1" t="s">
        <v>185</v>
      </c>
      <c r="V779" s="1">
        <v>2.385</v>
      </c>
      <c r="W779" s="1">
        <v>0.682</v>
      </c>
    </row>
    <row r="780">
      <c r="D780" s="1">
        <v>5.0</v>
      </c>
      <c r="E780" s="1" t="s">
        <v>175</v>
      </c>
      <c r="H780" s="21"/>
      <c r="T780" s="1">
        <v>5.0</v>
      </c>
      <c r="U780" s="1" t="s">
        <v>267</v>
      </c>
    </row>
    <row r="781">
      <c r="D781" s="1">
        <v>6.0</v>
      </c>
      <c r="E781" s="1" t="s">
        <v>241</v>
      </c>
      <c r="H781" s="21"/>
      <c r="T781" s="1">
        <v>6.0</v>
      </c>
      <c r="U781" s="1" t="s">
        <v>267</v>
      </c>
    </row>
    <row r="782">
      <c r="A782" s="1">
        <v>20.0</v>
      </c>
      <c r="B782" s="1">
        <v>1.0</v>
      </c>
      <c r="C782" s="1">
        <v>1.0</v>
      </c>
      <c r="D782" s="1">
        <v>1.0</v>
      </c>
      <c r="E782" s="1" t="s">
        <v>195</v>
      </c>
      <c r="F782" s="52">
        <v>0.346</v>
      </c>
      <c r="G782" s="1">
        <v>1.326</v>
      </c>
      <c r="H782" s="21"/>
      <c r="T782" s="1">
        <v>7.0</v>
      </c>
      <c r="U782" s="1" t="s">
        <v>267</v>
      </c>
    </row>
    <row r="783">
      <c r="C783" s="1">
        <v>2.0</v>
      </c>
      <c r="D783" s="1">
        <v>1.0</v>
      </c>
      <c r="E783" s="1" t="s">
        <v>272</v>
      </c>
      <c r="F783" s="1">
        <v>2.949</v>
      </c>
      <c r="G783" s="1">
        <v>1.336</v>
      </c>
      <c r="H783" s="21"/>
      <c r="S783" s="1">
        <v>3.0</v>
      </c>
      <c r="T783" s="1">
        <v>1.0</v>
      </c>
      <c r="U783" s="1" t="s">
        <v>136</v>
      </c>
      <c r="V783" s="1">
        <v>3.306</v>
      </c>
      <c r="W783" s="1">
        <v>3.403</v>
      </c>
    </row>
    <row r="784">
      <c r="D784" s="1">
        <v>2.0</v>
      </c>
      <c r="E784" s="1" t="s">
        <v>273</v>
      </c>
      <c r="H784" s="21"/>
      <c r="T784" s="1">
        <v>2.0</v>
      </c>
      <c r="U784" s="1" t="s">
        <v>138</v>
      </c>
      <c r="V784" s="1">
        <v>3.514</v>
      </c>
      <c r="W784" s="1">
        <v>3.235</v>
      </c>
    </row>
    <row r="785">
      <c r="D785" s="1">
        <v>3.0</v>
      </c>
      <c r="E785" s="1" t="s">
        <v>274</v>
      </c>
      <c r="F785" s="1">
        <v>0.109</v>
      </c>
      <c r="G785" s="1">
        <v>3.71</v>
      </c>
      <c r="H785" s="21"/>
      <c r="T785" s="1">
        <v>3.0</v>
      </c>
      <c r="U785" s="1" t="s">
        <v>255</v>
      </c>
      <c r="V785" s="1">
        <v>2.556</v>
      </c>
      <c r="W785" s="1">
        <v>1.386</v>
      </c>
    </row>
    <row r="786">
      <c r="D786" s="1">
        <v>4.0</v>
      </c>
      <c r="E786" s="1" t="s">
        <v>197</v>
      </c>
      <c r="F786" s="1">
        <v>2.45</v>
      </c>
      <c r="G786" s="1">
        <v>1.469</v>
      </c>
      <c r="H786" s="21"/>
      <c r="T786" s="1">
        <v>4.0</v>
      </c>
      <c r="U786" s="49" t="s">
        <v>122</v>
      </c>
      <c r="V786" s="1">
        <v>3.6</v>
      </c>
      <c r="W786" s="1">
        <v>7.78</v>
      </c>
    </row>
    <row r="787">
      <c r="D787" s="1">
        <v>5.0</v>
      </c>
      <c r="E787" s="1" t="s">
        <v>198</v>
      </c>
      <c r="F787" s="1">
        <v>1.19</v>
      </c>
      <c r="G787" s="1">
        <v>0.545</v>
      </c>
      <c r="H787" s="21"/>
      <c r="R787" s="1">
        <v>6.0</v>
      </c>
      <c r="S787" s="1">
        <v>1.0</v>
      </c>
      <c r="T787" s="1">
        <v>1.0</v>
      </c>
      <c r="U787" s="46" t="s">
        <v>116</v>
      </c>
      <c r="V787" s="1">
        <v>1.2</v>
      </c>
      <c r="W787" s="1">
        <v>0.08</v>
      </c>
    </row>
    <row r="788">
      <c r="C788" s="1">
        <v>3.0</v>
      </c>
      <c r="D788" s="1">
        <v>1.0</v>
      </c>
      <c r="E788" s="1" t="s">
        <v>199</v>
      </c>
      <c r="H788" s="21"/>
      <c r="S788" s="1">
        <v>2.0</v>
      </c>
      <c r="T788" s="1">
        <v>1.0</v>
      </c>
      <c r="U788" s="1" t="s">
        <v>190</v>
      </c>
      <c r="V788" s="1">
        <v>0.523</v>
      </c>
      <c r="W788" s="1">
        <v>1.466</v>
      </c>
    </row>
    <row r="789">
      <c r="D789" s="1">
        <v>2.0</v>
      </c>
      <c r="E789" s="1" t="s">
        <v>200</v>
      </c>
      <c r="H789" s="21"/>
      <c r="T789" s="1">
        <v>2.0</v>
      </c>
      <c r="U789" s="1" t="s">
        <v>191</v>
      </c>
      <c r="V789" s="1">
        <v>1.104</v>
      </c>
      <c r="W789" s="1">
        <v>1.409</v>
      </c>
    </row>
    <row r="790">
      <c r="D790" s="1">
        <v>3.0</v>
      </c>
      <c r="E790" s="1" t="s">
        <v>231</v>
      </c>
      <c r="H790" s="21"/>
      <c r="T790" s="1">
        <v>3.0</v>
      </c>
      <c r="U790" s="1" t="s">
        <v>192</v>
      </c>
    </row>
    <row r="791">
      <c r="D791" s="1">
        <v>4.0</v>
      </c>
      <c r="E791" s="1" t="s">
        <v>267</v>
      </c>
      <c r="H791" s="21"/>
      <c r="T791" s="1">
        <v>4.0</v>
      </c>
      <c r="U791" s="1" t="s">
        <v>223</v>
      </c>
      <c r="V791" s="1">
        <v>1.91</v>
      </c>
      <c r="W791" s="1">
        <v>0.714</v>
      </c>
    </row>
    <row r="792">
      <c r="D792" s="1">
        <v>5.0</v>
      </c>
      <c r="E792" s="1" t="s">
        <v>267</v>
      </c>
      <c r="H792" s="21"/>
      <c r="T792" s="1">
        <v>5.0</v>
      </c>
      <c r="U792" s="1" t="s">
        <v>252</v>
      </c>
      <c r="V792" s="1">
        <v>3.263</v>
      </c>
      <c r="W792" s="1">
        <v>7.7</v>
      </c>
    </row>
    <row r="793">
      <c r="B793" s="1">
        <v>2.0</v>
      </c>
      <c r="C793" s="1">
        <v>1.0</v>
      </c>
      <c r="D793" s="1">
        <v>1.0</v>
      </c>
      <c r="E793" s="1" t="s">
        <v>233</v>
      </c>
      <c r="F793" s="1">
        <v>4.23</v>
      </c>
      <c r="G793" s="1">
        <v>0.721</v>
      </c>
      <c r="H793" s="21"/>
      <c r="T793" s="1">
        <v>6.0</v>
      </c>
      <c r="U793" s="1" t="s">
        <v>267</v>
      </c>
    </row>
    <row r="794">
      <c r="C794" s="1">
        <v>2.0</v>
      </c>
      <c r="D794" s="1">
        <v>1.0</v>
      </c>
      <c r="E794" s="28" t="s">
        <v>34</v>
      </c>
      <c r="F794" s="1">
        <v>2.067</v>
      </c>
      <c r="G794" s="1">
        <v>1.314</v>
      </c>
      <c r="H794" s="21"/>
      <c r="T794" s="1">
        <v>7.0</v>
      </c>
      <c r="U794" s="1" t="s">
        <v>267</v>
      </c>
    </row>
    <row r="795">
      <c r="D795" s="1">
        <v>2.0</v>
      </c>
      <c r="E795" s="1" t="s">
        <v>234</v>
      </c>
      <c r="F795" s="1">
        <v>0.333</v>
      </c>
      <c r="G795" s="1">
        <v>1.198</v>
      </c>
      <c r="H795" s="21"/>
      <c r="T795" s="1">
        <v>8.0</v>
      </c>
      <c r="U795" s="1" t="s">
        <v>267</v>
      </c>
    </row>
    <row r="796">
      <c r="D796" s="1">
        <v>3.0</v>
      </c>
      <c r="E796" s="1" t="s">
        <v>202</v>
      </c>
      <c r="G796" s="1">
        <v>0.612</v>
      </c>
      <c r="H796" s="21"/>
      <c r="S796" s="1">
        <v>3.0</v>
      </c>
      <c r="T796" s="1">
        <v>1.0</v>
      </c>
      <c r="U796" s="1" t="s">
        <v>240</v>
      </c>
      <c r="V796" s="1">
        <v>1.278</v>
      </c>
      <c r="W796" s="1">
        <v>0.667</v>
      </c>
    </row>
    <row r="797">
      <c r="D797" s="1">
        <v>4.0</v>
      </c>
      <c r="E797" s="1" t="s">
        <v>235</v>
      </c>
      <c r="F797" s="1">
        <v>1.278</v>
      </c>
      <c r="G797" s="1">
        <v>0.661</v>
      </c>
      <c r="H797" s="21"/>
      <c r="T797" s="1">
        <v>2.0</v>
      </c>
      <c r="U797" s="1" t="s">
        <v>172</v>
      </c>
      <c r="V797" s="1">
        <v>2.205</v>
      </c>
      <c r="W797" s="1">
        <v>1.042</v>
      </c>
    </row>
    <row r="798">
      <c r="C798" s="1">
        <v>3.0</v>
      </c>
      <c r="D798" s="1">
        <v>1.0</v>
      </c>
      <c r="E798" s="1" t="s">
        <v>236</v>
      </c>
      <c r="F798" s="1">
        <v>1.484</v>
      </c>
      <c r="G798" s="1">
        <v>1.074</v>
      </c>
      <c r="H798" s="21"/>
      <c r="T798" s="1">
        <v>3.0</v>
      </c>
      <c r="U798" s="1" t="s">
        <v>173</v>
      </c>
      <c r="V798" s="1">
        <v>1.25</v>
      </c>
      <c r="W798" s="1">
        <v>1.125</v>
      </c>
    </row>
    <row r="799">
      <c r="D799" s="1">
        <v>2.0</v>
      </c>
      <c r="E799" s="1" t="s">
        <v>203</v>
      </c>
      <c r="F799" s="1">
        <v>3.055</v>
      </c>
      <c r="G799" s="1">
        <v>4.03</v>
      </c>
      <c r="H799" s="21"/>
      <c r="T799" s="1">
        <v>4.0</v>
      </c>
      <c r="U799" s="1" t="s">
        <v>174</v>
      </c>
      <c r="V799" s="1">
        <v>3.455</v>
      </c>
      <c r="W799" s="1">
        <v>2.5</v>
      </c>
    </row>
    <row r="800">
      <c r="D800" s="1">
        <v>3.0</v>
      </c>
      <c r="E800" s="1" t="s">
        <v>237</v>
      </c>
      <c r="H800" s="21"/>
      <c r="T800" s="1">
        <v>5.0</v>
      </c>
      <c r="U800" s="1" t="s">
        <v>175</v>
      </c>
    </row>
    <row r="801">
      <c r="D801" s="1">
        <v>4.0</v>
      </c>
      <c r="E801" s="1" t="s">
        <v>238</v>
      </c>
      <c r="F801" s="1">
        <v>0.54</v>
      </c>
      <c r="G801" s="1">
        <v>1.148</v>
      </c>
      <c r="H801" s="21"/>
      <c r="T801" s="1">
        <v>6.0</v>
      </c>
      <c r="U801" s="1" t="s">
        <v>241</v>
      </c>
    </row>
    <row r="802">
      <c r="D802" s="1">
        <v>5.0</v>
      </c>
      <c r="E802" s="1" t="s">
        <v>275</v>
      </c>
      <c r="F802" s="1">
        <v>1.197</v>
      </c>
      <c r="G802" s="1">
        <v>2.848</v>
      </c>
      <c r="H802" s="21"/>
      <c r="Q802" s="1">
        <v>20.0</v>
      </c>
      <c r="R802" s="1">
        <v>1.0</v>
      </c>
      <c r="S802" s="1">
        <v>1.0</v>
      </c>
      <c r="T802" s="1">
        <v>1.0</v>
      </c>
      <c r="U802" s="1" t="s">
        <v>195</v>
      </c>
      <c r="V802" s="52">
        <v>0.346</v>
      </c>
      <c r="W802" s="1">
        <v>1.326</v>
      </c>
    </row>
    <row r="803">
      <c r="D803" s="1">
        <v>6.0</v>
      </c>
      <c r="E803" s="1" t="s">
        <v>63</v>
      </c>
      <c r="F803" s="1">
        <v>1.397</v>
      </c>
      <c r="G803" s="1">
        <v>4.07</v>
      </c>
      <c r="H803" s="21"/>
      <c r="S803" s="1">
        <v>2.0</v>
      </c>
      <c r="T803" s="1">
        <v>1.0</v>
      </c>
      <c r="U803" s="1" t="s">
        <v>272</v>
      </c>
      <c r="V803" s="1">
        <v>2.949</v>
      </c>
      <c r="W803" s="1">
        <v>1.336</v>
      </c>
    </row>
    <row r="804">
      <c r="D804" s="1">
        <v>7.0</v>
      </c>
      <c r="E804" s="1" t="s">
        <v>256</v>
      </c>
      <c r="F804" s="1" t="s">
        <v>276</v>
      </c>
      <c r="G804" s="1" t="s">
        <v>276</v>
      </c>
      <c r="H804" s="21"/>
      <c r="T804" s="1">
        <v>2.0</v>
      </c>
      <c r="U804" s="1" t="s">
        <v>273</v>
      </c>
    </row>
    <row r="805">
      <c r="D805" s="1">
        <v>8.0</v>
      </c>
      <c r="E805" s="1" t="s">
        <v>67</v>
      </c>
      <c r="F805" s="1">
        <v>0.707</v>
      </c>
      <c r="G805" s="1">
        <v>1.118</v>
      </c>
      <c r="H805" s="21"/>
      <c r="T805" s="1">
        <v>3.0</v>
      </c>
      <c r="U805" s="1" t="s">
        <v>274</v>
      </c>
      <c r="V805" s="1">
        <v>0.109</v>
      </c>
      <c r="W805" s="1">
        <v>3.71</v>
      </c>
    </row>
    <row r="806">
      <c r="B806" s="1">
        <v>3.0</v>
      </c>
      <c r="C806" s="1">
        <v>1.0</v>
      </c>
      <c r="D806" s="1">
        <v>1.0</v>
      </c>
      <c r="E806" s="1" t="s">
        <v>277</v>
      </c>
      <c r="H806" s="21"/>
      <c r="T806" s="1">
        <v>4.0</v>
      </c>
      <c r="U806" s="1" t="s">
        <v>197</v>
      </c>
      <c r="V806" s="1">
        <v>2.45</v>
      </c>
      <c r="W806" s="1">
        <v>1.469</v>
      </c>
    </row>
    <row r="807">
      <c r="C807" s="1">
        <v>2.0</v>
      </c>
      <c r="D807" s="1">
        <v>1.0</v>
      </c>
      <c r="E807" s="1" t="s">
        <v>240</v>
      </c>
      <c r="F807" s="1">
        <v>1.65</v>
      </c>
      <c r="G807" s="1">
        <v>3.95</v>
      </c>
      <c r="H807" s="21"/>
      <c r="T807" s="1">
        <v>5.0</v>
      </c>
      <c r="U807" s="1" t="s">
        <v>198</v>
      </c>
      <c r="V807" s="1">
        <v>1.19</v>
      </c>
      <c r="W807" s="1">
        <v>0.545</v>
      </c>
    </row>
    <row r="808">
      <c r="D808" s="1">
        <v>2.0</v>
      </c>
      <c r="E808" s="1" t="s">
        <v>172</v>
      </c>
      <c r="F808" s="1">
        <v>3.867</v>
      </c>
      <c r="G808" s="1">
        <v>1.476</v>
      </c>
      <c r="H808" s="21"/>
      <c r="S808" s="1">
        <v>3.0</v>
      </c>
      <c r="T808" s="1">
        <v>1.0</v>
      </c>
      <c r="U808" s="1" t="s">
        <v>199</v>
      </c>
    </row>
    <row r="809">
      <c r="D809" s="1">
        <v>3.0</v>
      </c>
      <c r="E809" s="1" t="s">
        <v>173</v>
      </c>
      <c r="F809" s="1">
        <v>1.068</v>
      </c>
      <c r="G809" s="1">
        <v>1.442</v>
      </c>
      <c r="H809" s="21"/>
      <c r="T809" s="1">
        <v>2.0</v>
      </c>
      <c r="U809" s="1" t="s">
        <v>200</v>
      </c>
    </row>
    <row r="810">
      <c r="D810" s="1">
        <v>4.0</v>
      </c>
      <c r="E810" s="1" t="s">
        <v>174</v>
      </c>
      <c r="F810" s="1">
        <v>3.63</v>
      </c>
      <c r="G810" s="1">
        <v>3.97</v>
      </c>
      <c r="H810" s="21"/>
      <c r="T810" s="1">
        <v>3.0</v>
      </c>
      <c r="U810" s="1" t="s">
        <v>231</v>
      </c>
    </row>
    <row r="811">
      <c r="D811" s="1">
        <v>5.0</v>
      </c>
      <c r="E811" s="1" t="s">
        <v>175</v>
      </c>
      <c r="F811" s="1">
        <v>0.309</v>
      </c>
      <c r="G811" s="1">
        <v>1.364</v>
      </c>
      <c r="H811" s="21"/>
      <c r="T811" s="1">
        <v>4.0</v>
      </c>
      <c r="U811" s="1" t="s">
        <v>267</v>
      </c>
    </row>
    <row r="812">
      <c r="D812" s="1">
        <v>6.0</v>
      </c>
      <c r="E812" s="1" t="s">
        <v>267</v>
      </c>
      <c r="H812" s="21"/>
      <c r="T812" s="1">
        <v>5.0</v>
      </c>
      <c r="U812" s="1" t="s">
        <v>267</v>
      </c>
    </row>
    <row r="813">
      <c r="C813" s="1">
        <v>3.0</v>
      </c>
      <c r="D813" s="1">
        <v>1.0</v>
      </c>
      <c r="E813" s="1" t="s">
        <v>176</v>
      </c>
      <c r="F813" s="1">
        <v>0.09</v>
      </c>
      <c r="G813" s="1">
        <v>1.154</v>
      </c>
      <c r="H813" s="21"/>
      <c r="R813" s="1">
        <v>2.0</v>
      </c>
      <c r="S813" s="1">
        <v>1.0</v>
      </c>
      <c r="T813" s="1">
        <v>1.0</v>
      </c>
      <c r="U813" s="1" t="s">
        <v>233</v>
      </c>
      <c r="V813" s="1">
        <v>4.23</v>
      </c>
      <c r="W813" s="1">
        <v>0.721</v>
      </c>
    </row>
    <row r="814">
      <c r="D814" s="1">
        <v>2.0</v>
      </c>
      <c r="E814" s="1" t="s">
        <v>278</v>
      </c>
      <c r="F814" s="1">
        <v>1.188</v>
      </c>
      <c r="G814" s="1">
        <v>1.172</v>
      </c>
      <c r="H814" s="21"/>
      <c r="S814" s="1">
        <v>2.0</v>
      </c>
      <c r="T814" s="1">
        <v>1.0</v>
      </c>
      <c r="U814" s="28" t="s">
        <v>34</v>
      </c>
      <c r="V814" s="1">
        <v>2.067</v>
      </c>
      <c r="W814" s="1">
        <v>1.314</v>
      </c>
    </row>
    <row r="815">
      <c r="D815" s="1">
        <v>3.0</v>
      </c>
      <c r="E815" s="1" t="s">
        <v>242</v>
      </c>
      <c r="H815" s="21"/>
      <c r="T815" s="1">
        <v>2.0</v>
      </c>
      <c r="U815" s="1" t="s">
        <v>234</v>
      </c>
      <c r="V815" s="1">
        <v>0.333</v>
      </c>
      <c r="W815" s="1">
        <v>1.198</v>
      </c>
    </row>
    <row r="816">
      <c r="D816" s="1">
        <v>4.0</v>
      </c>
      <c r="E816" s="1" t="s">
        <v>243</v>
      </c>
      <c r="H816" s="21"/>
      <c r="T816" s="1">
        <v>3.0</v>
      </c>
      <c r="U816" s="1" t="s">
        <v>202</v>
      </c>
      <c r="W816" s="1">
        <v>0.612</v>
      </c>
    </row>
    <row r="817">
      <c r="D817" s="1">
        <v>5.0</v>
      </c>
      <c r="E817" s="1" t="s">
        <v>178</v>
      </c>
      <c r="H817" s="21"/>
      <c r="T817" s="1">
        <v>4.0</v>
      </c>
      <c r="U817" s="1" t="s">
        <v>235</v>
      </c>
      <c r="V817" s="1">
        <v>1.278</v>
      </c>
      <c r="W817" s="1">
        <v>0.661</v>
      </c>
    </row>
    <row r="818">
      <c r="D818" s="1">
        <v>6.0</v>
      </c>
      <c r="E818" s="1" t="s">
        <v>179</v>
      </c>
      <c r="H818" s="21"/>
      <c r="S818" s="1">
        <v>3.0</v>
      </c>
      <c r="T818" s="1">
        <v>1.0</v>
      </c>
      <c r="U818" s="1" t="s">
        <v>236</v>
      </c>
      <c r="V818" s="1">
        <v>1.484</v>
      </c>
      <c r="W818" s="1">
        <v>1.074</v>
      </c>
    </row>
    <row r="819">
      <c r="B819" s="1">
        <v>4.0</v>
      </c>
      <c r="C819" s="1">
        <v>1.0</v>
      </c>
      <c r="D819" s="1">
        <v>1.0</v>
      </c>
      <c r="E819" s="1" t="s">
        <v>58</v>
      </c>
      <c r="F819" s="1">
        <v>0.706</v>
      </c>
      <c r="G819" s="1">
        <v>0.672</v>
      </c>
      <c r="H819" s="21"/>
      <c r="T819" s="1">
        <v>2.0</v>
      </c>
      <c r="U819" s="1" t="s">
        <v>203</v>
      </c>
      <c r="V819" s="1">
        <v>3.055</v>
      </c>
      <c r="W819" s="1">
        <v>4.03</v>
      </c>
    </row>
    <row r="820">
      <c r="C820" s="1">
        <v>2.0</v>
      </c>
      <c r="D820" s="1">
        <v>1.0</v>
      </c>
      <c r="E820" s="1" t="s">
        <v>90</v>
      </c>
      <c r="F820" s="1">
        <v>2.939</v>
      </c>
      <c r="G820" s="1">
        <v>7.6</v>
      </c>
      <c r="H820" s="21"/>
      <c r="T820" s="1">
        <v>3.0</v>
      </c>
      <c r="U820" s="1" t="s">
        <v>237</v>
      </c>
    </row>
    <row r="821">
      <c r="D821" s="1">
        <v>2.0</v>
      </c>
      <c r="E821" s="1" t="s">
        <v>258</v>
      </c>
      <c r="F821" s="1">
        <v>1.085</v>
      </c>
      <c r="G821" s="1">
        <v>1.088</v>
      </c>
      <c r="H821" s="21"/>
      <c r="T821" s="1">
        <v>4.0</v>
      </c>
      <c r="U821" s="1" t="s">
        <v>238</v>
      </c>
      <c r="V821" s="1">
        <v>0.54</v>
      </c>
      <c r="W821" s="1">
        <v>1.148</v>
      </c>
    </row>
    <row r="822">
      <c r="D822" s="1">
        <v>3.0</v>
      </c>
      <c r="E822" s="1" t="s">
        <v>245</v>
      </c>
      <c r="F822" s="1">
        <v>0.275</v>
      </c>
      <c r="G822" s="1">
        <v>7.64</v>
      </c>
      <c r="H822" s="21"/>
      <c r="T822" s="1">
        <v>5.0</v>
      </c>
      <c r="U822" s="1" t="s">
        <v>275</v>
      </c>
      <c r="V822" s="1">
        <v>1.197</v>
      </c>
      <c r="W822" s="1">
        <v>2.848</v>
      </c>
    </row>
    <row r="823">
      <c r="D823" s="1">
        <v>4.0</v>
      </c>
      <c r="E823" s="1" t="s">
        <v>246</v>
      </c>
      <c r="F823" s="1">
        <v>0.563</v>
      </c>
      <c r="G823" s="1">
        <v>4.17</v>
      </c>
      <c r="H823" s="21"/>
      <c r="T823" s="1">
        <v>6.0</v>
      </c>
      <c r="U823" s="1" t="s">
        <v>63</v>
      </c>
      <c r="V823" s="1">
        <v>1.397</v>
      </c>
      <c r="W823" s="1">
        <v>4.07</v>
      </c>
    </row>
    <row r="824">
      <c r="D824" s="1">
        <v>5.0</v>
      </c>
      <c r="E824" s="1" t="s">
        <v>247</v>
      </c>
      <c r="H824" s="21"/>
      <c r="T824" s="1">
        <v>7.0</v>
      </c>
      <c r="U824" s="1" t="s">
        <v>256</v>
      </c>
      <c r="V824" s="1" t="s">
        <v>276</v>
      </c>
      <c r="W824" s="1" t="s">
        <v>276</v>
      </c>
    </row>
    <row r="825">
      <c r="D825" s="1">
        <v>6.0</v>
      </c>
      <c r="E825" s="1" t="s">
        <v>267</v>
      </c>
      <c r="H825" s="21"/>
      <c r="T825" s="1">
        <v>8.0</v>
      </c>
      <c r="U825" s="1" t="s">
        <v>67</v>
      </c>
      <c r="V825" s="1">
        <v>0.707</v>
      </c>
      <c r="W825" s="1">
        <v>1.118</v>
      </c>
    </row>
    <row r="826">
      <c r="D826" s="1">
        <v>7.0</v>
      </c>
      <c r="E826" s="1" t="s">
        <v>267</v>
      </c>
      <c r="H826" s="21"/>
      <c r="R826" s="1">
        <v>3.0</v>
      </c>
      <c r="S826" s="1">
        <v>1.0</v>
      </c>
      <c r="T826" s="1">
        <v>1.0</v>
      </c>
      <c r="U826" s="1" t="s">
        <v>277</v>
      </c>
    </row>
    <row r="827">
      <c r="C827" s="1">
        <v>3.0</v>
      </c>
      <c r="D827" s="1">
        <v>1.0</v>
      </c>
      <c r="E827" s="1" t="s">
        <v>279</v>
      </c>
      <c r="F827" s="1">
        <v>1.222</v>
      </c>
      <c r="G827" s="1">
        <v>8.27</v>
      </c>
      <c r="H827" s="21"/>
      <c r="S827" s="1">
        <v>2.0</v>
      </c>
      <c r="T827" s="1">
        <v>1.0</v>
      </c>
      <c r="U827" s="1" t="s">
        <v>240</v>
      </c>
      <c r="V827" s="1">
        <v>1.65</v>
      </c>
      <c r="W827" s="1">
        <v>3.95</v>
      </c>
    </row>
    <row r="828">
      <c r="D828" s="1">
        <v>2.0</v>
      </c>
      <c r="E828" s="1" t="s">
        <v>267</v>
      </c>
      <c r="H828" s="21"/>
      <c r="T828" s="1">
        <v>2.0</v>
      </c>
      <c r="U828" s="1" t="s">
        <v>172</v>
      </c>
      <c r="V828" s="1">
        <v>3.867</v>
      </c>
      <c r="W828" s="1">
        <v>1.476</v>
      </c>
    </row>
    <row r="829">
      <c r="D829" s="1">
        <v>3.0</v>
      </c>
      <c r="E829" s="1" t="s">
        <v>181</v>
      </c>
      <c r="F829" s="1">
        <v>0.741</v>
      </c>
      <c r="G829" s="1">
        <v>1.458</v>
      </c>
      <c r="H829" s="21"/>
      <c r="T829" s="1">
        <v>3.0</v>
      </c>
      <c r="U829" s="1" t="s">
        <v>173</v>
      </c>
      <c r="V829" s="1">
        <v>1.068</v>
      </c>
      <c r="W829" s="1">
        <v>1.442</v>
      </c>
    </row>
    <row r="830">
      <c r="D830" s="1">
        <v>4.0</v>
      </c>
      <c r="E830" s="1" t="s">
        <v>180</v>
      </c>
      <c r="H830" s="21"/>
      <c r="T830" s="1">
        <v>4.0</v>
      </c>
      <c r="U830" s="1" t="s">
        <v>174</v>
      </c>
      <c r="V830" s="1">
        <v>3.63</v>
      </c>
      <c r="W830" s="1">
        <v>3.97</v>
      </c>
    </row>
    <row r="831">
      <c r="D831" s="1">
        <v>5.0</v>
      </c>
      <c r="E831" s="1" t="s">
        <v>193</v>
      </c>
      <c r="H831" s="21"/>
      <c r="T831" s="1">
        <v>5.0</v>
      </c>
      <c r="U831" s="1" t="s">
        <v>175</v>
      </c>
      <c r="V831" s="1">
        <v>0.309</v>
      </c>
      <c r="W831" s="1">
        <v>1.364</v>
      </c>
    </row>
    <row r="832">
      <c r="D832" s="1">
        <v>6.0</v>
      </c>
      <c r="E832" s="1" t="s">
        <v>280</v>
      </c>
      <c r="H832" s="21"/>
      <c r="T832" s="1">
        <v>6.0</v>
      </c>
      <c r="U832" s="1" t="s">
        <v>267</v>
      </c>
    </row>
    <row r="833">
      <c r="D833" s="1">
        <v>7.0</v>
      </c>
      <c r="E833" s="1" t="s">
        <v>182</v>
      </c>
      <c r="H833" s="21"/>
      <c r="S833" s="1">
        <v>3.0</v>
      </c>
      <c r="T833" s="1">
        <v>1.0</v>
      </c>
      <c r="U833" s="1" t="s">
        <v>176</v>
      </c>
      <c r="V833" s="1">
        <v>0.09</v>
      </c>
      <c r="W833" s="1">
        <v>1.154</v>
      </c>
    </row>
    <row r="834">
      <c r="D834" s="1">
        <v>8.0</v>
      </c>
      <c r="E834" s="1" t="s">
        <v>267</v>
      </c>
      <c r="H834" s="21"/>
      <c r="T834" s="1">
        <v>2.0</v>
      </c>
      <c r="U834" s="1" t="s">
        <v>278</v>
      </c>
      <c r="V834" s="1">
        <v>1.188</v>
      </c>
      <c r="W834" s="1">
        <v>1.172</v>
      </c>
    </row>
    <row r="835">
      <c r="B835" s="1">
        <v>5.0</v>
      </c>
      <c r="C835" s="1">
        <v>1.0</v>
      </c>
      <c r="D835" s="1">
        <v>1.0</v>
      </c>
      <c r="E835" s="1" t="s">
        <v>249</v>
      </c>
      <c r="F835" s="1">
        <v>2.37</v>
      </c>
      <c r="G835" s="1">
        <v>7.53</v>
      </c>
      <c r="H835" s="21"/>
      <c r="T835" s="1">
        <v>3.0</v>
      </c>
      <c r="U835" s="1" t="s">
        <v>242</v>
      </c>
    </row>
    <row r="836">
      <c r="C836" s="1">
        <v>2.0</v>
      </c>
      <c r="D836" s="1">
        <v>1.0</v>
      </c>
      <c r="E836" s="1" t="s">
        <v>183</v>
      </c>
      <c r="F836" s="1">
        <v>0.273</v>
      </c>
      <c r="G836" s="1">
        <v>1.483</v>
      </c>
      <c r="H836" s="21"/>
      <c r="T836" s="1">
        <v>4.0</v>
      </c>
      <c r="U836" s="1" t="s">
        <v>243</v>
      </c>
    </row>
    <row r="837">
      <c r="D837" s="1">
        <v>2.0</v>
      </c>
      <c r="E837" s="1" t="s">
        <v>281</v>
      </c>
      <c r="H837" s="21"/>
      <c r="T837" s="1">
        <v>5.0</v>
      </c>
      <c r="U837" s="1" t="s">
        <v>178</v>
      </c>
    </row>
    <row r="838">
      <c r="D838" s="1">
        <v>3.0</v>
      </c>
      <c r="E838" s="1" t="s">
        <v>184</v>
      </c>
      <c r="F838" s="1">
        <v>2.417</v>
      </c>
      <c r="G838" s="1">
        <v>1.138</v>
      </c>
      <c r="H838" s="21"/>
      <c r="T838" s="1">
        <v>6.0</v>
      </c>
      <c r="U838" s="1" t="s">
        <v>179</v>
      </c>
    </row>
    <row r="839">
      <c r="D839" s="1">
        <v>4.0</v>
      </c>
      <c r="E839" s="1" t="s">
        <v>251</v>
      </c>
      <c r="F839" s="1">
        <v>3.579</v>
      </c>
      <c r="G839" s="1">
        <v>3.85</v>
      </c>
      <c r="H839" s="21"/>
      <c r="R839" s="1">
        <v>4.0</v>
      </c>
      <c r="S839" s="1">
        <v>1.0</v>
      </c>
      <c r="T839" s="1">
        <v>1.0</v>
      </c>
      <c r="U839" s="1" t="s">
        <v>58</v>
      </c>
      <c r="V839" s="1">
        <v>0.706</v>
      </c>
      <c r="W839" s="1">
        <v>0.672</v>
      </c>
    </row>
    <row r="840">
      <c r="D840" s="1">
        <v>5.0</v>
      </c>
      <c r="E840" s="1" t="s">
        <v>186</v>
      </c>
      <c r="F840" s="1">
        <v>2.125</v>
      </c>
      <c r="G840" s="1">
        <v>3.53</v>
      </c>
      <c r="H840" s="21"/>
      <c r="S840" s="1">
        <v>2.0</v>
      </c>
      <c r="T840" s="1">
        <v>1.0</v>
      </c>
      <c r="U840" s="1" t="s">
        <v>90</v>
      </c>
      <c r="V840" s="1">
        <v>2.939</v>
      </c>
      <c r="W840" s="1">
        <v>7.6</v>
      </c>
    </row>
    <row r="841">
      <c r="C841" s="1">
        <v>3.0</v>
      </c>
      <c r="D841" s="1">
        <v>1.0</v>
      </c>
      <c r="E841" s="1" t="s">
        <v>188</v>
      </c>
      <c r="F841" s="1">
        <v>2.8</v>
      </c>
      <c r="G841" s="1">
        <v>0.6</v>
      </c>
      <c r="H841" s="21"/>
      <c r="T841" s="1">
        <v>2.0</v>
      </c>
      <c r="U841" s="1" t="s">
        <v>258</v>
      </c>
      <c r="V841" s="1">
        <v>1.085</v>
      </c>
      <c r="W841" s="1">
        <v>1.088</v>
      </c>
    </row>
    <row r="842">
      <c r="D842" s="1">
        <v>2.0</v>
      </c>
      <c r="E842" s="45" t="s">
        <v>114</v>
      </c>
      <c r="F842" s="1">
        <v>1.436</v>
      </c>
      <c r="G842" s="1">
        <v>1.258</v>
      </c>
      <c r="H842" s="21"/>
      <c r="T842" s="1">
        <v>3.0</v>
      </c>
      <c r="U842" s="1" t="s">
        <v>245</v>
      </c>
      <c r="V842" s="1">
        <v>0.275</v>
      </c>
      <c r="W842" s="1">
        <v>7.64</v>
      </c>
    </row>
    <row r="843">
      <c r="D843" s="1">
        <v>3.0</v>
      </c>
      <c r="E843" s="1" t="s">
        <v>220</v>
      </c>
      <c r="F843" s="1">
        <v>0.13</v>
      </c>
      <c r="G843" s="1">
        <v>0.13</v>
      </c>
      <c r="H843" s="21"/>
      <c r="T843" s="1">
        <v>4.0</v>
      </c>
      <c r="U843" s="1" t="s">
        <v>246</v>
      </c>
      <c r="V843" s="1">
        <v>0.563</v>
      </c>
      <c r="W843" s="1">
        <v>4.17</v>
      </c>
    </row>
    <row r="844">
      <c r="D844" s="1">
        <v>4.0</v>
      </c>
      <c r="E844" s="1" t="s">
        <v>267</v>
      </c>
      <c r="H844" s="21"/>
      <c r="T844" s="1">
        <v>5.0</v>
      </c>
      <c r="U844" s="1" t="s">
        <v>247</v>
      </c>
    </row>
    <row r="845">
      <c r="B845" s="1">
        <v>6.0</v>
      </c>
      <c r="C845" s="1">
        <v>1.0</v>
      </c>
      <c r="D845" s="1">
        <v>1.0</v>
      </c>
      <c r="E845" s="46" t="s">
        <v>116</v>
      </c>
      <c r="F845" s="1">
        <v>1.115</v>
      </c>
      <c r="G845" s="1">
        <v>0.106</v>
      </c>
      <c r="H845" s="21"/>
      <c r="T845" s="1">
        <v>6.0</v>
      </c>
      <c r="U845" s="1" t="s">
        <v>267</v>
      </c>
    </row>
    <row r="846">
      <c r="C846" s="1">
        <v>2.0</v>
      </c>
      <c r="D846" s="1">
        <v>1.0</v>
      </c>
      <c r="E846" s="1" t="s">
        <v>190</v>
      </c>
      <c r="F846" s="1" t="s">
        <v>276</v>
      </c>
      <c r="H846" s="21"/>
      <c r="T846" s="1">
        <v>7.0</v>
      </c>
      <c r="U846" s="1" t="s">
        <v>267</v>
      </c>
    </row>
    <row r="847">
      <c r="D847" s="1">
        <v>2.0</v>
      </c>
      <c r="E847" s="1" t="s">
        <v>191</v>
      </c>
      <c r="H847" s="21"/>
      <c r="S847" s="1">
        <v>3.0</v>
      </c>
      <c r="T847" s="1">
        <v>1.0</v>
      </c>
      <c r="U847" s="1" t="s">
        <v>279</v>
      </c>
      <c r="V847" s="1">
        <v>1.222</v>
      </c>
      <c r="W847" s="1">
        <v>8.27</v>
      </c>
    </row>
    <row r="848">
      <c r="D848" s="1">
        <v>3.0</v>
      </c>
      <c r="E848" s="1" t="s">
        <v>192</v>
      </c>
      <c r="H848" s="21"/>
      <c r="T848" s="1">
        <v>2.0</v>
      </c>
      <c r="U848" s="1" t="s">
        <v>267</v>
      </c>
    </row>
    <row r="849">
      <c r="D849" s="1">
        <v>4.0</v>
      </c>
      <c r="E849" s="1" t="s">
        <v>223</v>
      </c>
      <c r="F849" s="1">
        <v>0.13</v>
      </c>
      <c r="H849" s="21"/>
      <c r="T849" s="1">
        <v>3.0</v>
      </c>
      <c r="U849" s="1" t="s">
        <v>181</v>
      </c>
      <c r="V849" s="1">
        <v>0.741</v>
      </c>
      <c r="W849" s="1">
        <v>1.458</v>
      </c>
    </row>
    <row r="850">
      <c r="D850" s="1">
        <v>5.0</v>
      </c>
      <c r="E850" s="1" t="s">
        <v>252</v>
      </c>
      <c r="H850" s="21"/>
      <c r="T850" s="1">
        <v>4.0</v>
      </c>
      <c r="U850" s="1" t="s">
        <v>180</v>
      </c>
    </row>
    <row r="851">
      <c r="D851" s="1">
        <v>6.0</v>
      </c>
      <c r="E851" s="1" t="s">
        <v>185</v>
      </c>
      <c r="H851" s="21"/>
      <c r="T851" s="1">
        <v>5.0</v>
      </c>
      <c r="U851" s="1" t="s">
        <v>193</v>
      </c>
    </row>
    <row r="852">
      <c r="D852" s="1">
        <v>7.0</v>
      </c>
      <c r="E852" s="1" t="s">
        <v>282</v>
      </c>
      <c r="H852" s="21"/>
      <c r="T852" s="1">
        <v>6.0</v>
      </c>
      <c r="U852" s="1" t="s">
        <v>280</v>
      </c>
    </row>
    <row r="853">
      <c r="D853" s="1">
        <v>8.0</v>
      </c>
      <c r="E853" s="1" t="s">
        <v>283</v>
      </c>
      <c r="H853" s="21"/>
      <c r="T853" s="1">
        <v>7.0</v>
      </c>
      <c r="U853" s="1" t="s">
        <v>182</v>
      </c>
    </row>
    <row r="854">
      <c r="C854" s="1">
        <v>3.0</v>
      </c>
      <c r="D854" s="1">
        <v>1.0</v>
      </c>
      <c r="E854" s="1" t="s">
        <v>284</v>
      </c>
      <c r="H854" s="21"/>
      <c r="T854" s="1">
        <v>8.0</v>
      </c>
      <c r="U854" s="1" t="s">
        <v>267</v>
      </c>
    </row>
    <row r="855">
      <c r="D855" s="1">
        <v>2.0</v>
      </c>
      <c r="E855" s="1" t="s">
        <v>285</v>
      </c>
      <c r="H855" s="21"/>
      <c r="R855" s="1">
        <v>5.0</v>
      </c>
      <c r="S855" s="1">
        <v>1.0</v>
      </c>
      <c r="T855" s="1">
        <v>1.0</v>
      </c>
      <c r="U855" s="1" t="s">
        <v>249</v>
      </c>
      <c r="V855" s="1">
        <v>2.37</v>
      </c>
      <c r="W855" s="1">
        <v>7.53</v>
      </c>
    </row>
    <row r="856">
      <c r="D856" s="1">
        <v>3.0</v>
      </c>
      <c r="E856" s="1" t="s">
        <v>255</v>
      </c>
      <c r="H856" s="21"/>
      <c r="S856" s="1">
        <v>2.0</v>
      </c>
      <c r="T856" s="1">
        <v>1.0</v>
      </c>
      <c r="U856" s="1" t="s">
        <v>183</v>
      </c>
      <c r="V856" s="1">
        <v>0.273</v>
      </c>
      <c r="W856" s="1">
        <v>1.483</v>
      </c>
    </row>
    <row r="857">
      <c r="D857" s="1">
        <v>4.0</v>
      </c>
      <c r="E857" s="49" t="s">
        <v>122</v>
      </c>
      <c r="H857" s="21"/>
      <c r="T857" s="1">
        <v>2.0</v>
      </c>
      <c r="U857" s="1" t="s">
        <v>281</v>
      </c>
    </row>
    <row r="858">
      <c r="D858" s="1">
        <v>5.0</v>
      </c>
      <c r="E858" s="1" t="s">
        <v>286</v>
      </c>
      <c r="H858" s="21"/>
      <c r="T858" s="1">
        <v>3.0</v>
      </c>
      <c r="U858" s="1" t="s">
        <v>184</v>
      </c>
      <c r="V858" s="1">
        <v>2.417</v>
      </c>
      <c r="W858" s="1">
        <v>1.138</v>
      </c>
    </row>
    <row r="859">
      <c r="F859">
        <f t="shared" ref="F859:G859" si="53">AVERAGE(F782:F858)</f>
        <v>1.513846154</v>
      </c>
      <c r="G859">
        <f t="shared" si="53"/>
        <v>2.364897436</v>
      </c>
      <c r="H859" s="21"/>
      <c r="T859" s="1">
        <v>4.0</v>
      </c>
      <c r="U859" s="1" t="s">
        <v>251</v>
      </c>
      <c r="V859" s="1">
        <v>3.579</v>
      </c>
      <c r="W859" s="1">
        <v>3.85</v>
      </c>
    </row>
    <row r="860">
      <c r="H860" s="21"/>
      <c r="T860" s="1">
        <v>5.0</v>
      </c>
      <c r="U860" s="1" t="s">
        <v>186</v>
      </c>
      <c r="V860" s="1">
        <v>2.125</v>
      </c>
      <c r="W860" s="1">
        <v>3.53</v>
      </c>
    </row>
    <row r="861">
      <c r="H861" s="21"/>
      <c r="S861" s="1">
        <v>3.0</v>
      </c>
      <c r="T861" s="1">
        <v>1.0</v>
      </c>
      <c r="U861" s="1" t="s">
        <v>188</v>
      </c>
      <c r="V861" s="1">
        <v>2.8</v>
      </c>
      <c r="W861" s="1">
        <v>0.6</v>
      </c>
    </row>
    <row r="862">
      <c r="H862" s="21"/>
      <c r="T862" s="1">
        <v>2.0</v>
      </c>
      <c r="U862" s="45" t="s">
        <v>114</v>
      </c>
      <c r="V862" s="1">
        <v>1.436</v>
      </c>
      <c r="W862" s="1">
        <v>1.258</v>
      </c>
    </row>
    <row r="863">
      <c r="H863" s="21"/>
      <c r="T863" s="1">
        <v>3.0</v>
      </c>
      <c r="U863" s="1" t="s">
        <v>220</v>
      </c>
      <c r="V863" s="1">
        <v>0.13</v>
      </c>
      <c r="W863" s="1">
        <v>0.13</v>
      </c>
    </row>
    <row r="864">
      <c r="H864" s="21"/>
      <c r="T864" s="1">
        <v>4.0</v>
      </c>
      <c r="U864" s="1" t="s">
        <v>267</v>
      </c>
    </row>
    <row r="865">
      <c r="H865" s="21"/>
      <c r="R865" s="1">
        <v>6.0</v>
      </c>
      <c r="S865" s="1">
        <v>1.0</v>
      </c>
      <c r="T865" s="1">
        <v>1.0</v>
      </c>
      <c r="U865" s="46" t="s">
        <v>116</v>
      </c>
      <c r="V865" s="1">
        <v>1.115</v>
      </c>
      <c r="W865" s="1">
        <v>0.106</v>
      </c>
    </row>
    <row r="866">
      <c r="H866" s="21"/>
      <c r="S866" s="1">
        <v>2.0</v>
      </c>
      <c r="T866" s="1">
        <v>1.0</v>
      </c>
      <c r="U866" s="1" t="s">
        <v>190</v>
      </c>
      <c r="V866" s="1" t="s">
        <v>276</v>
      </c>
    </row>
    <row r="867">
      <c r="H867" s="21"/>
      <c r="T867" s="1">
        <v>2.0</v>
      </c>
      <c r="U867" s="1" t="s">
        <v>191</v>
      </c>
    </row>
    <row r="868">
      <c r="H868" s="21"/>
      <c r="T868" s="1">
        <v>3.0</v>
      </c>
      <c r="U868" s="1" t="s">
        <v>192</v>
      </c>
    </row>
    <row r="869">
      <c r="H869" s="21"/>
      <c r="T869" s="1">
        <v>4.0</v>
      </c>
      <c r="U869" s="1" t="s">
        <v>223</v>
      </c>
      <c r="V869" s="1">
        <v>0.13</v>
      </c>
    </row>
    <row r="870">
      <c r="H870" s="21"/>
      <c r="T870" s="1">
        <v>5.0</v>
      </c>
      <c r="U870" s="1" t="s">
        <v>252</v>
      </c>
    </row>
    <row r="871">
      <c r="H871" s="21"/>
      <c r="T871" s="1">
        <v>6.0</v>
      </c>
      <c r="U871" s="1" t="s">
        <v>185</v>
      </c>
    </row>
    <row r="872">
      <c r="H872" s="21"/>
      <c r="T872" s="1">
        <v>7.0</v>
      </c>
      <c r="U872" s="1" t="s">
        <v>282</v>
      </c>
    </row>
    <row r="873">
      <c r="H873" s="21"/>
      <c r="T873" s="1">
        <v>8.0</v>
      </c>
      <c r="U873" s="1" t="s">
        <v>283</v>
      </c>
    </row>
    <row r="874">
      <c r="H874" s="21"/>
      <c r="S874" s="1">
        <v>3.0</v>
      </c>
      <c r="T874" s="1">
        <v>1.0</v>
      </c>
      <c r="U874" s="1" t="s">
        <v>284</v>
      </c>
    </row>
    <row r="875">
      <c r="H875" s="21"/>
      <c r="T875" s="1">
        <v>2.0</v>
      </c>
      <c r="U875" s="1" t="s">
        <v>285</v>
      </c>
    </row>
    <row r="876">
      <c r="H876" s="21"/>
      <c r="T876" s="1">
        <v>3.0</v>
      </c>
      <c r="U876" s="1" t="s">
        <v>255</v>
      </c>
    </row>
    <row r="877">
      <c r="H877" s="21"/>
      <c r="T877" s="1">
        <v>4.0</v>
      </c>
      <c r="U877" s="49" t="s">
        <v>122</v>
      </c>
    </row>
    <row r="878">
      <c r="H878" s="21"/>
      <c r="T878" s="1">
        <v>5.0</v>
      </c>
      <c r="U878" s="1" t="s">
        <v>286</v>
      </c>
    </row>
    <row r="879">
      <c r="H879" s="21"/>
    </row>
    <row r="880">
      <c r="H880" s="21"/>
    </row>
    <row r="881">
      <c r="H881" s="21"/>
    </row>
    <row r="882">
      <c r="H882" s="21"/>
    </row>
    <row r="883">
      <c r="H883" s="21"/>
    </row>
    <row r="884">
      <c r="H884" s="21"/>
    </row>
    <row r="885">
      <c r="H885" s="21"/>
    </row>
    <row r="886">
      <c r="H886" s="21"/>
    </row>
    <row r="887">
      <c r="H887" s="21"/>
    </row>
    <row r="888">
      <c r="H888" s="21"/>
    </row>
    <row r="889">
      <c r="H889" s="21"/>
    </row>
    <row r="890">
      <c r="H890" s="21"/>
    </row>
    <row r="891">
      <c r="H891" s="21"/>
    </row>
    <row r="892">
      <c r="H892" s="21"/>
    </row>
    <row r="893">
      <c r="H893" s="21"/>
    </row>
    <row r="894">
      <c r="H894" s="21"/>
    </row>
    <row r="895">
      <c r="H895" s="21"/>
    </row>
    <row r="896">
      <c r="H896" s="21"/>
    </row>
    <row r="897">
      <c r="H897" s="21"/>
    </row>
    <row r="898">
      <c r="H898" s="21"/>
    </row>
    <row r="899">
      <c r="H899" s="21"/>
    </row>
    <row r="900">
      <c r="H900" s="21"/>
    </row>
    <row r="901">
      <c r="H901" s="21"/>
    </row>
    <row r="902">
      <c r="H902" s="21"/>
    </row>
    <row r="903">
      <c r="H903" s="21"/>
    </row>
    <row r="904">
      <c r="H904" s="21"/>
    </row>
    <row r="905">
      <c r="H905" s="21"/>
    </row>
    <row r="906">
      <c r="H906" s="21"/>
    </row>
    <row r="907">
      <c r="H907" s="21"/>
    </row>
    <row r="908">
      <c r="H908" s="21"/>
    </row>
    <row r="909">
      <c r="H909" s="21"/>
    </row>
    <row r="910">
      <c r="H910" s="21"/>
    </row>
    <row r="911">
      <c r="H911" s="21"/>
    </row>
    <row r="912">
      <c r="H912" s="21"/>
    </row>
    <row r="913">
      <c r="H913" s="21"/>
    </row>
    <row r="914">
      <c r="H914" s="21"/>
    </row>
    <row r="915">
      <c r="H915" s="21"/>
    </row>
    <row r="916">
      <c r="H916" s="21"/>
    </row>
    <row r="917">
      <c r="H917" s="21"/>
    </row>
    <row r="918">
      <c r="H918" s="21"/>
    </row>
    <row r="919">
      <c r="H919" s="21"/>
    </row>
    <row r="920">
      <c r="H920" s="21"/>
    </row>
    <row r="921">
      <c r="H921" s="21"/>
    </row>
    <row r="922">
      <c r="H922" s="21"/>
    </row>
    <row r="923">
      <c r="H923" s="21"/>
    </row>
    <row r="924">
      <c r="H924" s="21"/>
    </row>
    <row r="925">
      <c r="H925" s="21"/>
    </row>
    <row r="926">
      <c r="H926" s="21"/>
    </row>
    <row r="927">
      <c r="H927" s="21"/>
    </row>
    <row r="928">
      <c r="H928" s="21"/>
    </row>
    <row r="929">
      <c r="H929" s="21"/>
    </row>
    <row r="930">
      <c r="H930" s="21"/>
    </row>
    <row r="931">
      <c r="H931" s="21"/>
    </row>
    <row r="932">
      <c r="H932" s="21"/>
    </row>
    <row r="933">
      <c r="H933" s="21"/>
    </row>
    <row r="934">
      <c r="H934" s="21"/>
    </row>
    <row r="935">
      <c r="H935" s="21"/>
    </row>
    <row r="936">
      <c r="H936" s="21"/>
    </row>
    <row r="937">
      <c r="H937" s="21"/>
    </row>
    <row r="938">
      <c r="H938" s="21"/>
    </row>
    <row r="939">
      <c r="H939" s="21"/>
    </row>
    <row r="940">
      <c r="H940" s="21"/>
    </row>
    <row r="941">
      <c r="H941" s="21"/>
    </row>
    <row r="942">
      <c r="H942" s="21"/>
    </row>
    <row r="943">
      <c r="H943" s="21"/>
    </row>
    <row r="944">
      <c r="H944" s="21"/>
    </row>
    <row r="945">
      <c r="H945" s="21"/>
    </row>
    <row r="946">
      <c r="H946" s="21"/>
    </row>
    <row r="947">
      <c r="H947" s="21"/>
    </row>
    <row r="948">
      <c r="H948" s="21"/>
    </row>
    <row r="949">
      <c r="H949" s="21"/>
    </row>
    <row r="950">
      <c r="H950" s="21"/>
    </row>
    <row r="951">
      <c r="H951" s="21"/>
    </row>
    <row r="952">
      <c r="H952" s="21"/>
    </row>
    <row r="953">
      <c r="H953" s="21"/>
    </row>
    <row r="954">
      <c r="H954" s="21"/>
    </row>
    <row r="955">
      <c r="H955" s="21"/>
    </row>
    <row r="956">
      <c r="H956" s="21"/>
    </row>
    <row r="957">
      <c r="H957" s="21"/>
    </row>
    <row r="958">
      <c r="H958" s="21"/>
    </row>
    <row r="959">
      <c r="H959" s="21"/>
    </row>
    <row r="960">
      <c r="H960" s="21"/>
    </row>
    <row r="961">
      <c r="H961" s="21"/>
    </row>
    <row r="962">
      <c r="H962" s="21"/>
    </row>
    <row r="963">
      <c r="H963" s="21"/>
    </row>
    <row r="964">
      <c r="H964" s="21"/>
    </row>
    <row r="965">
      <c r="H965" s="21"/>
    </row>
    <row r="966">
      <c r="H966" s="21"/>
    </row>
    <row r="967">
      <c r="H967" s="21"/>
    </row>
    <row r="968">
      <c r="H968" s="21"/>
    </row>
    <row r="969">
      <c r="H969" s="21"/>
    </row>
    <row r="970">
      <c r="H970" s="21"/>
    </row>
    <row r="971">
      <c r="H971" s="21"/>
    </row>
    <row r="972">
      <c r="H972" s="21"/>
    </row>
    <row r="973">
      <c r="H973" s="21"/>
    </row>
    <row r="974">
      <c r="H974" s="21"/>
    </row>
    <row r="975">
      <c r="H975" s="21"/>
    </row>
    <row r="976">
      <c r="H976" s="21"/>
    </row>
    <row r="977">
      <c r="H977" s="21"/>
    </row>
    <row r="978">
      <c r="H978" s="21"/>
    </row>
    <row r="979">
      <c r="H979" s="21"/>
    </row>
    <row r="980">
      <c r="H980" s="21"/>
    </row>
    <row r="981">
      <c r="H981" s="21"/>
    </row>
    <row r="982">
      <c r="H982" s="21"/>
    </row>
    <row r="983">
      <c r="H983" s="21"/>
    </row>
    <row r="984">
      <c r="H984" s="21"/>
    </row>
    <row r="985">
      <c r="H985" s="21"/>
    </row>
    <row r="986">
      <c r="H986" s="21"/>
    </row>
    <row r="987">
      <c r="H987" s="21"/>
    </row>
    <row r="988">
      <c r="H988" s="21"/>
    </row>
    <row r="989">
      <c r="H989" s="21"/>
    </row>
    <row r="990">
      <c r="H990" s="21"/>
    </row>
    <row r="991">
      <c r="H991" s="21"/>
    </row>
    <row r="992">
      <c r="H992" s="21"/>
    </row>
    <row r="993">
      <c r="H993" s="21"/>
    </row>
    <row r="994">
      <c r="H994" s="21"/>
    </row>
    <row r="995">
      <c r="H995" s="21"/>
    </row>
    <row r="996">
      <c r="H996" s="21"/>
    </row>
    <row r="997">
      <c r="H997" s="21"/>
    </row>
    <row r="998">
      <c r="H998" s="21"/>
    </row>
    <row r="999">
      <c r="H999" s="21"/>
    </row>
    <row r="1000">
      <c r="H1000" s="21"/>
    </row>
    <row r="1001">
      <c r="H1001" s="21"/>
    </row>
    <row r="1002">
      <c r="H1002" s="21"/>
    </row>
    <row r="1003">
      <c r="H1003" s="21"/>
    </row>
    <row r="1004">
      <c r="H1004" s="21"/>
    </row>
    <row r="1005">
      <c r="H1005" s="21"/>
    </row>
    <row r="1006">
      <c r="H1006" s="21"/>
    </row>
    <row r="1007">
      <c r="H1007" s="21"/>
    </row>
    <row r="1008">
      <c r="H1008" s="21"/>
    </row>
    <row r="1009">
      <c r="H1009" s="21"/>
    </row>
    <row r="1010">
      <c r="H1010" s="21"/>
    </row>
    <row r="1011">
      <c r="H1011" s="21"/>
    </row>
    <row r="1012">
      <c r="H1012" s="21"/>
    </row>
    <row r="1013">
      <c r="H1013" s="21"/>
    </row>
    <row r="1014">
      <c r="H1014" s="21"/>
    </row>
    <row r="1015">
      <c r="H1015" s="21"/>
    </row>
    <row r="1016">
      <c r="H1016" s="21"/>
    </row>
    <row r="1017">
      <c r="H1017" s="21"/>
    </row>
    <row r="1018">
      <c r="H1018" s="21"/>
    </row>
    <row r="1019">
      <c r="H1019" s="21"/>
    </row>
  </sheetData>
  <customSheetViews>
    <customSheetView guid="{A980DE82-E702-41BF-9BAA-6B097EE1E951}" filter="1" showAutoFilter="1">
      <autoFilter ref="$A$1:$Y$1019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8.43"/>
    <col customWidth="1" min="13" max="13" width="28.43"/>
  </cols>
  <sheetData>
    <row r="1">
      <c r="A1" s="1">
        <v>20.0</v>
      </c>
      <c r="B1" s="1">
        <v>1.0</v>
      </c>
      <c r="C1" s="1">
        <v>1.0</v>
      </c>
      <c r="D1" s="1">
        <v>1.0</v>
      </c>
      <c r="E1" s="1" t="s">
        <v>195</v>
      </c>
      <c r="F1" s="52">
        <v>0.346</v>
      </c>
      <c r="G1" s="1">
        <v>1.326</v>
      </c>
      <c r="I1" s="1">
        <v>20.0</v>
      </c>
      <c r="J1" s="1">
        <v>1.0</v>
      </c>
      <c r="K1" s="1">
        <v>1.0</v>
      </c>
      <c r="L1" s="1">
        <v>1.0</v>
      </c>
      <c r="M1" s="1" t="s">
        <v>195</v>
      </c>
      <c r="N1" s="52">
        <v>0.346</v>
      </c>
    </row>
    <row r="2">
      <c r="C2" s="1">
        <v>2.0</v>
      </c>
      <c r="D2" s="1">
        <v>1.0</v>
      </c>
      <c r="E2" s="1" t="s">
        <v>272</v>
      </c>
      <c r="F2" s="1">
        <v>2.949</v>
      </c>
      <c r="G2" s="1">
        <v>1.336</v>
      </c>
      <c r="K2" s="1">
        <v>2.0</v>
      </c>
      <c r="L2" s="1">
        <v>1.0</v>
      </c>
      <c r="M2" s="1" t="s">
        <v>272</v>
      </c>
      <c r="N2" s="1">
        <v>2.949</v>
      </c>
    </row>
    <row r="3">
      <c r="D3" s="1">
        <v>2.0</v>
      </c>
      <c r="E3" s="1" t="s">
        <v>273</v>
      </c>
      <c r="F3" s="1" t="s">
        <v>287</v>
      </c>
      <c r="G3" s="1" t="s">
        <v>287</v>
      </c>
      <c r="L3" s="1">
        <v>3.0</v>
      </c>
      <c r="M3" s="1" t="s">
        <v>274</v>
      </c>
      <c r="N3" s="1">
        <v>0.109</v>
      </c>
    </row>
    <row r="4">
      <c r="D4" s="1">
        <v>3.0</v>
      </c>
      <c r="E4" s="1" t="s">
        <v>274</v>
      </c>
      <c r="F4" s="1">
        <v>0.109</v>
      </c>
      <c r="G4" s="1">
        <v>3.71</v>
      </c>
      <c r="L4" s="1">
        <v>4.0</v>
      </c>
      <c r="M4" s="1" t="s">
        <v>197</v>
      </c>
      <c r="N4" s="1">
        <v>2.45</v>
      </c>
    </row>
    <row r="5">
      <c r="D5" s="1">
        <v>4.0</v>
      </c>
      <c r="E5" s="1" t="s">
        <v>197</v>
      </c>
      <c r="F5" s="1">
        <v>2.45</v>
      </c>
      <c r="G5" s="1">
        <v>1.469</v>
      </c>
      <c r="L5" s="1">
        <v>5.0</v>
      </c>
      <c r="M5" s="1" t="s">
        <v>198</v>
      </c>
      <c r="N5" s="1">
        <v>1.19</v>
      </c>
    </row>
    <row r="6">
      <c r="D6" s="1">
        <v>5.0</v>
      </c>
      <c r="E6" s="1" t="s">
        <v>198</v>
      </c>
      <c r="F6" s="1">
        <v>1.19</v>
      </c>
      <c r="G6" s="1">
        <v>0.545</v>
      </c>
      <c r="J6" s="1">
        <v>2.0</v>
      </c>
      <c r="K6" s="1">
        <v>1.0</v>
      </c>
      <c r="L6" s="1">
        <v>1.0</v>
      </c>
      <c r="M6" s="1" t="s">
        <v>233</v>
      </c>
      <c r="N6" s="1">
        <v>4.23</v>
      </c>
    </row>
    <row r="7">
      <c r="C7" s="1">
        <v>3.0</v>
      </c>
      <c r="D7" s="1">
        <v>1.0</v>
      </c>
      <c r="E7" s="1" t="s">
        <v>199</v>
      </c>
      <c r="F7" s="1" t="s">
        <v>287</v>
      </c>
      <c r="G7" s="1" t="s">
        <v>287</v>
      </c>
      <c r="K7" s="1">
        <v>2.0</v>
      </c>
      <c r="L7" s="1">
        <v>1.0</v>
      </c>
      <c r="M7" s="1" t="s">
        <v>34</v>
      </c>
      <c r="N7" s="1">
        <v>2.067</v>
      </c>
    </row>
    <row r="8">
      <c r="D8" s="1">
        <v>2.0</v>
      </c>
      <c r="E8" s="1" t="s">
        <v>200</v>
      </c>
      <c r="F8" s="1" t="s">
        <v>287</v>
      </c>
      <c r="G8" s="1" t="s">
        <v>287</v>
      </c>
      <c r="L8" s="1">
        <v>2.0</v>
      </c>
      <c r="M8" s="1" t="s">
        <v>234</v>
      </c>
      <c r="N8" s="1">
        <v>0.333</v>
      </c>
    </row>
    <row r="9">
      <c r="D9" s="1">
        <v>3.0</v>
      </c>
      <c r="E9" s="1" t="s">
        <v>231</v>
      </c>
      <c r="F9" s="1" t="s">
        <v>287</v>
      </c>
      <c r="G9" s="1" t="s">
        <v>287</v>
      </c>
      <c r="L9" s="1">
        <v>4.0</v>
      </c>
      <c r="M9" s="1" t="s">
        <v>235</v>
      </c>
      <c r="N9" s="1">
        <v>1.278</v>
      </c>
    </row>
    <row r="10">
      <c r="D10" s="1">
        <v>4.0</v>
      </c>
      <c r="E10" s="1" t="s">
        <v>267</v>
      </c>
      <c r="K10" s="1">
        <v>3.0</v>
      </c>
      <c r="L10" s="1">
        <v>1.0</v>
      </c>
      <c r="M10" s="1" t="s">
        <v>236</v>
      </c>
      <c r="N10" s="1">
        <v>1.484</v>
      </c>
    </row>
    <row r="11">
      <c r="D11" s="1">
        <v>5.0</v>
      </c>
      <c r="E11" s="1" t="s">
        <v>267</v>
      </c>
      <c r="L11" s="1">
        <v>2.0</v>
      </c>
      <c r="M11" s="1" t="s">
        <v>203</v>
      </c>
      <c r="N11" s="1">
        <v>3.055</v>
      </c>
    </row>
    <row r="12">
      <c r="B12" s="1">
        <v>2.0</v>
      </c>
      <c r="C12" s="1">
        <v>1.0</v>
      </c>
      <c r="D12" s="1">
        <v>1.0</v>
      </c>
      <c r="E12" s="1" t="s">
        <v>233</v>
      </c>
      <c r="F12" s="1">
        <v>4.23</v>
      </c>
      <c r="G12" s="1">
        <v>0.721</v>
      </c>
      <c r="L12" s="1">
        <v>4.0</v>
      </c>
      <c r="M12" s="1" t="s">
        <v>238</v>
      </c>
      <c r="N12" s="1">
        <v>0.54</v>
      </c>
    </row>
    <row r="13">
      <c r="C13" s="1">
        <v>2.0</v>
      </c>
      <c r="D13" s="1">
        <v>1.0</v>
      </c>
      <c r="E13" s="1" t="s">
        <v>34</v>
      </c>
      <c r="F13" s="1">
        <v>2.067</v>
      </c>
      <c r="G13" s="1">
        <v>1.314</v>
      </c>
      <c r="L13" s="1">
        <v>5.0</v>
      </c>
      <c r="M13" s="1" t="s">
        <v>275</v>
      </c>
      <c r="N13" s="1">
        <v>1.197</v>
      </c>
    </row>
    <row r="14">
      <c r="D14" s="1">
        <v>2.0</v>
      </c>
      <c r="E14" s="1" t="s">
        <v>234</v>
      </c>
      <c r="F14" s="1">
        <v>0.333</v>
      </c>
      <c r="G14" s="1">
        <v>1.198</v>
      </c>
      <c r="L14" s="1">
        <v>6.0</v>
      </c>
      <c r="M14" s="1" t="s">
        <v>63</v>
      </c>
      <c r="N14" s="1">
        <v>1.397</v>
      </c>
    </row>
    <row r="15">
      <c r="D15" s="1">
        <v>3.0</v>
      </c>
      <c r="E15" s="1" t="s">
        <v>202</v>
      </c>
      <c r="F15" s="1" t="s">
        <v>287</v>
      </c>
      <c r="G15" s="1">
        <v>0.612</v>
      </c>
      <c r="L15" s="1">
        <v>8.0</v>
      </c>
      <c r="M15" s="1" t="s">
        <v>67</v>
      </c>
      <c r="N15" s="1">
        <v>0.707</v>
      </c>
    </row>
    <row r="16">
      <c r="D16" s="1">
        <v>4.0</v>
      </c>
      <c r="E16" s="1" t="s">
        <v>235</v>
      </c>
      <c r="F16" s="1">
        <v>1.278</v>
      </c>
      <c r="G16" s="1">
        <v>0.661</v>
      </c>
      <c r="J16" s="1">
        <v>3.0</v>
      </c>
      <c r="K16" s="1">
        <v>2.0</v>
      </c>
      <c r="L16" s="1">
        <v>1.0</v>
      </c>
      <c r="M16" s="1" t="s">
        <v>240</v>
      </c>
      <c r="N16" s="1">
        <v>1.65</v>
      </c>
    </row>
    <row r="17">
      <c r="C17" s="1">
        <v>3.0</v>
      </c>
      <c r="D17" s="1">
        <v>1.0</v>
      </c>
      <c r="E17" s="1" t="s">
        <v>236</v>
      </c>
      <c r="F17" s="1">
        <v>1.484</v>
      </c>
      <c r="G17" s="1">
        <v>1.074</v>
      </c>
      <c r="L17" s="1">
        <v>2.0</v>
      </c>
      <c r="M17" s="1" t="s">
        <v>172</v>
      </c>
      <c r="N17" s="1">
        <v>3.867</v>
      </c>
    </row>
    <row r="18">
      <c r="D18" s="1">
        <v>2.0</v>
      </c>
      <c r="E18" s="1" t="s">
        <v>203</v>
      </c>
      <c r="F18" s="1">
        <v>3.055</v>
      </c>
      <c r="G18" s="1">
        <v>4.03</v>
      </c>
      <c r="L18" s="1">
        <v>3.0</v>
      </c>
      <c r="M18" s="1" t="s">
        <v>173</v>
      </c>
      <c r="N18" s="1">
        <v>1.068</v>
      </c>
    </row>
    <row r="19">
      <c r="D19" s="1">
        <v>3.0</v>
      </c>
      <c r="E19" s="1" t="s">
        <v>237</v>
      </c>
      <c r="F19" s="1" t="s">
        <v>287</v>
      </c>
      <c r="G19" s="1" t="s">
        <v>287</v>
      </c>
      <c r="L19" s="1">
        <v>4.0</v>
      </c>
      <c r="M19" s="1" t="s">
        <v>174</v>
      </c>
      <c r="N19" s="1">
        <v>3.63</v>
      </c>
    </row>
    <row r="20">
      <c r="D20" s="1">
        <v>4.0</v>
      </c>
      <c r="E20" s="1" t="s">
        <v>238</v>
      </c>
      <c r="F20" s="1">
        <v>0.54</v>
      </c>
      <c r="G20" s="1">
        <v>1.148</v>
      </c>
      <c r="L20" s="1">
        <v>5.0</v>
      </c>
      <c r="M20" s="1" t="s">
        <v>175</v>
      </c>
      <c r="N20" s="1">
        <v>0.309</v>
      </c>
    </row>
    <row r="21">
      <c r="D21" s="1">
        <v>5.0</v>
      </c>
      <c r="E21" s="1" t="s">
        <v>275</v>
      </c>
      <c r="F21" s="1">
        <v>1.197</v>
      </c>
      <c r="G21" s="1">
        <v>2.848</v>
      </c>
      <c r="K21" s="1">
        <v>3.0</v>
      </c>
      <c r="L21" s="1">
        <v>1.0</v>
      </c>
      <c r="M21" s="1" t="s">
        <v>176</v>
      </c>
      <c r="N21" s="1">
        <v>0.09</v>
      </c>
    </row>
    <row r="22">
      <c r="D22" s="1">
        <v>6.0</v>
      </c>
      <c r="E22" s="1" t="s">
        <v>63</v>
      </c>
      <c r="F22" s="1">
        <v>1.397</v>
      </c>
      <c r="G22" s="1">
        <v>4.07</v>
      </c>
      <c r="L22" s="1">
        <v>2.0</v>
      </c>
      <c r="M22" s="1" t="s">
        <v>278</v>
      </c>
      <c r="N22" s="1">
        <v>1.188</v>
      </c>
    </row>
    <row r="23">
      <c r="D23" s="1">
        <v>7.0</v>
      </c>
      <c r="E23" s="1" t="s">
        <v>256</v>
      </c>
      <c r="F23" s="1" t="s">
        <v>276</v>
      </c>
      <c r="G23" s="1" t="s">
        <v>276</v>
      </c>
      <c r="J23" s="1">
        <v>4.0</v>
      </c>
      <c r="K23" s="1">
        <v>1.0</v>
      </c>
      <c r="L23" s="1">
        <v>1.0</v>
      </c>
      <c r="M23" s="1" t="s">
        <v>58</v>
      </c>
      <c r="N23" s="1">
        <v>0.706</v>
      </c>
    </row>
    <row r="24">
      <c r="D24" s="1">
        <v>8.0</v>
      </c>
      <c r="E24" s="1" t="s">
        <v>67</v>
      </c>
      <c r="F24" s="1">
        <v>0.707</v>
      </c>
      <c r="G24" s="1">
        <v>1.118</v>
      </c>
      <c r="K24" s="1">
        <v>2.0</v>
      </c>
      <c r="L24" s="1">
        <v>1.0</v>
      </c>
      <c r="M24" s="1" t="s">
        <v>90</v>
      </c>
      <c r="N24" s="1">
        <v>2.939</v>
      </c>
    </row>
    <row r="25">
      <c r="B25" s="1">
        <v>3.0</v>
      </c>
      <c r="C25" s="1">
        <v>1.0</v>
      </c>
      <c r="D25" s="1">
        <v>1.0</v>
      </c>
      <c r="E25" s="1" t="s">
        <v>277</v>
      </c>
      <c r="F25" s="1" t="s">
        <v>287</v>
      </c>
      <c r="G25" s="1" t="s">
        <v>287</v>
      </c>
      <c r="L25" s="1">
        <v>2.0</v>
      </c>
      <c r="M25" s="1" t="s">
        <v>258</v>
      </c>
      <c r="N25" s="1">
        <v>1.085</v>
      </c>
    </row>
    <row r="26">
      <c r="C26" s="1">
        <v>2.0</v>
      </c>
      <c r="D26" s="1">
        <v>1.0</v>
      </c>
      <c r="E26" s="1" t="s">
        <v>240</v>
      </c>
      <c r="F26" s="1">
        <v>1.65</v>
      </c>
      <c r="G26" s="1">
        <v>3.95</v>
      </c>
      <c r="L26" s="1">
        <v>3.0</v>
      </c>
      <c r="M26" s="1" t="s">
        <v>245</v>
      </c>
      <c r="N26" s="1">
        <v>0.275</v>
      </c>
    </row>
    <row r="27">
      <c r="D27" s="1">
        <v>2.0</v>
      </c>
      <c r="E27" s="1" t="s">
        <v>172</v>
      </c>
      <c r="F27" s="1">
        <v>3.867</v>
      </c>
      <c r="G27" s="1">
        <v>1.476</v>
      </c>
      <c r="L27" s="1">
        <v>4.0</v>
      </c>
      <c r="M27" s="1" t="s">
        <v>246</v>
      </c>
      <c r="N27" s="1">
        <v>0.563</v>
      </c>
    </row>
    <row r="28">
      <c r="D28" s="1">
        <v>3.0</v>
      </c>
      <c r="E28" s="1" t="s">
        <v>173</v>
      </c>
      <c r="F28" s="1">
        <v>1.068</v>
      </c>
      <c r="G28" s="1">
        <v>1.442</v>
      </c>
      <c r="K28" s="1">
        <v>3.0</v>
      </c>
      <c r="L28" s="1">
        <v>1.0</v>
      </c>
      <c r="M28" s="1" t="s">
        <v>279</v>
      </c>
      <c r="N28" s="1">
        <v>1.222</v>
      </c>
    </row>
    <row r="29">
      <c r="D29" s="1">
        <v>4.0</v>
      </c>
      <c r="E29" s="1" t="s">
        <v>174</v>
      </c>
      <c r="F29" s="1">
        <v>3.63</v>
      </c>
      <c r="G29" s="1">
        <v>3.97</v>
      </c>
    </row>
    <row r="30">
      <c r="D30" s="1">
        <v>5.0</v>
      </c>
      <c r="E30" s="1" t="s">
        <v>175</v>
      </c>
      <c r="F30" s="1">
        <v>0.309</v>
      </c>
      <c r="G30" s="1">
        <v>1.364</v>
      </c>
      <c r="L30" s="1">
        <v>3.0</v>
      </c>
      <c r="M30" s="1" t="s">
        <v>181</v>
      </c>
      <c r="N30" s="1">
        <v>0.741</v>
      </c>
    </row>
    <row r="31">
      <c r="D31" s="1">
        <v>6.0</v>
      </c>
      <c r="E31" s="1" t="s">
        <v>267</v>
      </c>
      <c r="J31" s="1">
        <v>5.0</v>
      </c>
      <c r="K31" s="1">
        <v>1.0</v>
      </c>
      <c r="L31" s="1">
        <v>1.0</v>
      </c>
      <c r="M31" s="1" t="s">
        <v>249</v>
      </c>
      <c r="N31" s="1">
        <v>2.37</v>
      </c>
    </row>
    <row r="32">
      <c r="C32" s="1">
        <v>3.0</v>
      </c>
      <c r="D32" s="1">
        <v>1.0</v>
      </c>
      <c r="E32" s="1" t="s">
        <v>176</v>
      </c>
      <c r="F32" s="1">
        <v>0.09</v>
      </c>
      <c r="G32" s="1">
        <v>1.154</v>
      </c>
      <c r="K32" s="1">
        <v>2.0</v>
      </c>
      <c r="L32" s="1">
        <v>1.0</v>
      </c>
      <c r="M32" s="1" t="s">
        <v>183</v>
      </c>
      <c r="N32" s="1">
        <v>0.273</v>
      </c>
    </row>
    <row r="33">
      <c r="D33" s="1">
        <v>2.0</v>
      </c>
      <c r="E33" s="1" t="s">
        <v>278</v>
      </c>
      <c r="F33" s="1">
        <v>1.188</v>
      </c>
      <c r="G33" s="1">
        <v>1.172</v>
      </c>
      <c r="L33" s="1">
        <v>3.0</v>
      </c>
      <c r="M33" s="1" t="s">
        <v>184</v>
      </c>
      <c r="N33" s="1">
        <v>2.417</v>
      </c>
    </row>
    <row r="34">
      <c r="D34" s="1">
        <v>3.0</v>
      </c>
      <c r="E34" s="1" t="s">
        <v>242</v>
      </c>
      <c r="F34" s="1" t="s">
        <v>287</v>
      </c>
      <c r="G34" s="1" t="s">
        <v>287</v>
      </c>
      <c r="L34" s="1">
        <v>4.0</v>
      </c>
      <c r="M34" s="1" t="s">
        <v>251</v>
      </c>
      <c r="N34" s="1">
        <v>3.579</v>
      </c>
    </row>
    <row r="35">
      <c r="D35" s="1">
        <v>4.0</v>
      </c>
      <c r="E35" s="1" t="s">
        <v>243</v>
      </c>
      <c r="F35" s="1" t="s">
        <v>287</v>
      </c>
      <c r="G35" s="1" t="s">
        <v>287</v>
      </c>
      <c r="L35" s="1">
        <v>5.0</v>
      </c>
      <c r="M35" s="1" t="s">
        <v>186</v>
      </c>
      <c r="N35" s="1">
        <v>2.125</v>
      </c>
    </row>
    <row r="36">
      <c r="D36" s="1">
        <v>5.0</v>
      </c>
      <c r="E36" s="1" t="s">
        <v>178</v>
      </c>
      <c r="F36" s="1" t="s">
        <v>287</v>
      </c>
      <c r="G36" s="1" t="s">
        <v>287</v>
      </c>
      <c r="K36" s="1">
        <v>3.0</v>
      </c>
      <c r="L36" s="1">
        <v>1.0</v>
      </c>
      <c r="M36" s="1" t="s">
        <v>188</v>
      </c>
      <c r="N36" s="1">
        <v>2.8</v>
      </c>
    </row>
    <row r="37">
      <c r="D37" s="1">
        <v>6.0</v>
      </c>
      <c r="E37" s="1" t="s">
        <v>179</v>
      </c>
      <c r="F37" s="1" t="s">
        <v>287</v>
      </c>
      <c r="G37" s="1" t="s">
        <v>287</v>
      </c>
      <c r="L37" s="1">
        <v>2.0</v>
      </c>
      <c r="M37" s="1" t="s">
        <v>114</v>
      </c>
      <c r="N37" s="1">
        <v>1.436</v>
      </c>
    </row>
    <row r="38">
      <c r="B38" s="1">
        <v>4.0</v>
      </c>
      <c r="C38" s="1">
        <v>1.0</v>
      </c>
      <c r="D38" s="1">
        <v>1.0</v>
      </c>
      <c r="E38" s="1" t="s">
        <v>58</v>
      </c>
      <c r="F38" s="1">
        <v>0.706</v>
      </c>
      <c r="G38" s="1">
        <v>0.672</v>
      </c>
      <c r="L38" s="1">
        <v>3.0</v>
      </c>
      <c r="M38" s="1" t="s">
        <v>220</v>
      </c>
      <c r="N38" s="1">
        <v>0.13</v>
      </c>
    </row>
    <row r="39">
      <c r="C39" s="1">
        <v>2.0</v>
      </c>
      <c r="D39" s="1">
        <v>1.0</v>
      </c>
      <c r="E39" s="1" t="s">
        <v>90</v>
      </c>
      <c r="F39" s="1">
        <v>2.939</v>
      </c>
      <c r="G39" s="1">
        <v>7.6</v>
      </c>
      <c r="J39" s="1">
        <v>6.0</v>
      </c>
      <c r="K39" s="1">
        <v>1.0</v>
      </c>
      <c r="L39" s="1">
        <v>1.0</v>
      </c>
      <c r="M39" s="1" t="s">
        <v>116</v>
      </c>
      <c r="N39" s="1">
        <v>1.115</v>
      </c>
    </row>
    <row r="40">
      <c r="D40" s="1">
        <v>2.0</v>
      </c>
      <c r="E40" s="1" t="s">
        <v>258</v>
      </c>
      <c r="F40" s="1">
        <v>1.085</v>
      </c>
      <c r="G40" s="1">
        <v>1.088</v>
      </c>
      <c r="L40" s="1">
        <v>4.0</v>
      </c>
      <c r="M40" s="1" t="s">
        <v>223</v>
      </c>
      <c r="N40" s="1">
        <v>0.13</v>
      </c>
    </row>
    <row r="41">
      <c r="D41" s="1">
        <v>3.0</v>
      </c>
      <c r="E41" s="1" t="s">
        <v>245</v>
      </c>
      <c r="F41" s="1">
        <v>0.275</v>
      </c>
      <c r="G41" s="1">
        <v>7.64</v>
      </c>
    </row>
    <row r="42">
      <c r="D42" s="1">
        <v>4.0</v>
      </c>
      <c r="E42" s="1" t="s">
        <v>246</v>
      </c>
      <c r="F42" s="1">
        <v>0.563</v>
      </c>
      <c r="G42" s="1">
        <v>4.17</v>
      </c>
    </row>
    <row r="43">
      <c r="D43" s="1">
        <v>5.0</v>
      </c>
      <c r="E43" s="1" t="s">
        <v>247</v>
      </c>
      <c r="F43" s="1" t="s">
        <v>287</v>
      </c>
      <c r="G43" s="1" t="s">
        <v>287</v>
      </c>
    </row>
    <row r="44">
      <c r="D44" s="1">
        <v>6.0</v>
      </c>
      <c r="E44" s="1" t="s">
        <v>267</v>
      </c>
    </row>
    <row r="45">
      <c r="D45" s="1">
        <v>7.0</v>
      </c>
      <c r="E45" s="1" t="s">
        <v>267</v>
      </c>
    </row>
    <row r="46">
      <c r="C46" s="1">
        <v>3.0</v>
      </c>
      <c r="D46" s="1">
        <v>1.0</v>
      </c>
      <c r="E46" s="1" t="s">
        <v>279</v>
      </c>
      <c r="F46" s="1">
        <v>1.222</v>
      </c>
      <c r="G46" s="1">
        <v>8.27</v>
      </c>
    </row>
    <row r="47">
      <c r="D47" s="1">
        <v>2.0</v>
      </c>
      <c r="E47" s="1" t="s">
        <v>267</v>
      </c>
    </row>
    <row r="48">
      <c r="D48" s="1">
        <v>3.0</v>
      </c>
      <c r="E48" s="1" t="s">
        <v>181</v>
      </c>
      <c r="F48" s="1">
        <v>0.741</v>
      </c>
      <c r="G48" s="1">
        <v>1.458</v>
      </c>
    </row>
    <row r="49">
      <c r="D49" s="1">
        <v>4.0</v>
      </c>
      <c r="E49" s="1" t="s">
        <v>180</v>
      </c>
      <c r="F49" s="1" t="s">
        <v>287</v>
      </c>
      <c r="G49" s="1" t="s">
        <v>287</v>
      </c>
    </row>
    <row r="50">
      <c r="D50" s="1">
        <v>5.0</v>
      </c>
      <c r="E50" s="1" t="s">
        <v>193</v>
      </c>
      <c r="F50" s="1" t="s">
        <v>287</v>
      </c>
      <c r="G50" s="1" t="s">
        <v>287</v>
      </c>
    </row>
    <row r="51">
      <c r="D51" s="1">
        <v>6.0</v>
      </c>
      <c r="E51" s="1" t="s">
        <v>280</v>
      </c>
      <c r="F51" s="1" t="s">
        <v>287</v>
      </c>
      <c r="G51" s="1" t="s">
        <v>287</v>
      </c>
    </row>
    <row r="52">
      <c r="D52" s="1">
        <v>7.0</v>
      </c>
      <c r="E52" s="1" t="s">
        <v>182</v>
      </c>
      <c r="F52" s="1" t="s">
        <v>287</v>
      </c>
      <c r="G52" s="1" t="s">
        <v>287</v>
      </c>
    </row>
    <row r="53">
      <c r="D53" s="1">
        <v>8.0</v>
      </c>
      <c r="E53" s="1" t="s">
        <v>267</v>
      </c>
    </row>
    <row r="54">
      <c r="B54" s="1">
        <v>5.0</v>
      </c>
      <c r="C54" s="1">
        <v>1.0</v>
      </c>
      <c r="D54" s="1">
        <v>1.0</v>
      </c>
      <c r="E54" s="1" t="s">
        <v>249</v>
      </c>
      <c r="F54" s="1">
        <v>2.37</v>
      </c>
      <c r="G54" s="1">
        <v>7.53</v>
      </c>
    </row>
    <row r="55">
      <c r="C55" s="1">
        <v>2.0</v>
      </c>
      <c r="D55" s="1">
        <v>1.0</v>
      </c>
      <c r="E55" s="1" t="s">
        <v>183</v>
      </c>
      <c r="F55" s="1">
        <v>0.273</v>
      </c>
      <c r="G55" s="1">
        <v>1.483</v>
      </c>
    </row>
    <row r="56">
      <c r="D56" s="1">
        <v>2.0</v>
      </c>
      <c r="E56" s="1" t="s">
        <v>281</v>
      </c>
      <c r="F56" s="1" t="s">
        <v>287</v>
      </c>
      <c r="G56" s="1" t="s">
        <v>287</v>
      </c>
    </row>
    <row r="57">
      <c r="D57" s="1">
        <v>3.0</v>
      </c>
      <c r="E57" s="1" t="s">
        <v>184</v>
      </c>
      <c r="F57" s="1">
        <v>2.417</v>
      </c>
      <c r="G57" s="1">
        <v>1.138</v>
      </c>
    </row>
    <row r="58">
      <c r="D58" s="1">
        <v>4.0</v>
      </c>
      <c r="E58" s="1" t="s">
        <v>251</v>
      </c>
      <c r="F58" s="1">
        <v>3.579</v>
      </c>
      <c r="G58" s="1">
        <v>3.85</v>
      </c>
    </row>
    <row r="59">
      <c r="D59" s="1">
        <v>5.0</v>
      </c>
      <c r="E59" s="1" t="s">
        <v>186</v>
      </c>
      <c r="F59" s="1">
        <v>2.125</v>
      </c>
      <c r="G59" s="1">
        <v>3.53</v>
      </c>
    </row>
    <row r="60">
      <c r="C60" s="1">
        <v>3.0</v>
      </c>
      <c r="D60" s="1">
        <v>1.0</v>
      </c>
      <c r="E60" s="1" t="s">
        <v>188</v>
      </c>
      <c r="F60" s="1">
        <v>2.8</v>
      </c>
      <c r="G60" s="1">
        <v>0.6</v>
      </c>
    </row>
    <row r="61">
      <c r="D61" s="1">
        <v>2.0</v>
      </c>
      <c r="E61" s="1" t="s">
        <v>114</v>
      </c>
      <c r="F61" s="1">
        <v>1.436</v>
      </c>
      <c r="G61" s="1">
        <v>1.258</v>
      </c>
    </row>
    <row r="62">
      <c r="D62" s="1">
        <v>3.0</v>
      </c>
      <c r="E62" s="1" t="s">
        <v>220</v>
      </c>
      <c r="F62" s="1">
        <v>0.13</v>
      </c>
      <c r="G62" s="1">
        <v>0.13</v>
      </c>
    </row>
    <row r="63">
      <c r="D63" s="1">
        <v>4.0</v>
      </c>
      <c r="E63" s="1" t="s">
        <v>267</v>
      </c>
    </row>
    <row r="64">
      <c r="B64" s="1">
        <v>6.0</v>
      </c>
      <c r="C64" s="1">
        <v>1.0</v>
      </c>
      <c r="D64" s="1">
        <v>1.0</v>
      </c>
      <c r="E64" s="1" t="s">
        <v>116</v>
      </c>
      <c r="F64" s="1">
        <v>1.115</v>
      </c>
      <c r="G64" s="1">
        <v>0.106</v>
      </c>
    </row>
    <row r="65">
      <c r="C65" s="1">
        <v>2.0</v>
      </c>
      <c r="D65" s="1">
        <v>1.0</v>
      </c>
      <c r="E65" s="1" t="s">
        <v>190</v>
      </c>
      <c r="F65" s="1" t="s">
        <v>276</v>
      </c>
    </row>
    <row r="66">
      <c r="D66" s="1">
        <v>2.0</v>
      </c>
      <c r="E66" s="1" t="s">
        <v>191</v>
      </c>
      <c r="F66" s="1" t="s">
        <v>287</v>
      </c>
      <c r="G66" s="1" t="s">
        <v>287</v>
      </c>
    </row>
    <row r="67">
      <c r="D67" s="1">
        <v>3.0</v>
      </c>
      <c r="E67" s="1" t="s">
        <v>192</v>
      </c>
      <c r="F67" s="1" t="s">
        <v>287</v>
      </c>
      <c r="G67" s="1" t="s">
        <v>287</v>
      </c>
    </row>
    <row r="68">
      <c r="D68" s="1">
        <v>4.0</v>
      </c>
      <c r="E68" s="1" t="s">
        <v>223</v>
      </c>
      <c r="F68" s="1">
        <v>0.13</v>
      </c>
      <c r="G68" s="1" t="s">
        <v>287</v>
      </c>
    </row>
    <row r="69">
      <c r="D69" s="1">
        <v>5.0</v>
      </c>
      <c r="E69" s="1" t="s">
        <v>252</v>
      </c>
      <c r="F69" s="1" t="s">
        <v>287</v>
      </c>
      <c r="G69" s="1" t="s">
        <v>287</v>
      </c>
    </row>
    <row r="70">
      <c r="D70" s="1">
        <v>6.0</v>
      </c>
      <c r="E70" s="1" t="s">
        <v>185</v>
      </c>
      <c r="F70" s="1" t="s">
        <v>287</v>
      </c>
      <c r="G70" s="1" t="s">
        <v>287</v>
      </c>
    </row>
    <row r="71">
      <c r="D71" s="1">
        <v>7.0</v>
      </c>
      <c r="E71" s="1" t="s">
        <v>282</v>
      </c>
      <c r="F71" s="1" t="s">
        <v>287</v>
      </c>
      <c r="G71" s="1" t="s">
        <v>287</v>
      </c>
    </row>
    <row r="72">
      <c r="D72" s="1">
        <v>8.0</v>
      </c>
      <c r="E72" s="1" t="s">
        <v>283</v>
      </c>
      <c r="F72" s="1" t="s">
        <v>287</v>
      </c>
      <c r="G72" s="1" t="s">
        <v>287</v>
      </c>
    </row>
    <row r="73">
      <c r="C73" s="1">
        <v>3.0</v>
      </c>
      <c r="D73" s="1">
        <v>1.0</v>
      </c>
      <c r="E73" s="1" t="s">
        <v>284</v>
      </c>
      <c r="F73" s="1" t="s">
        <v>287</v>
      </c>
      <c r="G73" s="1" t="s">
        <v>287</v>
      </c>
    </row>
    <row r="74">
      <c r="D74" s="1">
        <v>2.0</v>
      </c>
      <c r="E74" s="1" t="s">
        <v>285</v>
      </c>
      <c r="F74" s="1" t="s">
        <v>287</v>
      </c>
      <c r="G74" s="1" t="s">
        <v>287</v>
      </c>
    </row>
    <row r="75">
      <c r="D75" s="1">
        <v>3.0</v>
      </c>
      <c r="E75" s="1" t="s">
        <v>255</v>
      </c>
      <c r="F75" s="1" t="s">
        <v>287</v>
      </c>
      <c r="G75" s="1" t="s">
        <v>287</v>
      </c>
    </row>
    <row r="76">
      <c r="D76" s="1">
        <v>4.0</v>
      </c>
      <c r="E76" s="1" t="s">
        <v>122</v>
      </c>
      <c r="F76" s="1" t="s">
        <v>287</v>
      </c>
      <c r="G76" s="1" t="s">
        <v>287</v>
      </c>
    </row>
    <row r="77">
      <c r="D77" s="1">
        <v>5.0</v>
      </c>
      <c r="E77" s="1" t="s">
        <v>286</v>
      </c>
      <c r="F77" s="1" t="s">
        <v>287</v>
      </c>
      <c r="G77" s="1" t="s">
        <v>287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F1" s="1" t="s">
        <v>289</v>
      </c>
    </row>
    <row r="3">
      <c r="I3" s="53" t="s">
        <v>290</v>
      </c>
    </row>
    <row r="12">
      <c r="A12" s="1" t="s">
        <v>291</v>
      </c>
    </row>
    <row r="14">
      <c r="A14" s="1" t="s">
        <v>292</v>
      </c>
      <c r="B14" s="1" t="s">
        <v>293</v>
      </c>
      <c r="F14" s="1" t="s">
        <v>294</v>
      </c>
      <c r="G14" s="1" t="s">
        <v>295</v>
      </c>
    </row>
    <row r="17">
      <c r="J17" s="53" t="s">
        <v>296</v>
      </c>
    </row>
    <row r="28">
      <c r="A28" s="53" t="s">
        <v>297</v>
      </c>
    </row>
    <row r="30">
      <c r="A30" s="1" t="s">
        <v>298</v>
      </c>
      <c r="F30" s="1" t="s">
        <v>299</v>
      </c>
    </row>
    <row r="33">
      <c r="J33" s="53" t="s">
        <v>300</v>
      </c>
    </row>
    <row r="44">
      <c r="A44" s="53" t="s">
        <v>301</v>
      </c>
    </row>
    <row r="46">
      <c r="A46" s="1" t="s">
        <v>302</v>
      </c>
      <c r="F46" s="1" t="s">
        <v>303</v>
      </c>
    </row>
    <row r="61">
      <c r="A61" s="1" t="s">
        <v>304</v>
      </c>
      <c r="F61" s="1" t="s">
        <v>305</v>
      </c>
    </row>
    <row r="62">
      <c r="A62" s="1" t="s">
        <v>306</v>
      </c>
      <c r="F62" s="1" t="s">
        <v>307</v>
      </c>
    </row>
    <row r="78">
      <c r="A78" s="1" t="s">
        <v>308</v>
      </c>
      <c r="F78" s="1" t="s">
        <v>309</v>
      </c>
    </row>
    <row r="80">
      <c r="A80" s="1" t="s">
        <v>310</v>
      </c>
      <c r="F80" s="1" t="s">
        <v>311</v>
      </c>
    </row>
    <row r="98">
      <c r="A98" s="1" t="s">
        <v>312</v>
      </c>
      <c r="F98" s="1" t="s">
        <v>313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288</v>
      </c>
      <c r="E1" s="1" t="s">
        <v>289</v>
      </c>
    </row>
    <row r="14">
      <c r="A14" s="1" t="s">
        <v>314</v>
      </c>
      <c r="E14" s="1" t="s">
        <v>315</v>
      </c>
    </row>
    <row r="30">
      <c r="A30" s="1" t="s">
        <v>298</v>
      </c>
      <c r="E30" s="1" t="s">
        <v>316</v>
      </c>
    </row>
    <row r="44">
      <c r="A44" s="1" t="s">
        <v>302</v>
      </c>
      <c r="E44" s="1" t="s">
        <v>303</v>
      </c>
    </row>
    <row r="59">
      <c r="A59" s="1" t="s">
        <v>306</v>
      </c>
      <c r="F59" s="1" t="s">
        <v>307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7</v>
      </c>
      <c r="K1" s="1" t="s">
        <v>8</v>
      </c>
      <c r="M1" s="2" t="s">
        <v>9</v>
      </c>
      <c r="N1" s="2" t="s">
        <v>10</v>
      </c>
      <c r="O1" s="3" t="s">
        <v>11</v>
      </c>
      <c r="P1" s="3" t="s">
        <v>12</v>
      </c>
      <c r="Q1" s="4" t="s">
        <v>13</v>
      </c>
      <c r="R1" s="5" t="s">
        <v>14</v>
      </c>
      <c r="S1" s="3" t="s">
        <v>15</v>
      </c>
      <c r="T1" s="6" t="s">
        <v>16</v>
      </c>
      <c r="U1" s="7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>
      <c r="A2" s="1">
        <v>9.0</v>
      </c>
      <c r="B2" s="1">
        <v>1.0</v>
      </c>
      <c r="C2" s="1">
        <v>1.0</v>
      </c>
      <c r="D2" s="1">
        <v>1.0</v>
      </c>
      <c r="E2" s="1" t="s">
        <v>22</v>
      </c>
      <c r="G2" s="8">
        <v>8.42</v>
      </c>
      <c r="H2" s="9" t="s">
        <v>23</v>
      </c>
      <c r="I2" s="1">
        <v>9.0</v>
      </c>
      <c r="J2" s="10"/>
      <c r="K2" s="10">
        <f>AVERAGE(G2:G69)</f>
        <v>3.242881356</v>
      </c>
      <c r="M2" s="11">
        <v>9.0</v>
      </c>
      <c r="N2" s="12"/>
      <c r="O2" s="13">
        <v>7.37</v>
      </c>
      <c r="P2" s="14"/>
      <c r="Q2" s="15">
        <v>1.256</v>
      </c>
      <c r="R2" s="15"/>
      <c r="S2" s="15">
        <v>7.77</v>
      </c>
      <c r="T2" s="13"/>
      <c r="U2" s="16">
        <v>3.56</v>
      </c>
      <c r="V2" s="17"/>
      <c r="W2" s="18">
        <v>0.536</v>
      </c>
      <c r="X2" s="19"/>
      <c r="Y2" s="20">
        <v>8.79</v>
      </c>
    </row>
    <row r="3">
      <c r="C3" s="1">
        <v>2.0</v>
      </c>
      <c r="D3" s="1">
        <v>1.0</v>
      </c>
      <c r="E3" s="1" t="s">
        <v>24</v>
      </c>
      <c r="G3" s="8">
        <v>4.3</v>
      </c>
      <c r="H3" s="21">
        <f>STDEV(G:G)</f>
        <v>2.494335202</v>
      </c>
      <c r="I3" s="1">
        <v>10.0</v>
      </c>
      <c r="J3" s="10">
        <f>AVERAGE(F70, F139)</f>
        <v>2.28</v>
      </c>
      <c r="K3" s="10">
        <f>AVERAGE(G70:G78,G87:G88,G81:G85,G93:G97,G99:G101,G104:G110,G113:G114,G116,G118:G122,G136,G138,G139)</f>
        <v>1.956595238</v>
      </c>
      <c r="M3" s="11">
        <v>10.0</v>
      </c>
      <c r="N3" s="22">
        <v>0.291</v>
      </c>
      <c r="O3" s="13">
        <v>0.11</v>
      </c>
      <c r="P3" s="23">
        <v>0.088</v>
      </c>
      <c r="Q3" s="15">
        <v>1.11</v>
      </c>
      <c r="R3" s="23">
        <v>2.208</v>
      </c>
      <c r="S3" s="15">
        <v>1.045</v>
      </c>
      <c r="T3" s="13"/>
      <c r="U3" s="13"/>
      <c r="V3" s="24">
        <v>0.333</v>
      </c>
      <c r="W3" s="24">
        <v>0.685</v>
      </c>
      <c r="X3" s="19"/>
      <c r="Y3" s="19"/>
    </row>
    <row r="4">
      <c r="D4" s="1">
        <v>2.0</v>
      </c>
      <c r="E4" s="7" t="s">
        <v>25</v>
      </c>
      <c r="G4" s="8">
        <v>7.37</v>
      </c>
      <c r="H4" s="21"/>
      <c r="I4" s="1">
        <v>11.0</v>
      </c>
      <c r="J4" s="10">
        <f t="shared" ref="J4:K4" si="1">AVERAGE(F140:F212)</f>
        <v>1.619466667</v>
      </c>
      <c r="K4" s="10">
        <f t="shared" si="1"/>
        <v>2.758160714</v>
      </c>
      <c r="M4" s="11">
        <v>11.0</v>
      </c>
      <c r="N4" s="22">
        <v>0.12</v>
      </c>
      <c r="O4" s="13">
        <v>7.82</v>
      </c>
      <c r="P4" s="23">
        <v>1.392</v>
      </c>
      <c r="Q4" s="15">
        <v>3.57</v>
      </c>
      <c r="R4" s="23">
        <v>1.167</v>
      </c>
      <c r="S4" s="15">
        <v>3.8</v>
      </c>
      <c r="T4" s="16">
        <v>2.706</v>
      </c>
      <c r="U4" s="16">
        <v>2.415</v>
      </c>
      <c r="V4" s="24">
        <v>2.61</v>
      </c>
      <c r="W4" s="24">
        <v>1.263</v>
      </c>
      <c r="X4" s="25">
        <v>1.119</v>
      </c>
      <c r="Y4" s="25">
        <v>0.705</v>
      </c>
    </row>
    <row r="5">
      <c r="D5" s="1">
        <v>3.0</v>
      </c>
      <c r="E5" s="1" t="s">
        <v>26</v>
      </c>
      <c r="G5" s="8">
        <v>3.51</v>
      </c>
      <c r="H5" s="9" t="s">
        <v>27</v>
      </c>
      <c r="I5" s="1">
        <v>12.0</v>
      </c>
      <c r="J5" s="10">
        <f>AVERAGE(F213:F284)</f>
        <v>1.616372881</v>
      </c>
      <c r="K5" s="10">
        <f>AVERAGE(F213, F284)</f>
        <v>1.389</v>
      </c>
      <c r="M5" s="11">
        <v>12.0</v>
      </c>
      <c r="N5" s="22">
        <v>1.383</v>
      </c>
      <c r="O5" s="13">
        <v>0.009</v>
      </c>
      <c r="P5" s="23">
        <v>0.1</v>
      </c>
      <c r="Q5" s="15">
        <v>1.444</v>
      </c>
      <c r="R5" s="23">
        <v>1.392</v>
      </c>
      <c r="S5" s="15">
        <v>0.3</v>
      </c>
      <c r="T5" s="16">
        <v>1.35</v>
      </c>
      <c r="U5" s="16">
        <v>0.059</v>
      </c>
      <c r="V5" s="24">
        <v>0.625</v>
      </c>
      <c r="W5" s="18">
        <v>0.12</v>
      </c>
      <c r="X5" s="25">
        <v>2.407</v>
      </c>
      <c r="Y5" s="20">
        <v>0.72</v>
      </c>
    </row>
    <row r="6">
      <c r="D6" s="1">
        <v>4.0</v>
      </c>
      <c r="E6" s="1" t="s">
        <v>28</v>
      </c>
      <c r="G6" s="8">
        <v>8.04</v>
      </c>
      <c r="H6" s="21">
        <f>AVERAGE(G:G)</f>
        <v>2.502944818</v>
      </c>
      <c r="I6" s="1">
        <v>13.0</v>
      </c>
      <c r="J6" s="10">
        <f>AVERAGE(F285, F387)</f>
        <v>1.278</v>
      </c>
      <c r="K6" s="10">
        <f>AVERAGE(G286:G357)</f>
        <v>2.975084746</v>
      </c>
      <c r="M6" s="11">
        <v>13.0</v>
      </c>
      <c r="N6" s="22">
        <v>0.701</v>
      </c>
      <c r="O6" s="13">
        <v>2.923</v>
      </c>
      <c r="P6" s="23">
        <v>4.27</v>
      </c>
      <c r="Q6" s="15">
        <v>3.194</v>
      </c>
      <c r="R6" s="23">
        <v>1.7</v>
      </c>
      <c r="S6" s="15">
        <v>7.88</v>
      </c>
      <c r="T6" s="16">
        <v>2.2</v>
      </c>
      <c r="U6" s="16">
        <v>7.75</v>
      </c>
      <c r="V6" s="24">
        <v>2.903</v>
      </c>
      <c r="W6" s="18">
        <v>7.79</v>
      </c>
      <c r="X6" s="19"/>
      <c r="Y6" s="20">
        <v>2.915</v>
      </c>
    </row>
    <row r="7">
      <c r="D7" s="1">
        <v>5.0</v>
      </c>
      <c r="E7" s="1" t="s">
        <v>29</v>
      </c>
      <c r="G7" s="8">
        <v>0.278</v>
      </c>
      <c r="H7" s="21"/>
      <c r="I7" s="1">
        <v>14.0</v>
      </c>
      <c r="J7" s="10">
        <f>AVERAGE(F358:F361,F365:F371,F373:F383,F385:F387,F389:F402,F404:F409,F411:F412,F414:F421)</f>
        <v>2.246418182</v>
      </c>
      <c r="K7" s="10">
        <f>AVERAGE(G358:G421)</f>
        <v>2.510240741</v>
      </c>
      <c r="L7" s="10">
        <f>AVERAGE(K2:K8)</f>
        <v>2.208841375</v>
      </c>
      <c r="M7" s="11">
        <v>14.0</v>
      </c>
      <c r="N7" s="22">
        <v>1.351</v>
      </c>
      <c r="O7" s="13">
        <v>1.5</v>
      </c>
      <c r="P7" s="26">
        <v>1.085</v>
      </c>
      <c r="Q7" s="15">
        <v>1.245</v>
      </c>
      <c r="R7" s="26">
        <v>1.278</v>
      </c>
      <c r="S7" s="26">
        <v>2.633</v>
      </c>
      <c r="T7" s="27">
        <v>1.32</v>
      </c>
      <c r="U7" s="27">
        <v>0.616</v>
      </c>
      <c r="V7" s="24">
        <v>2.765</v>
      </c>
      <c r="W7" s="24">
        <v>7.79</v>
      </c>
      <c r="X7" s="25">
        <v>0.307</v>
      </c>
      <c r="Y7" s="25">
        <v>4.48</v>
      </c>
    </row>
    <row r="8">
      <c r="C8" s="1">
        <v>3.0</v>
      </c>
      <c r="D8" s="1">
        <v>1.0</v>
      </c>
      <c r="E8" s="1" t="s">
        <v>30</v>
      </c>
      <c r="G8" s="8">
        <v>7.78</v>
      </c>
      <c r="H8" s="9" t="s">
        <v>31</v>
      </c>
      <c r="I8" s="1">
        <v>15.0</v>
      </c>
      <c r="J8" s="10">
        <f>AVERAGE(F422:F425,F427:F428,F430,F431,F433:F437,F440:F441,F443:F444,F446:F447,F452:F454,F456:F457,F467:F468,F470:F477,F480,F485:F486,F489:F490)</f>
        <v>1.376538462</v>
      </c>
      <c r="K8" s="10">
        <f>AVERAGE(G422:G490)</f>
        <v>0.6299268293</v>
      </c>
      <c r="M8" s="11">
        <v>15.0</v>
      </c>
      <c r="N8" s="22">
        <v>1.16</v>
      </c>
      <c r="O8" s="16">
        <v>0.669</v>
      </c>
      <c r="P8" s="26">
        <v>0.047</v>
      </c>
      <c r="Q8" s="15">
        <v>0.034</v>
      </c>
      <c r="R8" s="26">
        <v>1.418</v>
      </c>
      <c r="S8" s="26">
        <v>0.033</v>
      </c>
      <c r="T8" s="27">
        <v>0.019</v>
      </c>
      <c r="U8" s="27">
        <v>0.637</v>
      </c>
      <c r="V8" s="17"/>
      <c r="W8" s="17"/>
      <c r="X8" s="25">
        <v>1.56</v>
      </c>
      <c r="Y8" s="25">
        <v>7.7</v>
      </c>
    </row>
    <row r="9">
      <c r="D9" s="1">
        <v>2.0</v>
      </c>
      <c r="E9" s="1" t="s">
        <v>32</v>
      </c>
      <c r="G9" s="8">
        <v>0.364</v>
      </c>
      <c r="H9" s="21">
        <f>STDEV(F:F)</f>
        <v>1.335616797</v>
      </c>
      <c r="I9" s="1">
        <v>16.0</v>
      </c>
      <c r="J9" s="10">
        <f>AVERAGE(F491:F493,F495:F502,F504,F507:F509,F511:F513,F515:F517,F519:F520,F527:F537,F539:F541,F543,F546:F547,F550:F552,F554,F556,F556)</f>
        <v>0.9362173913</v>
      </c>
      <c r="K9" s="10">
        <f>AVERAGE(G491:G558)</f>
        <v>2.238173913</v>
      </c>
      <c r="M9" s="11">
        <v>16.0</v>
      </c>
      <c r="O9" s="13">
        <v>1.024</v>
      </c>
      <c r="P9" s="26">
        <v>2.462</v>
      </c>
      <c r="Q9" s="15">
        <v>2.5</v>
      </c>
      <c r="R9" s="26"/>
      <c r="S9" s="26"/>
      <c r="T9" s="27">
        <v>2.176</v>
      </c>
      <c r="U9" s="27">
        <v>1.457</v>
      </c>
      <c r="V9" s="24">
        <v>0.121</v>
      </c>
      <c r="W9" s="24">
        <v>1.25</v>
      </c>
      <c r="X9" s="25">
        <v>1.391</v>
      </c>
      <c r="Y9" s="25">
        <v>0.523</v>
      </c>
    </row>
    <row r="10">
      <c r="B10" s="1">
        <v>2.0</v>
      </c>
      <c r="C10" s="1">
        <v>1.0</v>
      </c>
      <c r="D10" s="1">
        <v>1.0</v>
      </c>
      <c r="E10" s="1" t="s">
        <v>33</v>
      </c>
      <c r="G10" s="8">
        <v>2.5</v>
      </c>
      <c r="H10" s="21"/>
      <c r="I10" s="1">
        <v>17.0</v>
      </c>
      <c r="J10" s="10">
        <f t="shared" ref="J10:K10" si="2">AVERAGE(F559:F630)</f>
        <v>1.827967742</v>
      </c>
      <c r="K10" s="10">
        <f t="shared" si="2"/>
        <v>2.49857377</v>
      </c>
      <c r="L10">
        <f>STDEV(K9:K13)</f>
        <v>0.4240261041</v>
      </c>
      <c r="M10" s="11">
        <v>17.0</v>
      </c>
      <c r="N10" s="22">
        <v>0.318</v>
      </c>
      <c r="O10" s="13">
        <v>1.087</v>
      </c>
      <c r="P10" s="26">
        <v>1.32</v>
      </c>
      <c r="Q10" s="15">
        <v>7.61</v>
      </c>
      <c r="R10" s="26"/>
      <c r="S10" s="26"/>
      <c r="T10" s="27">
        <v>3.838</v>
      </c>
      <c r="U10" s="27">
        <v>1.397</v>
      </c>
      <c r="V10" s="24">
        <v>2.905</v>
      </c>
      <c r="W10" s="24">
        <v>2.11</v>
      </c>
      <c r="X10" s="25">
        <v>0.525</v>
      </c>
      <c r="Y10" s="25">
        <v>7.79</v>
      </c>
    </row>
    <row r="11">
      <c r="C11" s="1">
        <v>2.0</v>
      </c>
      <c r="D11" s="1">
        <v>1.0</v>
      </c>
      <c r="E11" s="28" t="s">
        <v>34</v>
      </c>
      <c r="G11" s="8">
        <v>3.56</v>
      </c>
      <c r="H11" s="9" t="s">
        <v>35</v>
      </c>
      <c r="I11" s="1">
        <v>18.0</v>
      </c>
      <c r="J11" s="10">
        <f t="shared" ref="J11:K11" si="3">AVERAGE(F631:F705)</f>
        <v>2.516491228</v>
      </c>
      <c r="K11" s="10">
        <f t="shared" si="3"/>
        <v>3.311254902</v>
      </c>
      <c r="M11" s="11">
        <v>18.0</v>
      </c>
      <c r="N11" s="22">
        <v>1.02</v>
      </c>
      <c r="O11" s="13">
        <v>8.2</v>
      </c>
      <c r="P11" s="26">
        <v>2.963</v>
      </c>
      <c r="Q11" s="15">
        <v>2.15</v>
      </c>
      <c r="R11" s="26">
        <v>3.833</v>
      </c>
      <c r="S11" s="26">
        <v>1.167</v>
      </c>
      <c r="T11" s="29"/>
      <c r="U11" s="29"/>
      <c r="V11" s="24">
        <v>1.283</v>
      </c>
      <c r="W11" s="24">
        <v>2.381</v>
      </c>
      <c r="X11" s="25">
        <v>2.974</v>
      </c>
      <c r="Y11" s="25">
        <v>0.375</v>
      </c>
    </row>
    <row r="12">
      <c r="D12" s="1">
        <v>2.0</v>
      </c>
      <c r="E12" s="7" t="s">
        <v>36</v>
      </c>
      <c r="G12" s="8">
        <v>1.256</v>
      </c>
      <c r="H12" s="21">
        <f>AVERAGE(F:F)</f>
        <v>1.797351745</v>
      </c>
      <c r="I12" s="1">
        <v>19.0</v>
      </c>
      <c r="J12" s="10">
        <f t="shared" ref="J12:K12" si="4">AVERAGE(F706:F781)</f>
        <v>2.216137255</v>
      </c>
      <c r="K12" s="10">
        <f t="shared" si="4"/>
        <v>2.74844898</v>
      </c>
      <c r="L12" s="10">
        <f>AVERAGE(K9:K13)</f>
        <v>2.6322698</v>
      </c>
      <c r="M12" s="11">
        <v>19.0</v>
      </c>
      <c r="N12" s="22">
        <v>1.464</v>
      </c>
      <c r="O12" s="13">
        <v>1.236</v>
      </c>
      <c r="P12" s="26">
        <v>1.472</v>
      </c>
      <c r="Q12" s="15">
        <v>4.25</v>
      </c>
      <c r="R12" s="26">
        <v>1.35</v>
      </c>
      <c r="S12" s="26">
        <v>0.319</v>
      </c>
      <c r="T12" s="27">
        <v>2.593</v>
      </c>
      <c r="U12" s="27">
        <v>3.74</v>
      </c>
      <c r="V12" s="24">
        <v>2.261</v>
      </c>
      <c r="W12" s="17"/>
      <c r="X12" s="25">
        <v>4.98</v>
      </c>
      <c r="Y12" s="25">
        <v>7.73</v>
      </c>
    </row>
    <row r="13">
      <c r="D13" s="1">
        <v>3.0</v>
      </c>
      <c r="E13" s="1" t="s">
        <v>37</v>
      </c>
      <c r="G13" s="8">
        <v>7.76</v>
      </c>
      <c r="H13" s="21"/>
      <c r="I13" s="1">
        <v>20.0</v>
      </c>
      <c r="J13" s="10">
        <f t="shared" ref="J13:K13" si="5">AVERAGE(F782:F858)</f>
        <v>1.513846154</v>
      </c>
      <c r="K13" s="10">
        <f t="shared" si="5"/>
        <v>2.364897436</v>
      </c>
      <c r="L13" s="10">
        <f>AVERAGE(K9,K10,K12,K13)</f>
        <v>2.462523525</v>
      </c>
      <c r="M13" s="11">
        <v>20.0</v>
      </c>
      <c r="N13" s="22">
        <v>2.45</v>
      </c>
      <c r="O13" s="13">
        <v>1.469</v>
      </c>
      <c r="P13" s="26">
        <v>0.333</v>
      </c>
      <c r="Q13" s="26">
        <v>1.198</v>
      </c>
      <c r="R13" s="26"/>
      <c r="S13" s="26"/>
      <c r="T13" s="27">
        <v>2.067</v>
      </c>
      <c r="U13" s="27">
        <v>1.314</v>
      </c>
      <c r="V13" s="24">
        <v>0.741</v>
      </c>
      <c r="W13" s="24">
        <v>1.458</v>
      </c>
      <c r="X13" s="25">
        <v>0.707</v>
      </c>
      <c r="Y13" s="25">
        <v>1.118</v>
      </c>
    </row>
    <row r="14">
      <c r="D14" s="1">
        <v>4.0</v>
      </c>
      <c r="E14" s="1" t="s">
        <v>38</v>
      </c>
      <c r="G14" s="8">
        <v>7.99</v>
      </c>
      <c r="H14" s="21"/>
      <c r="I14">
        <f>MEDIAN(F:F)</f>
        <v>1.436</v>
      </c>
      <c r="M14" s="30" t="s">
        <v>39</v>
      </c>
      <c r="N14" s="31" t="s">
        <v>40</v>
      </c>
      <c r="O14" s="31" t="s">
        <v>40</v>
      </c>
      <c r="P14" s="31" t="s">
        <v>41</v>
      </c>
      <c r="Q14" s="31" t="s">
        <v>41</v>
      </c>
      <c r="R14" s="31" t="s">
        <v>42</v>
      </c>
      <c r="S14" s="31" t="s">
        <v>42</v>
      </c>
      <c r="T14" s="31" t="s">
        <v>43</v>
      </c>
      <c r="U14" s="31" t="s">
        <v>43</v>
      </c>
      <c r="V14" s="31" t="s">
        <v>44</v>
      </c>
      <c r="W14" s="31" t="s">
        <v>44</v>
      </c>
      <c r="X14" s="31" t="s">
        <v>45</v>
      </c>
      <c r="Y14" s="31" t="s">
        <v>45</v>
      </c>
    </row>
    <row r="15">
      <c r="C15" s="1">
        <v>3.0</v>
      </c>
      <c r="D15" s="1">
        <v>1.0</v>
      </c>
      <c r="E15" s="1" t="s">
        <v>46</v>
      </c>
      <c r="G15" s="8">
        <v>1.5</v>
      </c>
      <c r="H15" s="9" t="s">
        <v>47</v>
      </c>
      <c r="I15" s="1" t="s">
        <v>48</v>
      </c>
      <c r="J15" s="10">
        <f t="shared" ref="J15:K15" si="6">AVERAGE(J2:J13)</f>
        <v>1.76613236</v>
      </c>
      <c r="K15" s="10">
        <f t="shared" si="6"/>
        <v>2.385269885</v>
      </c>
      <c r="M15" s="1" t="s">
        <v>48</v>
      </c>
      <c r="N15" s="32">
        <f>AVERAGE(N3:N13)</f>
        <v>1.0258</v>
      </c>
      <c r="O15" s="32">
        <f>AVERAGE(O2:O13)</f>
        <v>2.78475</v>
      </c>
      <c r="P15" s="32">
        <f>AVERAGE(P3:P13)</f>
        <v>1.412</v>
      </c>
      <c r="Q15" s="32">
        <f>AVERAGE(Q2:Q13)</f>
        <v>2.463416667</v>
      </c>
      <c r="R15" s="32">
        <f>AVERAGE(R3:R8,R11,R12)</f>
        <v>1.79325</v>
      </c>
      <c r="S15" s="32">
        <f>AVERAGE(S2:S8,S11:S12)</f>
        <v>2.771888889</v>
      </c>
      <c r="T15" s="32">
        <f>AVERAGE(T4:T10,T12,T13)</f>
        <v>2.029888889</v>
      </c>
      <c r="U15" s="32">
        <f>AVERAGE(U2,U4:U10,U12:U13)</f>
        <v>2.2945</v>
      </c>
      <c r="V15">
        <f>AVERAGE(V3:V7,V9:V13)</f>
        <v>1.6547</v>
      </c>
      <c r="W15" s="33">
        <f>AVERAGE(W2:W7,W9:W11,W13)</f>
        <v>2.5383</v>
      </c>
      <c r="X15">
        <f>AVERAGE(X4,X5,X7:X13)</f>
        <v>1.774444444</v>
      </c>
      <c r="Y15" s="33">
        <f>AVERAGE(Y2,Y4:Y13)</f>
        <v>3.895090909</v>
      </c>
    </row>
    <row r="16">
      <c r="D16" s="1">
        <v>2.0</v>
      </c>
      <c r="G16" s="8">
        <v>1.056</v>
      </c>
      <c r="H16" s="21"/>
      <c r="I16">
        <f>STDEV(J2:J13)</f>
        <v>0.4950255944</v>
      </c>
      <c r="M16" s="1" t="s">
        <v>49</v>
      </c>
      <c r="N16">
        <f t="shared" ref="N16:Y16" si="7">STDEV(N2:N13)</f>
        <v>0.7022689893</v>
      </c>
      <c r="O16">
        <f t="shared" si="7"/>
        <v>3.116244568</v>
      </c>
      <c r="P16">
        <f t="shared" si="7"/>
        <v>1.35268045</v>
      </c>
      <c r="Q16">
        <f t="shared" si="7"/>
        <v>2.019309804</v>
      </c>
      <c r="R16">
        <f t="shared" si="7"/>
        <v>0.8861835911</v>
      </c>
      <c r="S16">
        <f t="shared" si="7"/>
        <v>3.109188819</v>
      </c>
      <c r="T16">
        <f t="shared" si="7"/>
        <v>1.066830287</v>
      </c>
      <c r="U16">
        <f t="shared" si="7"/>
        <v>2.272990749</v>
      </c>
      <c r="V16">
        <f t="shared" si="7"/>
        <v>1.143429738</v>
      </c>
      <c r="W16">
        <f t="shared" si="7"/>
        <v>2.85022701</v>
      </c>
      <c r="X16">
        <f t="shared" si="7"/>
        <v>1.482869356</v>
      </c>
      <c r="Y16">
        <f t="shared" si="7"/>
        <v>3.483520675</v>
      </c>
    </row>
    <row r="17">
      <c r="D17" s="1">
        <v>3.0</v>
      </c>
      <c r="E17" s="1" t="s">
        <v>50</v>
      </c>
      <c r="G17" s="33"/>
      <c r="H17" s="21"/>
      <c r="I17" s="1" t="s">
        <v>51</v>
      </c>
    </row>
    <row r="18">
      <c r="D18" s="1">
        <v>4.0</v>
      </c>
      <c r="E18" s="1" t="s">
        <v>52</v>
      </c>
      <c r="G18" s="8">
        <v>0.659</v>
      </c>
      <c r="H18" s="9" t="s">
        <v>53</v>
      </c>
      <c r="I18" s="24" t="s">
        <v>54</v>
      </c>
      <c r="J18" s="24" t="s">
        <v>55</v>
      </c>
      <c r="K18" s="17"/>
      <c r="M18" s="25" t="s">
        <v>56</v>
      </c>
      <c r="N18" s="25" t="s">
        <v>57</v>
      </c>
      <c r="O18" s="19"/>
      <c r="AB18" s="1">
        <v>9.0</v>
      </c>
      <c r="AC18" s="8"/>
    </row>
    <row r="19">
      <c r="D19" s="1">
        <v>5.0</v>
      </c>
      <c r="E19" s="1" t="s">
        <v>58</v>
      </c>
      <c r="G19" s="8">
        <v>8.2</v>
      </c>
      <c r="H19" s="34">
        <f>AVERAGE(G2:G69)</f>
        <v>3.242881356</v>
      </c>
      <c r="I19" s="24" t="s">
        <v>59</v>
      </c>
      <c r="J19" s="24" t="s">
        <v>60</v>
      </c>
      <c r="K19" s="24" t="s">
        <v>61</v>
      </c>
      <c r="M19" s="25" t="s">
        <v>59</v>
      </c>
      <c r="N19" s="25" t="s">
        <v>62</v>
      </c>
      <c r="O19" s="25" t="s">
        <v>61</v>
      </c>
      <c r="AB19" s="1">
        <v>10.0</v>
      </c>
    </row>
    <row r="20">
      <c r="D20" s="1">
        <v>6.0</v>
      </c>
      <c r="E20" s="1" t="s">
        <v>63</v>
      </c>
      <c r="G20" s="8">
        <v>0.75</v>
      </c>
      <c r="H20" s="21"/>
      <c r="I20" s="24">
        <v>9.0</v>
      </c>
      <c r="J20" s="17"/>
      <c r="K20" s="29">
        <f>AVERAGE(O2,U2,W2)</f>
        <v>3.822</v>
      </c>
      <c r="M20" s="25">
        <v>9.0</v>
      </c>
      <c r="N20" s="19"/>
      <c r="O20" s="35">
        <f>AVERAGE(Q2,S2,Y2)</f>
        <v>5.938666667</v>
      </c>
      <c r="AB20" s="1">
        <v>11.0</v>
      </c>
    </row>
    <row r="21">
      <c r="D21" s="1">
        <v>7.0</v>
      </c>
      <c r="E21" s="1" t="s">
        <v>64</v>
      </c>
      <c r="G21" s="8">
        <v>2.794</v>
      </c>
      <c r="H21" s="9" t="s">
        <v>65</v>
      </c>
      <c r="I21" s="24">
        <v>10.0</v>
      </c>
      <c r="J21" s="29">
        <f t="shared" ref="J21:J24" si="9">AVERAGE(N3,T3,V3)</f>
        <v>0.312</v>
      </c>
      <c r="K21" s="29">
        <f>average(O3,U3,W3)</f>
        <v>0.3975</v>
      </c>
      <c r="M21" s="25">
        <v>10.0</v>
      </c>
      <c r="N21" s="35">
        <f t="shared" ref="N21:O21" si="8">AVERAGE(P3,R3,X3)</f>
        <v>1.148</v>
      </c>
      <c r="O21" s="35">
        <f t="shared" si="8"/>
        <v>1.0775</v>
      </c>
      <c r="Q21" s="1" t="s">
        <v>0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1" t="s">
        <v>6</v>
      </c>
      <c r="Y21" s="1" t="s">
        <v>0</v>
      </c>
      <c r="Z21" s="1" t="s">
        <v>7</v>
      </c>
      <c r="AA21" s="1" t="s">
        <v>66</v>
      </c>
      <c r="AC21" s="2" t="s">
        <v>9</v>
      </c>
      <c r="AD21" s="2" t="s">
        <v>10</v>
      </c>
      <c r="AE21" s="3" t="s">
        <v>11</v>
      </c>
      <c r="AF21" s="3" t="s">
        <v>12</v>
      </c>
      <c r="AG21" s="4" t="s">
        <v>13</v>
      </c>
      <c r="AH21" s="5" t="s">
        <v>14</v>
      </c>
      <c r="AI21" s="3" t="s">
        <v>15</v>
      </c>
      <c r="AJ21" s="6" t="s">
        <v>16</v>
      </c>
      <c r="AK21" s="7"/>
      <c r="AL21" s="1" t="s">
        <v>18</v>
      </c>
      <c r="AM21" s="1" t="s">
        <v>19</v>
      </c>
      <c r="AN21" s="1" t="s">
        <v>20</v>
      </c>
      <c r="AO21" s="1" t="s">
        <v>21</v>
      </c>
    </row>
    <row r="22">
      <c r="D22" s="1">
        <v>8.0</v>
      </c>
      <c r="E22" s="7" t="s">
        <v>67</v>
      </c>
      <c r="G22" s="8">
        <v>8.79</v>
      </c>
      <c r="H22" s="21">
        <f>AVERAGE(F70:F139)</f>
        <v>1.31202381</v>
      </c>
      <c r="I22" s="24">
        <v>11.0</v>
      </c>
      <c r="J22" s="29">
        <f t="shared" si="9"/>
        <v>1.812</v>
      </c>
      <c r="K22" s="29">
        <f t="shared" ref="K22:K24" si="11">AVERAGE(O4,U4,W4)</f>
        <v>3.832666667</v>
      </c>
      <c r="M22" s="25">
        <v>11.0</v>
      </c>
      <c r="N22" s="35">
        <f t="shared" ref="N22:O22" si="10">AVERAGE(P4,R4,X4)</f>
        <v>1.226</v>
      </c>
      <c r="O22" s="35">
        <f t="shared" si="10"/>
        <v>2.691666667</v>
      </c>
      <c r="Q22" s="1">
        <v>9.0</v>
      </c>
      <c r="R22" s="1">
        <v>1.0</v>
      </c>
      <c r="S22" s="1">
        <v>1.0</v>
      </c>
      <c r="T22" s="1">
        <v>1.0</v>
      </c>
      <c r="U22" s="1" t="s">
        <v>22</v>
      </c>
      <c r="W22" s="8">
        <v>8.42</v>
      </c>
      <c r="X22" s="9" t="s">
        <v>68</v>
      </c>
      <c r="Y22" s="1">
        <v>9.0</v>
      </c>
      <c r="AA22" s="36">
        <f>AVERAGE(W22:W89)</f>
        <v>3.242881356</v>
      </c>
      <c r="AC22" s="11">
        <v>9.0</v>
      </c>
      <c r="AD22" s="37"/>
      <c r="AE22" s="38">
        <v>7.37</v>
      </c>
      <c r="AF22" s="37"/>
      <c r="AG22" s="38">
        <v>1.256</v>
      </c>
      <c r="AH22" s="38"/>
      <c r="AI22" s="38">
        <v>7.77</v>
      </c>
      <c r="AJ22" s="38"/>
      <c r="AK22" s="39">
        <v>3.56</v>
      </c>
      <c r="AM22" s="8">
        <v>0.536</v>
      </c>
      <c r="AO22" s="8">
        <v>8.79</v>
      </c>
    </row>
    <row r="23">
      <c r="B23" s="1">
        <v>3.0</v>
      </c>
      <c r="C23" s="1">
        <v>1.0</v>
      </c>
      <c r="D23" s="1">
        <v>1.0</v>
      </c>
      <c r="E23" s="1" t="s">
        <v>69</v>
      </c>
      <c r="G23" s="8">
        <v>0.344</v>
      </c>
      <c r="H23" s="21"/>
      <c r="I23" s="24">
        <v>12.0</v>
      </c>
      <c r="J23" s="29">
        <f t="shared" si="9"/>
        <v>1.119333333</v>
      </c>
      <c r="K23" s="29">
        <f t="shared" si="11"/>
        <v>0.06266666667</v>
      </c>
      <c r="M23" s="25">
        <v>12.0</v>
      </c>
      <c r="N23" s="35">
        <f t="shared" ref="N23:O23" si="12">AVERAGE(P5,R5,X5)</f>
        <v>1.299666667</v>
      </c>
      <c r="O23" s="35">
        <f t="shared" si="12"/>
        <v>0.8213333333</v>
      </c>
      <c r="S23" s="1">
        <v>2.0</v>
      </c>
      <c r="T23" s="1">
        <v>1.0</v>
      </c>
      <c r="U23" s="1" t="s">
        <v>24</v>
      </c>
      <c r="W23" s="8">
        <v>4.3</v>
      </c>
      <c r="X23" s="21">
        <f>STDEV(W:W)</f>
        <v>2.495863497</v>
      </c>
      <c r="Y23" s="1">
        <v>10.0</v>
      </c>
      <c r="Z23" s="40">
        <f>AVERAGE(V90, V159)</f>
        <v>2.28</v>
      </c>
      <c r="AA23" s="36">
        <f>AVERAGE(W90:W98,W107:W108,W101:W105,W113:W117,W119:W121,W124:W130,W133:W134,W136,W138:W142,W156,W158,W159)</f>
        <v>1.956595238</v>
      </c>
      <c r="AC23" s="11">
        <v>10.0</v>
      </c>
      <c r="AD23" s="41">
        <v>0.291</v>
      </c>
      <c r="AE23" s="38">
        <v>0.11</v>
      </c>
      <c r="AF23" s="39">
        <v>0.088</v>
      </c>
      <c r="AG23" s="38">
        <v>1.11</v>
      </c>
      <c r="AH23" s="39">
        <v>2.208</v>
      </c>
      <c r="AI23" s="38">
        <v>1.045</v>
      </c>
      <c r="AJ23" s="38"/>
      <c r="AK23" s="38"/>
      <c r="AL23" s="1">
        <v>0.333</v>
      </c>
      <c r="AM23" s="1">
        <v>0.685</v>
      </c>
    </row>
    <row r="24">
      <c r="C24" s="1">
        <v>2.0</v>
      </c>
      <c r="D24" s="1">
        <v>1.0</v>
      </c>
      <c r="E24" s="1" t="s">
        <v>70</v>
      </c>
      <c r="G24" s="8">
        <v>0.351</v>
      </c>
      <c r="H24" s="9" t="s">
        <v>71</v>
      </c>
      <c r="I24" s="24">
        <v>13.0</v>
      </c>
      <c r="J24" s="29">
        <f t="shared" si="9"/>
        <v>1.934666667</v>
      </c>
      <c r="K24" s="29">
        <f t="shared" si="11"/>
        <v>6.154333333</v>
      </c>
      <c r="M24" s="25">
        <v>13.0</v>
      </c>
      <c r="N24" s="35">
        <f t="shared" ref="N24:O24" si="13">AVERAGE(P6,R6,X6)</f>
        <v>2.985</v>
      </c>
      <c r="O24" s="35">
        <f t="shared" si="13"/>
        <v>4.663</v>
      </c>
      <c r="T24" s="1">
        <v>2.0</v>
      </c>
      <c r="U24" s="7" t="s">
        <v>25</v>
      </c>
      <c r="W24" s="8">
        <v>7.37</v>
      </c>
      <c r="Y24" s="1">
        <v>11.0</v>
      </c>
      <c r="Z24" s="40">
        <f t="shared" ref="Z24:AA24" si="14">AVERAGE(V160:V232)</f>
        <v>1.619466667</v>
      </c>
      <c r="AA24" s="36">
        <f t="shared" si="14"/>
        <v>2.758160714</v>
      </c>
      <c r="AC24" s="11">
        <v>11.0</v>
      </c>
      <c r="AD24" s="41">
        <v>0.12</v>
      </c>
      <c r="AE24" s="38">
        <v>7.82</v>
      </c>
      <c r="AF24" s="39">
        <v>1.392</v>
      </c>
      <c r="AG24" s="38">
        <v>3.57</v>
      </c>
      <c r="AH24" s="39">
        <v>1.167</v>
      </c>
      <c r="AI24" s="38">
        <v>3.8</v>
      </c>
      <c r="AJ24" s="39">
        <v>2.706</v>
      </c>
      <c r="AK24" s="39">
        <v>2.415</v>
      </c>
      <c r="AL24" s="1">
        <v>2.61</v>
      </c>
      <c r="AM24" s="1">
        <v>1.263</v>
      </c>
      <c r="AN24" s="1">
        <v>1.119</v>
      </c>
      <c r="AO24" s="1">
        <v>0.705</v>
      </c>
    </row>
    <row r="25">
      <c r="C25" s="1"/>
      <c r="D25" s="1">
        <v>2.0</v>
      </c>
      <c r="E25" s="1" t="s">
        <v>72</v>
      </c>
      <c r="G25" s="33"/>
      <c r="H25" s="34">
        <f>AVERAGE(G70:G139)</f>
        <v>1.956595238</v>
      </c>
      <c r="I25" s="24">
        <v>14.0</v>
      </c>
      <c r="J25" s="29">
        <f t="shared" ref="J25:K25" si="15">average(N7,T7,V7)</f>
        <v>1.812</v>
      </c>
      <c r="K25" s="29">
        <f t="shared" si="15"/>
        <v>3.302</v>
      </c>
      <c r="M25" s="25">
        <v>14.0</v>
      </c>
      <c r="N25" s="35">
        <f t="shared" ref="N25:O25" si="16">AVERAGE(P7,R7,X7)</f>
        <v>0.89</v>
      </c>
      <c r="O25" s="35">
        <f t="shared" si="16"/>
        <v>2.786</v>
      </c>
      <c r="T25" s="1">
        <v>3.0</v>
      </c>
      <c r="U25" s="1" t="s">
        <v>26</v>
      </c>
      <c r="W25" s="8">
        <v>3.51</v>
      </c>
      <c r="Y25" s="1">
        <v>12.0</v>
      </c>
      <c r="Z25" s="40">
        <f>AVERAGE(V233:V304)</f>
        <v>1.616372881</v>
      </c>
      <c r="AA25" s="36">
        <f>AVERAGE(V233, V304)</f>
        <v>1.389</v>
      </c>
      <c r="AC25" s="11">
        <v>12.0</v>
      </c>
      <c r="AD25" s="41">
        <v>1.383</v>
      </c>
      <c r="AE25" s="38">
        <v>0.009</v>
      </c>
      <c r="AF25" s="39">
        <v>0.1</v>
      </c>
      <c r="AG25" s="38">
        <v>1.444</v>
      </c>
      <c r="AH25" s="39">
        <v>1.392</v>
      </c>
      <c r="AI25" s="38">
        <v>0.3</v>
      </c>
      <c r="AJ25" s="39">
        <v>1.35</v>
      </c>
      <c r="AK25" s="39">
        <v>0.059</v>
      </c>
      <c r="AL25" s="1">
        <v>0.625</v>
      </c>
      <c r="AM25" s="8">
        <v>0.12</v>
      </c>
      <c r="AN25" s="1">
        <v>2.407</v>
      </c>
      <c r="AO25" s="8">
        <v>0.72</v>
      </c>
    </row>
    <row r="26">
      <c r="D26" s="1">
        <v>3.0</v>
      </c>
      <c r="E26" s="1" t="s">
        <v>73</v>
      </c>
      <c r="G26" s="8">
        <v>0.561</v>
      </c>
      <c r="H26" s="21"/>
      <c r="I26" s="24">
        <v>15.0</v>
      </c>
      <c r="J26" s="54">
        <f>AVERAGE(F72,F142,F151,F215,F224,F287,F296,F360,F366,F424,F433,F491,F500,F561,F570,F633,F645,F708,F717,F786,F794)</f>
        <v>1.607095238</v>
      </c>
      <c r="K26" s="29">
        <f>AVERAGE(O8,U8,W8)</f>
        <v>0.653</v>
      </c>
      <c r="M26" s="25">
        <v>15.0</v>
      </c>
      <c r="N26" s="35">
        <f t="shared" ref="N26:O26" si="17">AVERAGE(P8,R8,X8)</f>
        <v>1.008333333</v>
      </c>
      <c r="O26" s="35">
        <f t="shared" si="17"/>
        <v>2.589</v>
      </c>
      <c r="T26" s="1">
        <v>4.0</v>
      </c>
      <c r="U26" s="1" t="s">
        <v>28</v>
      </c>
      <c r="W26" s="8">
        <v>8.04</v>
      </c>
      <c r="Y26" s="1">
        <v>13.0</v>
      </c>
      <c r="Z26" s="40">
        <f>AVERAGE(V305, V407)</f>
        <v>1.278</v>
      </c>
      <c r="AA26" s="36">
        <f>AVERAGE(W306:W377)</f>
        <v>2.975084746</v>
      </c>
      <c r="AC26" s="11">
        <v>13.0</v>
      </c>
      <c r="AD26" s="41">
        <v>0.701</v>
      </c>
      <c r="AE26" s="38">
        <v>2.923</v>
      </c>
      <c r="AF26" s="39">
        <v>4.27</v>
      </c>
      <c r="AG26" s="38">
        <v>3.194</v>
      </c>
      <c r="AH26" s="39">
        <v>1.7</v>
      </c>
      <c r="AI26" s="38">
        <v>7.88</v>
      </c>
      <c r="AJ26" s="39">
        <v>2.2</v>
      </c>
      <c r="AK26" s="39">
        <v>7.75</v>
      </c>
      <c r="AL26" s="1">
        <v>2.903</v>
      </c>
      <c r="AM26" s="8">
        <v>7.79</v>
      </c>
      <c r="AO26" s="8">
        <v>2.915</v>
      </c>
    </row>
    <row r="27">
      <c r="D27" s="1">
        <v>4.0</v>
      </c>
      <c r="E27" s="1" t="s">
        <v>74</v>
      </c>
      <c r="G27" s="33"/>
      <c r="H27" s="9" t="s">
        <v>75</v>
      </c>
      <c r="I27" s="24">
        <v>16.0</v>
      </c>
      <c r="J27" s="42">
        <f>average(N8,T9,V9)</f>
        <v>1.152333333</v>
      </c>
      <c r="K27" s="29">
        <f>average(O9,U9,W9)</f>
        <v>1.243666667</v>
      </c>
      <c r="M27" s="25">
        <v>16.0</v>
      </c>
      <c r="N27" s="35">
        <f>AVERAGE(P9,V9,X9)</f>
        <v>1.324666667</v>
      </c>
      <c r="O27" s="35">
        <f>AVERAGE(Q9,S9, Y9)</f>
        <v>1.5115</v>
      </c>
      <c r="T27" s="1">
        <v>5.0</v>
      </c>
      <c r="U27" s="1" t="s">
        <v>29</v>
      </c>
      <c r="W27" s="8">
        <v>0.278</v>
      </c>
      <c r="Y27" s="1">
        <v>14.0</v>
      </c>
      <c r="Z27" s="40">
        <f>AVERAGE(V378:V381,V385:V391,V393:V403,V405:V407,V409:V422,V424:V429,V431:V432,V434:V441)</f>
        <v>2.246418182</v>
      </c>
      <c r="AA27" s="36">
        <f>AVERAGE(W378:W441)</f>
        <v>2.510240741</v>
      </c>
      <c r="AB27" s="36">
        <f>AVERAGE(AA22:AA28)</f>
        <v>2.208841375</v>
      </c>
      <c r="AC27" s="11">
        <v>14.0</v>
      </c>
      <c r="AD27" s="41">
        <v>1.351</v>
      </c>
      <c r="AE27" s="38">
        <v>1.5</v>
      </c>
      <c r="AF27" s="41">
        <v>1.085</v>
      </c>
      <c r="AG27" s="38">
        <v>1.245</v>
      </c>
      <c r="AH27" s="41">
        <v>1.278</v>
      </c>
      <c r="AI27" s="41">
        <v>2.633</v>
      </c>
      <c r="AJ27" s="43">
        <v>1.32</v>
      </c>
      <c r="AK27" s="43">
        <v>0.616</v>
      </c>
      <c r="AL27" s="1">
        <v>2.765</v>
      </c>
      <c r="AM27" s="1">
        <v>7.79</v>
      </c>
      <c r="AN27" s="1">
        <v>0.307</v>
      </c>
      <c r="AO27" s="1">
        <v>4.48</v>
      </c>
    </row>
    <row r="28">
      <c r="D28" s="1">
        <v>5.0</v>
      </c>
      <c r="E28" s="1" t="s">
        <v>76</v>
      </c>
      <c r="G28" s="8">
        <v>8.48</v>
      </c>
      <c r="H28" s="21">
        <f>AVERAGE(F140:F212)</f>
        <v>1.619466667</v>
      </c>
      <c r="I28" s="24">
        <v>17.0</v>
      </c>
      <c r="J28" s="29">
        <f t="shared" ref="J28:K28" si="18">AVERAGE(N10,T10,V10)</f>
        <v>2.353666667</v>
      </c>
      <c r="K28" s="29">
        <f t="shared" si="18"/>
        <v>1.531333333</v>
      </c>
      <c r="M28" s="25">
        <v>17.0</v>
      </c>
      <c r="N28" s="19">
        <f>AVERAGE(F571,F581)</f>
        <v>2.147</v>
      </c>
      <c r="O28" s="35">
        <f>AVERAGE(Q10,S10,Y10)</f>
        <v>7.7</v>
      </c>
      <c r="S28" s="1">
        <v>3.0</v>
      </c>
      <c r="T28" s="1">
        <v>1.0</v>
      </c>
      <c r="U28" s="1" t="s">
        <v>30</v>
      </c>
      <c r="W28" s="8">
        <v>7.78</v>
      </c>
      <c r="Y28" s="1">
        <v>15.0</v>
      </c>
      <c r="Z28" s="40">
        <f>AVERAGE(V442:V445,V447:V448,V450,V451,V453:V457,V460:V461,V463:V464,V466:V467,V472:V474,V476:V477,V487:V488,V490:V497,V500,V505:V506,V509:V510)</f>
        <v>1.376538462</v>
      </c>
      <c r="AA28" s="36">
        <f>AVERAGE(W442:W510)</f>
        <v>0.6299268293</v>
      </c>
      <c r="AC28" s="11">
        <v>15.0</v>
      </c>
      <c r="AD28" s="41">
        <v>2.222</v>
      </c>
      <c r="AE28" s="39">
        <v>0.669</v>
      </c>
      <c r="AF28" s="41">
        <v>0.047</v>
      </c>
      <c r="AG28" s="38">
        <v>0.034</v>
      </c>
      <c r="AH28" s="41">
        <v>1.418</v>
      </c>
      <c r="AI28" s="41">
        <v>0.033</v>
      </c>
      <c r="AJ28" s="43">
        <v>0.019</v>
      </c>
      <c r="AK28" s="43">
        <v>0.637</v>
      </c>
      <c r="AN28" s="1">
        <v>1.56</v>
      </c>
      <c r="AO28" s="1">
        <v>7.7</v>
      </c>
    </row>
    <row r="29">
      <c r="D29" s="1">
        <v>6.0</v>
      </c>
      <c r="E29" s="1" t="s">
        <v>77</v>
      </c>
      <c r="G29" s="8">
        <v>1.364</v>
      </c>
      <c r="H29" s="21"/>
      <c r="I29" s="24">
        <v>18.0</v>
      </c>
      <c r="J29" s="29">
        <f t="shared" ref="J29:K29" si="19">AVERAGE(N11,T11,V11)</f>
        <v>1.1515</v>
      </c>
      <c r="K29" s="29">
        <f t="shared" si="19"/>
        <v>5.2905</v>
      </c>
      <c r="M29" s="25">
        <v>18.0</v>
      </c>
      <c r="N29" s="35">
        <f t="shared" ref="N29:O29" si="20">AVERAGE(P11,R11,X11)</f>
        <v>3.256666667</v>
      </c>
      <c r="O29" s="35">
        <f t="shared" si="20"/>
        <v>1.230666667</v>
      </c>
      <c r="T29" s="1">
        <v>2.0</v>
      </c>
      <c r="U29" s="1" t="s">
        <v>32</v>
      </c>
      <c r="W29" s="8">
        <v>0.364</v>
      </c>
      <c r="Y29" s="1">
        <v>16.0</v>
      </c>
      <c r="Z29" s="40">
        <f>AVERAGE(V511:V513,V515:V522,V524,V527:V529,V531:V533,V535:V537,V539:V540,V547:V557,V559:V561,V563,V566:V567,V570:V572,V574,V576,V576)</f>
        <v>0.9362173913</v>
      </c>
      <c r="AA29" s="36">
        <f>AVERAGE(W511:W578)</f>
        <v>2.238173913</v>
      </c>
      <c r="AC29" s="11">
        <v>16.0</v>
      </c>
      <c r="AD29" s="41">
        <v>1.16</v>
      </c>
      <c r="AE29" s="38">
        <v>1.024</v>
      </c>
      <c r="AF29" s="41">
        <v>2.462</v>
      </c>
      <c r="AG29" s="38">
        <v>2.5</v>
      </c>
      <c r="AH29" s="41"/>
      <c r="AI29" s="41"/>
      <c r="AJ29" s="43">
        <v>2.176</v>
      </c>
      <c r="AK29" s="43">
        <v>1.457</v>
      </c>
      <c r="AL29" s="1">
        <v>0.121</v>
      </c>
      <c r="AM29" s="1">
        <v>1.25</v>
      </c>
      <c r="AN29" s="1">
        <v>1.391</v>
      </c>
      <c r="AO29" s="1">
        <v>0.523</v>
      </c>
    </row>
    <row r="30">
      <c r="C30" s="1">
        <v>3.0</v>
      </c>
      <c r="D30" s="1">
        <v>1.0</v>
      </c>
      <c r="E30" s="1" t="s">
        <v>78</v>
      </c>
      <c r="G30" s="8">
        <v>1.04</v>
      </c>
      <c r="H30" s="9" t="s">
        <v>79</v>
      </c>
      <c r="I30" s="24">
        <v>19.0</v>
      </c>
      <c r="J30" s="29">
        <f t="shared" ref="J30:K30" si="21">AVERAGE(N12,T12,V12)</f>
        <v>2.106</v>
      </c>
      <c r="K30" s="29">
        <f t="shared" si="21"/>
        <v>2.488</v>
      </c>
      <c r="M30" s="25">
        <v>19.0</v>
      </c>
      <c r="N30" s="35">
        <f t="shared" ref="N30:O30" si="22">AVERAGE(P12,R12,X12)</f>
        <v>2.600666667</v>
      </c>
      <c r="O30" s="35">
        <f t="shared" si="22"/>
        <v>4.099666667</v>
      </c>
      <c r="R30" s="1">
        <v>2.0</v>
      </c>
      <c r="S30" s="1">
        <v>1.0</v>
      </c>
      <c r="T30" s="1">
        <v>1.0</v>
      </c>
      <c r="U30" s="1" t="s">
        <v>33</v>
      </c>
      <c r="W30" s="8">
        <v>2.5</v>
      </c>
      <c r="Y30" s="1">
        <v>17.0</v>
      </c>
      <c r="Z30" s="40">
        <f t="shared" ref="Z30:AA30" si="23">AVERAGE(V579:V650)</f>
        <v>1.827967742</v>
      </c>
      <c r="AA30" s="36">
        <f t="shared" si="23"/>
        <v>2.49857377</v>
      </c>
      <c r="AB30">
        <f>STDEV(AA29:AA33)</f>
        <v>0.4240261041</v>
      </c>
      <c r="AC30" s="11">
        <v>17.0</v>
      </c>
      <c r="AD30" s="41">
        <v>0.318</v>
      </c>
      <c r="AE30" s="38">
        <v>1.087</v>
      </c>
      <c r="AF30" s="41">
        <v>1.32</v>
      </c>
      <c r="AG30" s="38">
        <v>7.61</v>
      </c>
      <c r="AH30" s="41"/>
      <c r="AI30" s="41"/>
      <c r="AJ30" s="43">
        <v>3.838</v>
      </c>
      <c r="AK30" s="43">
        <v>1.397</v>
      </c>
      <c r="AL30" s="1">
        <v>2.905</v>
      </c>
      <c r="AM30" s="1">
        <v>2.11</v>
      </c>
      <c r="AN30" s="1">
        <v>0.525</v>
      </c>
      <c r="AO30" s="1">
        <v>7.79</v>
      </c>
    </row>
    <row r="31">
      <c r="D31" s="1">
        <v>2.0</v>
      </c>
      <c r="E31" s="1" t="s">
        <v>80</v>
      </c>
      <c r="G31" s="8">
        <v>7.52</v>
      </c>
      <c r="H31" s="21">
        <f>AVERAGE(G140:G212)</f>
        <v>2.758160714</v>
      </c>
      <c r="I31" s="24">
        <v>20.0</v>
      </c>
      <c r="J31" s="29">
        <f t="shared" ref="J31:K31" si="24">AVERAGE(N13,T13,V13)</f>
        <v>1.752666667</v>
      </c>
      <c r="K31" s="29">
        <f t="shared" si="24"/>
        <v>1.413666667</v>
      </c>
      <c r="M31" s="25">
        <v>20.0</v>
      </c>
      <c r="N31" s="35">
        <f>AVERAGE(P13,V13,X13)</f>
        <v>0.5936666667</v>
      </c>
      <c r="O31" s="35">
        <f>AVERAGE(Q13,S13,Y13)</f>
        <v>1.158</v>
      </c>
      <c r="S31" s="1">
        <v>2.0</v>
      </c>
      <c r="T31" s="1">
        <v>1.0</v>
      </c>
      <c r="U31" s="28" t="s">
        <v>34</v>
      </c>
      <c r="W31" s="8">
        <v>3.56</v>
      </c>
      <c r="Y31" s="1">
        <v>18.0</v>
      </c>
      <c r="Z31" s="40">
        <f t="shared" ref="Z31:AA31" si="25">AVERAGE(V651:V725)</f>
        <v>2.516491228</v>
      </c>
      <c r="AA31" s="36">
        <f t="shared" si="25"/>
        <v>3.311254902</v>
      </c>
      <c r="AC31" s="11">
        <v>18.0</v>
      </c>
      <c r="AD31" s="41">
        <v>1.02</v>
      </c>
      <c r="AE31" s="38">
        <v>8.2</v>
      </c>
      <c r="AF31" s="41">
        <v>2.963</v>
      </c>
      <c r="AG31" s="38">
        <v>2.15</v>
      </c>
      <c r="AH31" s="41">
        <v>3.833</v>
      </c>
      <c r="AI31" s="41">
        <v>1.167</v>
      </c>
      <c r="AJ31" s="32"/>
      <c r="AK31" s="32"/>
      <c r="AL31" s="1">
        <v>1.283</v>
      </c>
      <c r="AM31" s="1">
        <v>2.381</v>
      </c>
      <c r="AN31" s="1">
        <v>2.974</v>
      </c>
      <c r="AO31" s="1">
        <v>0.375</v>
      </c>
    </row>
    <row r="32">
      <c r="D32" s="1">
        <v>3.0</v>
      </c>
      <c r="E32" s="1" t="s">
        <v>81</v>
      </c>
      <c r="G32" s="8">
        <v>7.77</v>
      </c>
      <c r="H32" s="21"/>
      <c r="I32" s="24" t="s">
        <v>82</v>
      </c>
      <c r="J32" s="29">
        <f>AVERAGE(J21:J31)</f>
        <v>1.555751082</v>
      </c>
      <c r="K32" s="29">
        <f>AVERAGE(K20:K31)</f>
        <v>2.515944444</v>
      </c>
      <c r="M32" s="25" t="s">
        <v>82</v>
      </c>
      <c r="N32" s="19">
        <f t="shared" ref="N32:O32" si="26">AVERAGE(N20:N31)</f>
        <v>1.679969697</v>
      </c>
      <c r="O32" s="35">
        <f t="shared" si="26"/>
        <v>3.02225</v>
      </c>
      <c r="T32" s="1">
        <v>2.0</v>
      </c>
      <c r="U32" s="7" t="s">
        <v>36</v>
      </c>
      <c r="W32" s="8">
        <v>1.256</v>
      </c>
      <c r="Y32" s="1">
        <v>19.0</v>
      </c>
      <c r="Z32" s="40">
        <f t="shared" ref="Z32:AA32" si="27">AVERAGE(V726:V801)</f>
        <v>2.216137255</v>
      </c>
      <c r="AA32" s="36">
        <f t="shared" si="27"/>
        <v>2.74844898</v>
      </c>
      <c r="AB32" s="36">
        <f>AVERAGE(AA29:AA33)</f>
        <v>2.6322698</v>
      </c>
      <c r="AC32" s="11">
        <v>19.0</v>
      </c>
      <c r="AD32" s="41">
        <v>1.464</v>
      </c>
      <c r="AE32" s="38">
        <v>1.236</v>
      </c>
      <c r="AF32" s="41">
        <v>1.472</v>
      </c>
      <c r="AG32" s="38">
        <v>4.25</v>
      </c>
      <c r="AH32" s="41">
        <v>1.35</v>
      </c>
      <c r="AI32" s="41">
        <v>0.319</v>
      </c>
      <c r="AJ32" s="43">
        <v>2.593</v>
      </c>
      <c r="AK32" s="43">
        <v>3.74</v>
      </c>
      <c r="AL32" s="1">
        <v>2.261</v>
      </c>
      <c r="AN32" s="1">
        <v>4.98</v>
      </c>
      <c r="AO32" s="1">
        <v>7.73</v>
      </c>
    </row>
    <row r="33">
      <c r="D33" s="1">
        <v>4.0</v>
      </c>
      <c r="E33" s="1" t="s">
        <v>83</v>
      </c>
      <c r="G33" s="8">
        <v>3.095</v>
      </c>
      <c r="H33" s="9" t="s">
        <v>84</v>
      </c>
      <c r="I33" s="24" t="s">
        <v>85</v>
      </c>
      <c r="J33" s="17">
        <f>STDEV(J21:J31)</f>
        <v>0.5761337675</v>
      </c>
      <c r="K33" s="17">
        <f>STDEV(K20:K31)</f>
        <v>1.971947395</v>
      </c>
      <c r="M33" s="25" t="s">
        <v>85</v>
      </c>
      <c r="N33" s="19">
        <f t="shared" ref="N33:O33" si="28">STDEV(N20:N31)</f>
        <v>0.9093970708</v>
      </c>
      <c r="O33" s="19">
        <f t="shared" si="28"/>
        <v>2.178117925</v>
      </c>
      <c r="T33" s="1">
        <v>3.0</v>
      </c>
      <c r="U33" s="1" t="s">
        <v>37</v>
      </c>
      <c r="W33" s="8">
        <v>7.76</v>
      </c>
      <c r="Y33" s="1">
        <v>20.0</v>
      </c>
      <c r="Z33" s="40">
        <f t="shared" ref="Z33:AA33" si="29">AVERAGE(V802:V878)</f>
        <v>1.513846154</v>
      </c>
      <c r="AA33" s="36">
        <f t="shared" si="29"/>
        <v>2.364897436</v>
      </c>
      <c r="AB33" s="36">
        <f>AVERAGE(AA29,AA30,AA32,AA33)</f>
        <v>2.462523525</v>
      </c>
      <c r="AC33" s="11">
        <v>20.0</v>
      </c>
      <c r="AD33" s="41">
        <v>2.45</v>
      </c>
      <c r="AE33" s="38">
        <v>1.469</v>
      </c>
      <c r="AF33" s="41">
        <v>0.333</v>
      </c>
      <c r="AG33" s="41">
        <v>1.198</v>
      </c>
      <c r="AH33" s="41"/>
      <c r="AI33" s="41"/>
      <c r="AJ33" s="43">
        <v>2.067</v>
      </c>
      <c r="AK33" s="43">
        <v>1.314</v>
      </c>
      <c r="AL33" s="1">
        <v>0.741</v>
      </c>
      <c r="AM33" s="1">
        <v>1.458</v>
      </c>
      <c r="AN33" s="1">
        <v>0.707</v>
      </c>
      <c r="AO33" s="1">
        <v>1.118</v>
      </c>
    </row>
    <row r="34">
      <c r="D34" s="1">
        <v>5.0</v>
      </c>
      <c r="E34" s="1" t="s">
        <v>86</v>
      </c>
      <c r="G34" s="33"/>
      <c r="H34" s="21">
        <f>AVERAGE(F213:F284)</f>
        <v>1.616372881</v>
      </c>
      <c r="T34" s="1">
        <v>4.0</v>
      </c>
      <c r="U34" s="1" t="s">
        <v>38</v>
      </c>
      <c r="W34" s="8">
        <v>7.99</v>
      </c>
      <c r="AC34" s="30" t="s">
        <v>39</v>
      </c>
      <c r="AD34" s="31" t="s">
        <v>40</v>
      </c>
      <c r="AE34" s="31" t="s">
        <v>40</v>
      </c>
      <c r="AF34" s="31" t="s">
        <v>41</v>
      </c>
      <c r="AG34" s="31" t="s">
        <v>41</v>
      </c>
      <c r="AH34" s="31" t="s">
        <v>42</v>
      </c>
      <c r="AI34" s="31" t="s">
        <v>42</v>
      </c>
      <c r="AJ34" s="31" t="s">
        <v>43</v>
      </c>
      <c r="AK34" s="31" t="s">
        <v>43</v>
      </c>
      <c r="AL34" s="31" t="s">
        <v>44</v>
      </c>
      <c r="AM34" s="31" t="s">
        <v>44</v>
      </c>
      <c r="AN34" s="31" t="s">
        <v>45</v>
      </c>
      <c r="AO34" s="31" t="s">
        <v>45</v>
      </c>
    </row>
    <row r="35">
      <c r="D35" s="1">
        <v>6.0</v>
      </c>
      <c r="E35" s="1" t="s">
        <v>87</v>
      </c>
      <c r="G35" s="8">
        <v>4.23</v>
      </c>
      <c r="H35" s="21"/>
      <c r="S35" s="1">
        <v>3.0</v>
      </c>
      <c r="T35" s="1">
        <v>1.0</v>
      </c>
      <c r="U35" s="1" t="s">
        <v>46</v>
      </c>
      <c r="W35" s="8">
        <v>1.5</v>
      </c>
      <c r="Y35" s="1" t="s">
        <v>48</v>
      </c>
      <c r="Z35">
        <f t="shared" ref="Z35:AA35" si="30">AVERAGE(Z22:Z33)</f>
        <v>1.76613236</v>
      </c>
      <c r="AA35" s="36">
        <f t="shared" si="30"/>
        <v>2.385269885</v>
      </c>
      <c r="AC35" s="1" t="s">
        <v>48</v>
      </c>
      <c r="AD35" s="32">
        <f>AVERAGE(AD23:AD33)</f>
        <v>1.134545455</v>
      </c>
      <c r="AE35" s="32">
        <f>AVERAGE(AE22:AE33)</f>
        <v>2.78475</v>
      </c>
      <c r="AF35" s="32">
        <f>AVERAGE(AF23:AF33)</f>
        <v>1.412</v>
      </c>
      <c r="AG35" s="32">
        <f>AVERAGE(AG22:AG33)</f>
        <v>2.463416667</v>
      </c>
      <c r="AH35" s="32">
        <f>AVERAGE(AH23:AH28,AH31,AH32)</f>
        <v>1.79325</v>
      </c>
      <c r="AI35" s="32">
        <f>AVERAGE(AI22:AI28,AI31:AI32)</f>
        <v>2.771888889</v>
      </c>
      <c r="AJ35" s="32">
        <f>AVERAGE(AJ24:AJ30,AJ32,AJ33)</f>
        <v>2.029888889</v>
      </c>
      <c r="AK35" s="32">
        <f>AVERAGE(AK22,AK24:AK30,AK32:AK33)</f>
        <v>2.2945</v>
      </c>
      <c r="AL35">
        <f>AVERAGE(AL23:AL27,AL29:AL33)</f>
        <v>1.6547</v>
      </c>
      <c r="AM35" s="33">
        <f>AVERAGE(AM22:AM27,AM29:AM31,AM33)</f>
        <v>2.5383</v>
      </c>
      <c r="AN35">
        <f>AVERAGE(AN24,AN25,AN27:AN33)</f>
        <v>1.774444444</v>
      </c>
      <c r="AO35" s="33">
        <f>AVERAGE(AO22,AO24:AO33)</f>
        <v>3.895090909</v>
      </c>
    </row>
    <row r="36">
      <c r="B36" s="1">
        <v>4.0</v>
      </c>
      <c r="C36" s="1">
        <v>1.0</v>
      </c>
      <c r="D36" s="1">
        <v>1.0</v>
      </c>
      <c r="E36" s="1" t="s">
        <v>88</v>
      </c>
      <c r="G36" s="8">
        <v>3.88</v>
      </c>
      <c r="H36" s="9" t="s">
        <v>89</v>
      </c>
      <c r="T36" s="1">
        <v>2.0</v>
      </c>
      <c r="W36" s="8">
        <v>1.056</v>
      </c>
      <c r="AC36" s="1" t="s">
        <v>49</v>
      </c>
      <c r="AD36">
        <f t="shared" ref="AD36:AO36" si="31">STDEV(AD22:AD33)</f>
        <v>0.7575914946</v>
      </c>
      <c r="AE36">
        <f t="shared" si="31"/>
        <v>3.116244568</v>
      </c>
      <c r="AF36">
        <f t="shared" si="31"/>
        <v>1.35268045</v>
      </c>
      <c r="AG36">
        <f t="shared" si="31"/>
        <v>2.019309804</v>
      </c>
      <c r="AH36">
        <f t="shared" si="31"/>
        <v>0.8861835911</v>
      </c>
      <c r="AI36">
        <f t="shared" si="31"/>
        <v>3.109188819</v>
      </c>
      <c r="AJ36">
        <f t="shared" si="31"/>
        <v>1.066830287</v>
      </c>
      <c r="AK36">
        <f t="shared" si="31"/>
        <v>2.272990749</v>
      </c>
      <c r="AL36">
        <f t="shared" si="31"/>
        <v>1.143429738</v>
      </c>
      <c r="AM36">
        <f t="shared" si="31"/>
        <v>2.85022701</v>
      </c>
      <c r="AN36">
        <f t="shared" si="31"/>
        <v>1.482869356</v>
      </c>
      <c r="AO36">
        <f t="shared" si="31"/>
        <v>3.483520675</v>
      </c>
    </row>
    <row r="37">
      <c r="C37" s="1">
        <v>2.0</v>
      </c>
      <c r="D37" s="1">
        <v>1.0</v>
      </c>
      <c r="E37" s="1" t="s">
        <v>90</v>
      </c>
      <c r="G37" s="8">
        <v>2.643</v>
      </c>
      <c r="H37" s="34">
        <f>AVERAGE(G213:G284)</f>
        <v>2.14055</v>
      </c>
      <c r="T37" s="1">
        <v>3.0</v>
      </c>
      <c r="U37" s="1" t="s">
        <v>50</v>
      </c>
      <c r="W37" s="33"/>
    </row>
    <row r="38">
      <c r="D38" s="1">
        <v>2.0</v>
      </c>
      <c r="E38" s="1" t="s">
        <v>91</v>
      </c>
      <c r="G38" s="8">
        <v>0.745</v>
      </c>
      <c r="H38" s="21"/>
      <c r="T38" s="1">
        <v>4.0</v>
      </c>
      <c r="U38" s="1" t="s">
        <v>52</v>
      </c>
      <c r="W38" s="8">
        <v>0.659</v>
      </c>
      <c r="Y38" s="1" t="s">
        <v>54</v>
      </c>
      <c r="Z38" s="1" t="s">
        <v>55</v>
      </c>
      <c r="AC38" s="1" t="s">
        <v>56</v>
      </c>
      <c r="AD38" s="1" t="s">
        <v>57</v>
      </c>
    </row>
    <row r="39">
      <c r="D39" s="1">
        <v>3.0</v>
      </c>
      <c r="E39" s="1" t="s">
        <v>92</v>
      </c>
      <c r="G39" s="8">
        <v>1.036</v>
      </c>
      <c r="H39" s="9" t="s">
        <v>93</v>
      </c>
      <c r="T39" s="1">
        <v>5.0</v>
      </c>
      <c r="U39" s="1" t="s">
        <v>58</v>
      </c>
      <c r="W39" s="8">
        <v>8.2</v>
      </c>
      <c r="Y39" s="1" t="s">
        <v>59</v>
      </c>
      <c r="Z39" s="1" t="s">
        <v>60</v>
      </c>
      <c r="AA39" s="1" t="s">
        <v>61</v>
      </c>
      <c r="AC39" s="1" t="s">
        <v>59</v>
      </c>
      <c r="AD39" s="1" t="s">
        <v>62</v>
      </c>
      <c r="AE39" s="1" t="s">
        <v>61</v>
      </c>
    </row>
    <row r="40">
      <c r="D40" s="1">
        <v>4.0</v>
      </c>
      <c r="E40" s="1" t="s">
        <v>94</v>
      </c>
      <c r="G40" s="8">
        <v>2.397</v>
      </c>
      <c r="H40" s="9">
        <f>AVERAGE(F285:F357)</f>
        <v>2.166896552</v>
      </c>
      <c r="T40" s="1">
        <v>6.0</v>
      </c>
      <c r="U40" s="1" t="s">
        <v>63</v>
      </c>
      <c r="W40" s="8">
        <v>0.75</v>
      </c>
      <c r="Y40" s="1">
        <v>9.0</v>
      </c>
      <c r="AA40" s="32">
        <f>AVERAGE(AE22,AK22,AM22)</f>
        <v>3.822</v>
      </c>
      <c r="AC40" s="1">
        <v>9.0</v>
      </c>
      <c r="AE40" s="32">
        <f>AVERAGE(AG22,AI22,AO22)</f>
        <v>5.938666667</v>
      </c>
    </row>
    <row r="41">
      <c r="D41" s="1">
        <v>5.0</v>
      </c>
      <c r="E41" s="1" t="s">
        <v>95</v>
      </c>
      <c r="G41" s="8">
        <v>2.3</v>
      </c>
      <c r="H41" s="21"/>
      <c r="T41" s="1">
        <v>7.0</v>
      </c>
      <c r="U41" s="1" t="s">
        <v>64</v>
      </c>
      <c r="W41" s="8">
        <v>2.794</v>
      </c>
      <c r="Y41" s="1">
        <v>10.0</v>
      </c>
      <c r="Z41" s="32">
        <f t="shared" ref="Z41:Z44" si="33">AVERAGE(AD23,AJ23,AL23)</f>
        <v>0.312</v>
      </c>
      <c r="AA41" s="32">
        <f>average(AE23,AK23,AM23)</f>
        <v>0.3975</v>
      </c>
      <c r="AC41" s="1">
        <v>10.0</v>
      </c>
      <c r="AD41" s="32">
        <f t="shared" ref="AD41:AE41" si="32">AVERAGE(AF23,AH23,AN23)</f>
        <v>1.148</v>
      </c>
      <c r="AE41" s="32">
        <f t="shared" si="32"/>
        <v>1.0775</v>
      </c>
    </row>
    <row r="42">
      <c r="C42" s="1">
        <v>3.0</v>
      </c>
      <c r="D42" s="1">
        <v>1.0</v>
      </c>
      <c r="E42" s="1" t="s">
        <v>96</v>
      </c>
      <c r="G42" s="8">
        <v>8.28</v>
      </c>
      <c r="H42" s="9" t="s">
        <v>97</v>
      </c>
      <c r="T42" s="1">
        <v>8.0</v>
      </c>
      <c r="U42" s="7" t="s">
        <v>67</v>
      </c>
      <c r="W42" s="8">
        <v>8.79</v>
      </c>
      <c r="Y42" s="1">
        <v>11.0</v>
      </c>
      <c r="Z42" s="32">
        <f t="shared" si="33"/>
        <v>1.812</v>
      </c>
      <c r="AA42" s="32">
        <f t="shared" ref="AA42:AA44" si="35">AVERAGE(AE24,AK24,AM24)</f>
        <v>3.832666667</v>
      </c>
      <c r="AC42" s="1">
        <v>11.0</v>
      </c>
      <c r="AD42" s="32">
        <f t="shared" ref="AD42:AE42" si="34">AVERAGE(AF24,AH24,AN24)</f>
        <v>1.226</v>
      </c>
      <c r="AE42" s="32">
        <f t="shared" si="34"/>
        <v>2.691666667</v>
      </c>
    </row>
    <row r="43">
      <c r="D43" s="1">
        <v>2.0</v>
      </c>
      <c r="E43" s="1" t="s">
        <v>98</v>
      </c>
      <c r="G43" s="8">
        <v>0.622</v>
      </c>
      <c r="H43" s="34">
        <f>AVERAGE(G285:G357)</f>
        <v>2.975084746</v>
      </c>
      <c r="R43" s="1">
        <v>3.0</v>
      </c>
      <c r="S43" s="1">
        <v>1.0</v>
      </c>
      <c r="T43" s="1">
        <v>1.0</v>
      </c>
      <c r="U43" s="1" t="s">
        <v>69</v>
      </c>
      <c r="W43" s="8">
        <v>0.344</v>
      </c>
      <c r="Y43" s="1">
        <v>12.0</v>
      </c>
      <c r="Z43" s="32">
        <f t="shared" si="33"/>
        <v>1.119333333</v>
      </c>
      <c r="AA43" s="32">
        <f t="shared" si="35"/>
        <v>0.06266666667</v>
      </c>
      <c r="AC43" s="1">
        <v>12.0</v>
      </c>
      <c r="AD43" s="32">
        <f t="shared" ref="AD43:AE43" si="36">AVERAGE(AF25,AH25,AN25)</f>
        <v>1.299666667</v>
      </c>
      <c r="AE43" s="32">
        <f t="shared" si="36"/>
        <v>0.8213333333</v>
      </c>
    </row>
    <row r="44">
      <c r="D44" s="1">
        <v>3.0</v>
      </c>
      <c r="E44" s="1" t="s">
        <v>99</v>
      </c>
      <c r="G44" s="8">
        <v>1.204</v>
      </c>
      <c r="H44" s="21"/>
      <c r="S44" s="1">
        <v>2.0</v>
      </c>
      <c r="T44" s="1">
        <v>1.0</v>
      </c>
      <c r="U44" s="1" t="s">
        <v>70</v>
      </c>
      <c r="W44" s="8">
        <v>0.351</v>
      </c>
      <c r="Y44" s="1">
        <v>13.0</v>
      </c>
      <c r="Z44" s="32">
        <f t="shared" si="33"/>
        <v>1.934666667</v>
      </c>
      <c r="AA44" s="32">
        <f t="shared" si="35"/>
        <v>6.154333333</v>
      </c>
      <c r="AC44" s="1">
        <v>13.0</v>
      </c>
      <c r="AD44" s="32">
        <f t="shared" ref="AD44:AE44" si="37">AVERAGE(AF26,AH26,AN26)</f>
        <v>2.985</v>
      </c>
      <c r="AE44" s="32">
        <f t="shared" si="37"/>
        <v>4.663</v>
      </c>
    </row>
    <row r="45">
      <c r="D45" s="1">
        <v>4.0</v>
      </c>
      <c r="E45" s="1" t="s">
        <v>100</v>
      </c>
      <c r="G45" s="8">
        <v>1.147</v>
      </c>
      <c r="H45" s="9" t="s">
        <v>101</v>
      </c>
      <c r="S45" s="1"/>
      <c r="T45" s="1">
        <v>2.0</v>
      </c>
      <c r="U45" s="1" t="s">
        <v>72</v>
      </c>
      <c r="W45" s="33"/>
      <c r="Y45" s="1">
        <v>14.0</v>
      </c>
      <c r="Z45" s="32">
        <f t="shared" ref="Z45:AA45" si="38">average(AD27,AJ27,AL27)</f>
        <v>1.812</v>
      </c>
      <c r="AA45" s="32">
        <f t="shared" si="38"/>
        <v>3.302</v>
      </c>
      <c r="AC45" s="1">
        <v>14.0</v>
      </c>
      <c r="AD45" s="32">
        <f t="shared" ref="AD45:AE45" si="39">AVERAGE(AF27,AH27,AN27)</f>
        <v>0.89</v>
      </c>
      <c r="AE45" s="32">
        <f t="shared" si="39"/>
        <v>2.786</v>
      </c>
    </row>
    <row r="46">
      <c r="D46" s="1">
        <v>5.0</v>
      </c>
      <c r="E46" s="1" t="s">
        <v>102</v>
      </c>
      <c r="G46" s="8">
        <v>1.16</v>
      </c>
      <c r="H46" s="21">
        <f>AVERAGE(F358:F421)</f>
        <v>2.246418182</v>
      </c>
      <c r="T46" s="1">
        <v>3.0</v>
      </c>
      <c r="U46" s="1" t="s">
        <v>73</v>
      </c>
      <c r="W46" s="8">
        <v>0.561</v>
      </c>
      <c r="Y46" s="1">
        <v>15.0</v>
      </c>
      <c r="Z46" s="44">
        <f t="shared" ref="Z46:Z47" si="41">average(AD28,AJ28,AL28)</f>
        <v>1.1205</v>
      </c>
      <c r="AA46" s="32">
        <f>AVERAGE(AE28,AK28,AM28)</f>
        <v>0.653</v>
      </c>
      <c r="AC46" s="1">
        <v>15.0</v>
      </c>
      <c r="AD46" s="32">
        <f t="shared" ref="AD46:AE46" si="40">AVERAGE(AF28,AH28,AN28)</f>
        <v>1.008333333</v>
      </c>
      <c r="AE46" s="32">
        <f t="shared" si="40"/>
        <v>2.589</v>
      </c>
    </row>
    <row r="47">
      <c r="D47" s="1">
        <v>6.0</v>
      </c>
      <c r="E47" s="1" t="s">
        <v>103</v>
      </c>
      <c r="G47" s="8">
        <v>0.536</v>
      </c>
      <c r="H47" s="21"/>
      <c r="T47" s="1">
        <v>4.0</v>
      </c>
      <c r="U47" s="1" t="s">
        <v>74</v>
      </c>
      <c r="W47" s="33"/>
      <c r="Y47" s="1">
        <v>16.0</v>
      </c>
      <c r="Z47" s="44">
        <f t="shared" si="41"/>
        <v>1.152333333</v>
      </c>
      <c r="AA47" s="32">
        <f>average(AE29,AK29,AM29)</f>
        <v>1.243666667</v>
      </c>
      <c r="AC47" s="1">
        <v>16.0</v>
      </c>
      <c r="AD47" s="32">
        <f>AVERAGE(AF29,AL29,AN29)</f>
        <v>1.324666667</v>
      </c>
      <c r="AE47" s="32">
        <f>AVERAGE(AG29,AI29, AO29)</f>
        <v>1.5115</v>
      </c>
    </row>
    <row r="48">
      <c r="A48" s="1"/>
      <c r="B48" s="1">
        <v>5.0</v>
      </c>
      <c r="C48" s="1">
        <v>1.0</v>
      </c>
      <c r="D48" s="1">
        <v>1.0</v>
      </c>
      <c r="E48" s="1" t="s">
        <v>104</v>
      </c>
      <c r="G48" s="33"/>
      <c r="H48" s="9" t="s">
        <v>105</v>
      </c>
      <c r="T48" s="1">
        <v>5.0</v>
      </c>
      <c r="U48" s="1" t="s">
        <v>76</v>
      </c>
      <c r="W48" s="8">
        <v>8.48</v>
      </c>
      <c r="Y48" s="1">
        <v>17.0</v>
      </c>
      <c r="Z48" s="32">
        <f t="shared" ref="Z48:AA48" si="42">AVERAGE(AD30,AJ30,AL30)</f>
        <v>2.353666667</v>
      </c>
      <c r="AA48" s="32">
        <f t="shared" si="42"/>
        <v>1.531333333</v>
      </c>
      <c r="AC48" s="1">
        <v>17.0</v>
      </c>
      <c r="AD48">
        <f>AVERAGE(V591,V601)</f>
        <v>2.147</v>
      </c>
      <c r="AE48" s="32">
        <f>AVERAGE(AG30,AI30,AO30)</f>
        <v>7.7</v>
      </c>
    </row>
    <row r="49">
      <c r="C49" s="1">
        <v>2.0</v>
      </c>
      <c r="D49" s="1">
        <v>1.0</v>
      </c>
      <c r="E49" s="1" t="s">
        <v>106</v>
      </c>
      <c r="G49" s="8">
        <v>1.296</v>
      </c>
      <c r="H49" s="21">
        <f>AVERAGE(G358:G421)</f>
        <v>2.510240741</v>
      </c>
      <c r="T49" s="1">
        <v>6.0</v>
      </c>
      <c r="U49" s="1" t="s">
        <v>77</v>
      </c>
      <c r="W49" s="8">
        <v>1.364</v>
      </c>
      <c r="Y49" s="1">
        <v>18.0</v>
      </c>
      <c r="Z49" s="32">
        <f t="shared" ref="Z49:AA49" si="43">AVERAGE(AD31,AJ31,AL31)</f>
        <v>1.1515</v>
      </c>
      <c r="AA49" s="32">
        <f t="shared" si="43"/>
        <v>5.2905</v>
      </c>
      <c r="AC49" s="1">
        <v>18.0</v>
      </c>
      <c r="AD49" s="32">
        <f t="shared" ref="AD49:AE49" si="44">AVERAGE(AF31,AH31,AN31)</f>
        <v>3.256666667</v>
      </c>
      <c r="AE49" s="32">
        <f t="shared" si="44"/>
        <v>1.230666667</v>
      </c>
    </row>
    <row r="50">
      <c r="D50" s="1">
        <v>2.0</v>
      </c>
      <c r="E50" s="1" t="s">
        <v>107</v>
      </c>
      <c r="G50" s="8">
        <v>0.035</v>
      </c>
      <c r="H50" s="21"/>
      <c r="S50" s="1">
        <v>3.0</v>
      </c>
      <c r="T50" s="1">
        <v>1.0</v>
      </c>
      <c r="U50" s="1" t="s">
        <v>78</v>
      </c>
      <c r="W50" s="8">
        <v>1.04</v>
      </c>
      <c r="Y50" s="1">
        <v>19.0</v>
      </c>
      <c r="Z50" s="32">
        <f t="shared" ref="Z50:AA50" si="45">AVERAGE(AD32,AJ32,AL32)</f>
        <v>2.106</v>
      </c>
      <c r="AA50" s="32">
        <f t="shared" si="45"/>
        <v>2.488</v>
      </c>
      <c r="AC50" s="1">
        <v>19.0</v>
      </c>
      <c r="AD50" s="32">
        <f t="shared" ref="AD50:AE50" si="46">AVERAGE(AF32,AH32,AN32)</f>
        <v>2.600666667</v>
      </c>
      <c r="AE50" s="32">
        <f t="shared" si="46"/>
        <v>4.099666667</v>
      </c>
    </row>
    <row r="51">
      <c r="D51" s="1">
        <v>3.0</v>
      </c>
      <c r="E51" s="1" t="s">
        <v>108</v>
      </c>
      <c r="G51" s="8">
        <v>0.348</v>
      </c>
      <c r="H51" s="9" t="s">
        <v>109</v>
      </c>
      <c r="T51" s="1">
        <v>2.0</v>
      </c>
      <c r="U51" s="1" t="s">
        <v>80</v>
      </c>
      <c r="W51" s="8">
        <v>7.52</v>
      </c>
      <c r="Y51" s="1">
        <v>20.0</v>
      </c>
      <c r="Z51" s="32">
        <f t="shared" ref="Z51:AA51" si="47">AVERAGE(AD33,AJ33,AL33)</f>
        <v>1.752666667</v>
      </c>
      <c r="AA51" s="32">
        <f t="shared" si="47"/>
        <v>1.413666667</v>
      </c>
      <c r="AC51" s="1">
        <v>20.0</v>
      </c>
      <c r="AD51" s="32">
        <f>AVERAGE(AF33,AL33,AN33)</f>
        <v>0.5936666667</v>
      </c>
      <c r="AE51" s="32">
        <f>AVERAGE(AG33,AI33,AO33)</f>
        <v>1.158</v>
      </c>
    </row>
    <row r="52">
      <c r="D52" s="1">
        <v>4.0</v>
      </c>
      <c r="E52" s="1" t="s">
        <v>110</v>
      </c>
      <c r="G52" s="8">
        <v>0.653</v>
      </c>
      <c r="H52" s="21">
        <f>AVERAGE(F422:F490)</f>
        <v>1.365829268</v>
      </c>
      <c r="T52" s="1">
        <v>3.0</v>
      </c>
      <c r="U52" s="1" t="s">
        <v>81</v>
      </c>
      <c r="W52" s="8">
        <v>7.77</v>
      </c>
      <c r="Y52" s="1" t="s">
        <v>82</v>
      </c>
      <c r="Z52" s="32">
        <f>AVERAGE(Z41:Z51)</f>
        <v>1.511515152</v>
      </c>
      <c r="AA52" s="32">
        <f>AVERAGE(AA40:AA51)</f>
        <v>2.515944444</v>
      </c>
      <c r="AC52" s="1" t="s">
        <v>82</v>
      </c>
      <c r="AD52">
        <f t="shared" ref="AD52:AE52" si="48">AVERAGE(AD40:AD51)</f>
        <v>1.679969697</v>
      </c>
      <c r="AE52" s="32">
        <f t="shared" si="48"/>
        <v>3.02225</v>
      </c>
    </row>
    <row r="53">
      <c r="D53" s="1">
        <v>5.0</v>
      </c>
      <c r="E53" s="1" t="s">
        <v>111</v>
      </c>
      <c r="G53" s="8">
        <v>0.314</v>
      </c>
      <c r="H53" s="21"/>
      <c r="T53" s="1">
        <v>4.0</v>
      </c>
      <c r="U53" s="1" t="s">
        <v>83</v>
      </c>
      <c r="W53" s="8">
        <v>3.095</v>
      </c>
      <c r="Y53" s="1" t="s">
        <v>85</v>
      </c>
      <c r="Z53">
        <f>STDEV(Z41:Z51)</f>
        <v>0.5903036058</v>
      </c>
      <c r="AA53">
        <f>STDEV(AA40:AA51)</f>
        <v>1.971947395</v>
      </c>
      <c r="AC53" s="1" t="s">
        <v>85</v>
      </c>
      <c r="AD53">
        <f t="shared" ref="AD53:AE53" si="49">STDEV(AD40:AD51)</f>
        <v>0.9093970708</v>
      </c>
      <c r="AE53">
        <f t="shared" si="49"/>
        <v>2.178117925</v>
      </c>
    </row>
    <row r="54">
      <c r="C54" s="1">
        <v>3.0</v>
      </c>
      <c r="D54" s="1">
        <v>1.0</v>
      </c>
      <c r="E54" s="1" t="s">
        <v>112</v>
      </c>
      <c r="G54" s="8">
        <v>3.205</v>
      </c>
      <c r="H54" s="9" t="s">
        <v>113</v>
      </c>
      <c r="T54" s="1">
        <v>5.0</v>
      </c>
      <c r="U54" s="1" t="s">
        <v>86</v>
      </c>
      <c r="W54" s="33"/>
    </row>
    <row r="55">
      <c r="D55" s="1">
        <v>2.0</v>
      </c>
      <c r="E55" s="45" t="s">
        <v>114</v>
      </c>
      <c r="G55" s="8">
        <v>0.115</v>
      </c>
      <c r="H55" s="21">
        <f>AVERAGE(G422:G490)</f>
        <v>0.6299268293</v>
      </c>
      <c r="T55" s="1">
        <v>6.0</v>
      </c>
      <c r="U55" s="1" t="s">
        <v>87</v>
      </c>
      <c r="W55" s="8">
        <v>4.23</v>
      </c>
    </row>
    <row r="56">
      <c r="D56" s="1">
        <v>3.0</v>
      </c>
      <c r="E56" s="1" t="s">
        <v>115</v>
      </c>
      <c r="G56" s="33"/>
      <c r="H56" s="21"/>
      <c r="R56" s="1">
        <v>4.0</v>
      </c>
      <c r="S56" s="1">
        <v>1.0</v>
      </c>
      <c r="T56" s="1">
        <v>1.0</v>
      </c>
      <c r="U56" s="1" t="s">
        <v>88</v>
      </c>
      <c r="W56" s="8">
        <v>3.88</v>
      </c>
    </row>
    <row r="57">
      <c r="B57" s="1">
        <v>6.0</v>
      </c>
      <c r="C57" s="1">
        <v>1.0</v>
      </c>
      <c r="D57" s="1">
        <v>1.0</v>
      </c>
      <c r="E57" s="46" t="s">
        <v>116</v>
      </c>
      <c r="G57" s="8">
        <v>1.25</v>
      </c>
      <c r="H57" s="9" t="s">
        <v>117</v>
      </c>
      <c r="L57" s="1" t="s">
        <v>118</v>
      </c>
      <c r="M57" s="1" t="s">
        <v>119</v>
      </c>
      <c r="S57" s="1">
        <v>2.0</v>
      </c>
      <c r="T57" s="1">
        <v>1.0</v>
      </c>
      <c r="U57" s="1" t="s">
        <v>90</v>
      </c>
      <c r="W57" s="8">
        <v>2.643</v>
      </c>
    </row>
    <row r="58">
      <c r="C58" s="1">
        <v>2.0</v>
      </c>
      <c r="D58" s="1">
        <v>1.0</v>
      </c>
      <c r="E58" s="1" t="s">
        <v>120</v>
      </c>
      <c r="G58" s="8">
        <v>0.093</v>
      </c>
      <c r="H58" s="21"/>
      <c r="I58" s="47" t="s">
        <v>121</v>
      </c>
      <c r="J58" s="47" t="s">
        <v>122</v>
      </c>
      <c r="K58" s="48"/>
      <c r="L58">
        <f>AVERAGE(F139,F211,F284,F356,F490,F630,F704)</f>
        <v>1.478857143</v>
      </c>
      <c r="M58" s="33">
        <f>AVERAGE(G69,G139,G211,G356,G490,G630,G704)</f>
        <v>3.969857143</v>
      </c>
      <c r="T58" s="1">
        <v>2.0</v>
      </c>
      <c r="U58" s="1" t="s">
        <v>91</v>
      </c>
      <c r="W58" s="8">
        <v>0.745</v>
      </c>
    </row>
    <row r="59">
      <c r="D59" s="1">
        <v>2.0</v>
      </c>
      <c r="E59" s="1" t="s">
        <v>123</v>
      </c>
      <c r="G59" s="8">
        <v>7.98</v>
      </c>
      <c r="H59" s="21"/>
      <c r="I59" s="47" t="s">
        <v>124</v>
      </c>
      <c r="J59" s="47" t="s">
        <v>125</v>
      </c>
      <c r="K59" s="48"/>
      <c r="L59">
        <f>AVERAGE(F199,F272,F412,F618,F692,F767,F845)</f>
        <v>1.476142857</v>
      </c>
      <c r="M59" s="33">
        <f>AVERAGE(G57,G272,G412,G478,G618,G692,G767,G845)</f>
        <v>2.419</v>
      </c>
      <c r="T59" s="1">
        <v>3.0</v>
      </c>
      <c r="U59" s="1" t="s">
        <v>92</v>
      </c>
      <c r="W59" s="8">
        <v>1.036</v>
      </c>
    </row>
    <row r="60">
      <c r="D60" s="1">
        <v>3.0</v>
      </c>
      <c r="E60" s="1" t="s">
        <v>126</v>
      </c>
      <c r="G60" s="33"/>
      <c r="H60" s="9" t="s">
        <v>127</v>
      </c>
      <c r="I60" s="47" t="s">
        <v>128</v>
      </c>
      <c r="J60" s="47" t="s">
        <v>34</v>
      </c>
      <c r="K60" s="48"/>
      <c r="L60">
        <f t="shared" ref="L60:M60" si="50">AVERAGE(F151,F224,F296,F366,F433,F500,F570,F717,F794)</f>
        <v>2.029888889</v>
      </c>
      <c r="M60" s="33">
        <f t="shared" si="50"/>
        <v>2.153888889</v>
      </c>
      <c r="T60" s="1">
        <v>4.0</v>
      </c>
      <c r="U60" s="1" t="s">
        <v>94</v>
      </c>
      <c r="W60" s="8">
        <v>2.397</v>
      </c>
    </row>
    <row r="61">
      <c r="D61" s="1">
        <v>4.0</v>
      </c>
      <c r="E61" s="1" t="s">
        <v>129</v>
      </c>
      <c r="G61" s="8">
        <v>8.68</v>
      </c>
      <c r="H61" s="21"/>
      <c r="I61" s="47" t="s">
        <v>130</v>
      </c>
      <c r="J61" s="47" t="s">
        <v>131</v>
      </c>
      <c r="K61" s="48"/>
      <c r="L61">
        <f>AVERAGE(F269,F341,F409,F476,F615,F842)</f>
        <v>2.092166667</v>
      </c>
      <c r="M61" s="33">
        <f>AVERAGE(G55,G269,G341,G409,G476,G615,G842)</f>
        <v>0.895</v>
      </c>
      <c r="T61" s="1">
        <v>5.0</v>
      </c>
      <c r="U61" s="1" t="s">
        <v>95</v>
      </c>
      <c r="W61" s="8">
        <v>2.3</v>
      </c>
    </row>
    <row r="62">
      <c r="D62" s="1">
        <v>5.0</v>
      </c>
      <c r="E62" s="1" t="s">
        <v>132</v>
      </c>
      <c r="G62" s="8"/>
      <c r="H62" s="21"/>
      <c r="S62" s="1">
        <v>3.0</v>
      </c>
      <c r="T62" s="1">
        <v>1.0</v>
      </c>
      <c r="U62" s="1" t="s">
        <v>96</v>
      </c>
      <c r="W62" s="8">
        <v>8.28</v>
      </c>
    </row>
    <row r="63">
      <c r="D63" s="1">
        <v>6.0</v>
      </c>
      <c r="E63" s="1" t="s">
        <v>133</v>
      </c>
      <c r="G63" s="8">
        <v>0.062</v>
      </c>
      <c r="H63" s="9" t="s">
        <v>134</v>
      </c>
      <c r="T63" s="1">
        <v>2.0</v>
      </c>
      <c r="U63" s="1" t="s">
        <v>98</v>
      </c>
      <c r="W63" s="8">
        <v>0.622</v>
      </c>
    </row>
    <row r="64">
      <c r="D64" s="1">
        <v>7.0</v>
      </c>
      <c r="G64" s="8">
        <v>0.11</v>
      </c>
      <c r="H64" s="21"/>
      <c r="T64" s="1">
        <v>3.0</v>
      </c>
      <c r="U64" s="1" t="s">
        <v>99</v>
      </c>
      <c r="W64" s="8">
        <v>1.204</v>
      </c>
    </row>
    <row r="65">
      <c r="D65" s="1">
        <v>8.0</v>
      </c>
      <c r="E65" s="1" t="s">
        <v>135</v>
      </c>
      <c r="G65" s="8">
        <v>7.73</v>
      </c>
      <c r="H65" s="21"/>
      <c r="T65" s="1">
        <v>4.0</v>
      </c>
      <c r="U65" s="1" t="s">
        <v>100</v>
      </c>
      <c r="W65" s="8">
        <v>1.147</v>
      </c>
    </row>
    <row r="66">
      <c r="C66" s="1">
        <v>3.0</v>
      </c>
      <c r="D66" s="1">
        <v>1.0</v>
      </c>
      <c r="E66" s="1" t="s">
        <v>136</v>
      </c>
      <c r="G66" s="8">
        <v>3.87</v>
      </c>
      <c r="H66" s="9" t="s">
        <v>137</v>
      </c>
      <c r="T66" s="1">
        <v>5.0</v>
      </c>
      <c r="U66" s="1" t="s">
        <v>102</v>
      </c>
      <c r="W66" s="8">
        <v>1.16</v>
      </c>
    </row>
    <row r="67">
      <c r="D67" s="1">
        <v>2.0</v>
      </c>
      <c r="E67" s="1" t="s">
        <v>138</v>
      </c>
      <c r="G67" s="33"/>
      <c r="H67" s="21"/>
      <c r="T67" s="1">
        <v>6.0</v>
      </c>
      <c r="U67" s="1" t="s">
        <v>103</v>
      </c>
      <c r="W67" s="8">
        <v>0.536</v>
      </c>
    </row>
    <row r="68">
      <c r="D68" s="1">
        <v>3.0</v>
      </c>
      <c r="E68" s="1" t="s">
        <v>139</v>
      </c>
      <c r="G68" s="8">
        <v>0.357</v>
      </c>
      <c r="H68" s="21"/>
      <c r="R68" s="1">
        <v>5.0</v>
      </c>
      <c r="S68" s="1">
        <v>1.0</v>
      </c>
      <c r="T68" s="1">
        <v>1.0</v>
      </c>
      <c r="U68" s="1" t="s">
        <v>104</v>
      </c>
      <c r="W68" s="33"/>
    </row>
    <row r="69">
      <c r="D69" s="1">
        <v>4.0</v>
      </c>
      <c r="E69" s="49" t="s">
        <v>122</v>
      </c>
      <c r="G69" s="8">
        <v>7.65</v>
      </c>
      <c r="H69" s="9" t="s">
        <v>140</v>
      </c>
      <c r="I69" s="7" t="s">
        <v>141</v>
      </c>
      <c r="J69" s="7" t="s">
        <v>122</v>
      </c>
      <c r="K69" s="50"/>
      <c r="L69" s="7" t="s">
        <v>125</v>
      </c>
      <c r="M69" s="50"/>
      <c r="N69" s="7" t="s">
        <v>34</v>
      </c>
      <c r="O69" s="50"/>
      <c r="P69" s="7" t="s">
        <v>131</v>
      </c>
      <c r="Q69" s="50"/>
      <c r="S69" s="1">
        <v>2.0</v>
      </c>
      <c r="T69" s="1">
        <v>1.0</v>
      </c>
      <c r="U69" s="1" t="s">
        <v>106</v>
      </c>
      <c r="W69" s="8">
        <v>1.296</v>
      </c>
    </row>
    <row r="70">
      <c r="A70" s="1">
        <v>10.0</v>
      </c>
      <c r="B70" s="1">
        <v>1.0</v>
      </c>
      <c r="C70" s="1">
        <v>1.0</v>
      </c>
      <c r="D70" s="1">
        <v>1.0</v>
      </c>
      <c r="E70" s="1" t="s">
        <v>142</v>
      </c>
      <c r="F70" s="1">
        <v>4.43</v>
      </c>
      <c r="G70" s="8">
        <v>0.11</v>
      </c>
      <c r="H70" s="21"/>
      <c r="I70" s="7" t="s">
        <v>143</v>
      </c>
      <c r="J70" s="1" t="s">
        <v>144</v>
      </c>
      <c r="K70" s="1" t="s">
        <v>145</v>
      </c>
      <c r="L70" s="1" t="s">
        <v>146</v>
      </c>
      <c r="M70" s="1" t="s">
        <v>147</v>
      </c>
      <c r="N70" s="1" t="s">
        <v>148</v>
      </c>
      <c r="O70" s="1" t="s">
        <v>17</v>
      </c>
      <c r="P70" s="1" t="s">
        <v>149</v>
      </c>
      <c r="Q70" s="1" t="s">
        <v>150</v>
      </c>
      <c r="T70" s="1">
        <v>2.0</v>
      </c>
      <c r="U70" s="1" t="s">
        <v>107</v>
      </c>
      <c r="W70" s="8">
        <v>0.035</v>
      </c>
    </row>
    <row r="71">
      <c r="C71" s="1">
        <v>2.0</v>
      </c>
      <c r="D71" s="1">
        <v>1.0</v>
      </c>
      <c r="E71" s="1" t="s">
        <v>151</v>
      </c>
      <c r="F71" s="1">
        <v>1.453</v>
      </c>
      <c r="G71" s="8">
        <v>0.703</v>
      </c>
      <c r="H71" s="21"/>
      <c r="I71" s="7">
        <v>9.0</v>
      </c>
      <c r="K71" s="1">
        <v>7.65</v>
      </c>
      <c r="M71" s="1">
        <v>1.25</v>
      </c>
      <c r="O71" s="1">
        <v>3.56</v>
      </c>
      <c r="Q71" s="1">
        <v>0.115</v>
      </c>
      <c r="T71" s="1">
        <v>3.0</v>
      </c>
      <c r="U71" s="1" t="s">
        <v>108</v>
      </c>
      <c r="W71" s="8">
        <v>0.348</v>
      </c>
    </row>
    <row r="72">
      <c r="D72" s="1">
        <v>2.0</v>
      </c>
      <c r="E72" s="1" t="s">
        <v>152</v>
      </c>
      <c r="F72" s="1">
        <v>0.291</v>
      </c>
      <c r="G72" s="8">
        <v>0.11</v>
      </c>
      <c r="H72" s="9" t="s">
        <v>153</v>
      </c>
      <c r="I72" s="7">
        <v>10.0</v>
      </c>
      <c r="J72" s="1">
        <v>0.13</v>
      </c>
      <c r="K72" s="1">
        <v>0.563</v>
      </c>
      <c r="T72" s="1">
        <v>4.0</v>
      </c>
      <c r="U72" s="1" t="s">
        <v>110</v>
      </c>
      <c r="W72" s="8">
        <v>0.653</v>
      </c>
    </row>
    <row r="73">
      <c r="D73" s="1">
        <v>3.0</v>
      </c>
      <c r="E73" s="1" t="s">
        <v>26</v>
      </c>
      <c r="F73" s="1">
        <v>0.583</v>
      </c>
      <c r="G73" s="8">
        <v>3.99</v>
      </c>
      <c r="H73" s="21"/>
      <c r="I73" s="7">
        <v>11.0</v>
      </c>
      <c r="L73" s="1">
        <v>0.625</v>
      </c>
      <c r="N73" s="1">
        <v>2.706</v>
      </c>
      <c r="O73" s="1">
        <v>2.415</v>
      </c>
      <c r="T73" s="1">
        <v>5.0</v>
      </c>
      <c r="U73" s="1" t="s">
        <v>111</v>
      </c>
      <c r="W73" s="8">
        <v>0.314</v>
      </c>
    </row>
    <row r="74">
      <c r="D74" s="1">
        <v>4.0</v>
      </c>
      <c r="E74" s="1" t="s">
        <v>154</v>
      </c>
      <c r="F74" s="1">
        <v>0.583</v>
      </c>
      <c r="G74" s="8">
        <v>1.258</v>
      </c>
      <c r="H74" s="21"/>
      <c r="I74" s="7">
        <v>12.0</v>
      </c>
      <c r="J74" s="1">
        <v>1.3</v>
      </c>
      <c r="L74" s="1">
        <v>0.12</v>
      </c>
      <c r="M74" s="1">
        <v>2.632</v>
      </c>
      <c r="N74" s="1">
        <v>1.35</v>
      </c>
      <c r="O74" s="1">
        <v>0.059</v>
      </c>
      <c r="P74" s="1">
        <v>0.364</v>
      </c>
      <c r="Q74" s="1">
        <v>0.667</v>
      </c>
      <c r="S74" s="1">
        <v>3.0</v>
      </c>
      <c r="T74" s="1">
        <v>1.0</v>
      </c>
      <c r="U74" s="1" t="s">
        <v>112</v>
      </c>
      <c r="W74" s="8">
        <v>3.205</v>
      </c>
    </row>
    <row r="75">
      <c r="C75" s="1">
        <v>3.0</v>
      </c>
      <c r="D75" s="1">
        <v>1.0</v>
      </c>
      <c r="E75" s="1" t="s">
        <v>155</v>
      </c>
      <c r="F75" s="1">
        <v>0.548</v>
      </c>
      <c r="G75" s="8">
        <v>3.58</v>
      </c>
      <c r="H75" s="9" t="s">
        <v>156</v>
      </c>
      <c r="I75" s="7">
        <v>13.0</v>
      </c>
      <c r="N75" s="1">
        <v>2.2</v>
      </c>
      <c r="O75" s="1">
        <v>7.75</v>
      </c>
      <c r="P75" s="1">
        <v>4.07</v>
      </c>
      <c r="Q75" s="1">
        <v>0.107</v>
      </c>
      <c r="T75" s="1">
        <v>2.0</v>
      </c>
      <c r="U75" s="45" t="s">
        <v>114</v>
      </c>
      <c r="W75" s="8">
        <v>0.115</v>
      </c>
    </row>
    <row r="76">
      <c r="D76" s="1">
        <v>2.0</v>
      </c>
      <c r="E76" s="1" t="s">
        <v>157</v>
      </c>
      <c r="F76" s="1">
        <v>2.476</v>
      </c>
      <c r="G76" s="8">
        <v>3.69</v>
      </c>
      <c r="H76" s="21"/>
      <c r="I76" s="7">
        <v>14.0</v>
      </c>
      <c r="L76" s="1">
        <v>5.44</v>
      </c>
      <c r="M76" s="1">
        <v>3.179</v>
      </c>
      <c r="N76" s="1">
        <v>1.32</v>
      </c>
      <c r="O76" s="1">
        <v>0.616</v>
      </c>
      <c r="P76" s="1">
        <v>1.17</v>
      </c>
      <c r="T76" s="1">
        <v>3.0</v>
      </c>
      <c r="U76" s="1" t="s">
        <v>115</v>
      </c>
      <c r="W76" s="33"/>
    </row>
    <row r="77">
      <c r="D77" s="1">
        <v>3.0</v>
      </c>
      <c r="E77" s="1" t="s">
        <v>158</v>
      </c>
      <c r="F77" s="1">
        <v>1.406</v>
      </c>
      <c r="G77" s="8">
        <v>0.608</v>
      </c>
      <c r="H77" s="21"/>
      <c r="I77" s="7">
        <v>15.0</v>
      </c>
      <c r="J77" s="1">
        <v>1.96</v>
      </c>
      <c r="K77" s="1">
        <v>0.266</v>
      </c>
      <c r="M77" s="1">
        <v>0.355</v>
      </c>
      <c r="N77" s="1">
        <v>0.019</v>
      </c>
      <c r="O77" s="1">
        <v>0.637</v>
      </c>
      <c r="P77" s="1">
        <v>2.689</v>
      </c>
      <c r="Q77" s="1">
        <v>0.662</v>
      </c>
      <c r="R77" s="1">
        <v>6.0</v>
      </c>
      <c r="S77" s="1">
        <v>1.0</v>
      </c>
      <c r="T77" s="1">
        <v>1.0</v>
      </c>
      <c r="U77" s="46" t="s">
        <v>116</v>
      </c>
      <c r="W77" s="8">
        <v>1.25</v>
      </c>
      <c r="AB77" s="1" t="s">
        <v>118</v>
      </c>
      <c r="AC77" s="1" t="s">
        <v>119</v>
      </c>
    </row>
    <row r="78">
      <c r="D78" s="1">
        <v>4.0</v>
      </c>
      <c r="E78" s="1" t="s">
        <v>159</v>
      </c>
      <c r="F78" s="1">
        <v>0.526</v>
      </c>
      <c r="G78" s="8">
        <v>0.06</v>
      </c>
      <c r="H78" s="9" t="s">
        <v>160</v>
      </c>
      <c r="I78" s="7">
        <v>16.0</v>
      </c>
      <c r="N78" s="1">
        <v>2.176</v>
      </c>
      <c r="O78" s="1">
        <v>1.457</v>
      </c>
      <c r="S78" s="1">
        <v>2.0</v>
      </c>
      <c r="T78" s="1">
        <v>1.0</v>
      </c>
      <c r="U78" s="1" t="s">
        <v>120</v>
      </c>
      <c r="W78" s="8">
        <v>0.093</v>
      </c>
      <c r="Y78" s="47" t="s">
        <v>130</v>
      </c>
      <c r="Z78" s="47" t="s">
        <v>131</v>
      </c>
      <c r="AA78" s="48"/>
      <c r="AB78">
        <f>AVERAGE(V289,V361,V429,V496,V635,V862)</f>
        <v>2.092166667</v>
      </c>
      <c r="AC78" s="33">
        <f>AVERAGE(W75,W289,W361,W429,W496,W635,W862)</f>
        <v>0.895</v>
      </c>
    </row>
    <row r="79">
      <c r="B79" s="1">
        <v>2.0</v>
      </c>
      <c r="C79" s="1">
        <v>1.0</v>
      </c>
      <c r="D79" s="1">
        <v>1.0</v>
      </c>
      <c r="E79" s="1" t="s">
        <v>33</v>
      </c>
      <c r="H79" s="21"/>
      <c r="I79" s="7">
        <v>17.0</v>
      </c>
      <c r="J79" s="1">
        <v>1.282</v>
      </c>
      <c r="K79" s="1">
        <v>3.52</v>
      </c>
      <c r="L79" s="1">
        <v>0.283</v>
      </c>
      <c r="M79" s="1">
        <v>7.97</v>
      </c>
      <c r="N79" s="1">
        <v>3.838</v>
      </c>
      <c r="O79" s="1">
        <v>1.397</v>
      </c>
      <c r="P79" s="1">
        <v>2.824</v>
      </c>
      <c r="Q79" s="1">
        <v>1.336</v>
      </c>
      <c r="T79" s="1">
        <v>2.0</v>
      </c>
      <c r="U79" s="1" t="s">
        <v>123</v>
      </c>
      <c r="W79" s="8">
        <v>7.98</v>
      </c>
      <c r="Y79" s="47" t="s">
        <v>124</v>
      </c>
      <c r="Z79" s="47" t="s">
        <v>125</v>
      </c>
      <c r="AA79" s="48"/>
      <c r="AB79">
        <f>AVERAGE(V219,V292,V432,V638,V712,V787,V865)</f>
        <v>1.476142857</v>
      </c>
      <c r="AC79" s="33">
        <f>AVERAGE(W77,W292,W432,W498,W638,W712,W787,W865)</f>
        <v>2.419</v>
      </c>
    </row>
    <row r="80">
      <c r="C80" s="1">
        <v>2.0</v>
      </c>
      <c r="D80" s="1">
        <v>1.0</v>
      </c>
      <c r="E80" s="28" t="s">
        <v>16</v>
      </c>
      <c r="H80" s="21"/>
      <c r="I80" s="7">
        <v>18.0</v>
      </c>
      <c r="J80" s="1">
        <v>3.014</v>
      </c>
      <c r="K80" s="1">
        <v>3.72</v>
      </c>
      <c r="L80" s="1">
        <v>1.55</v>
      </c>
      <c r="M80" s="1">
        <v>3.78</v>
      </c>
      <c r="T80" s="1">
        <v>3.0</v>
      </c>
      <c r="U80" s="1" t="s">
        <v>126</v>
      </c>
      <c r="W80" s="33"/>
      <c r="Y80" s="47" t="s">
        <v>121</v>
      </c>
      <c r="Z80" s="47" t="s">
        <v>122</v>
      </c>
      <c r="AA80" s="48"/>
      <c r="AB80">
        <f>AVERAGE(V159,V231,V304,V376,V510,V650,V724)</f>
        <v>1.478857143</v>
      </c>
      <c r="AC80" s="33">
        <f>AVERAGE(W89,W159,W231,W376,W510,W650,W724)</f>
        <v>3.969857143</v>
      </c>
    </row>
    <row r="81">
      <c r="D81" s="1">
        <v>2.0</v>
      </c>
      <c r="E81" s="1" t="s">
        <v>36</v>
      </c>
      <c r="F81" s="1">
        <v>0.088</v>
      </c>
      <c r="G81" s="1">
        <v>1.11</v>
      </c>
      <c r="H81" s="9" t="s">
        <v>161</v>
      </c>
      <c r="I81" s="7">
        <v>19.0</v>
      </c>
      <c r="J81" s="1">
        <v>3.6</v>
      </c>
      <c r="K81" s="1">
        <v>7.78</v>
      </c>
      <c r="L81" s="1">
        <v>1.2</v>
      </c>
      <c r="M81" s="1">
        <v>0.08</v>
      </c>
      <c r="N81" s="1">
        <v>2.593</v>
      </c>
      <c r="O81" s="1">
        <v>3.74</v>
      </c>
      <c r="T81" s="1">
        <v>4.0</v>
      </c>
      <c r="U81" s="1" t="s">
        <v>129</v>
      </c>
      <c r="W81" s="8">
        <v>8.68</v>
      </c>
      <c r="Y81" s="47" t="s">
        <v>128</v>
      </c>
      <c r="Z81" s="47" t="s">
        <v>34</v>
      </c>
      <c r="AA81" s="48"/>
      <c r="AB81">
        <f t="shared" ref="AB81:AC81" si="51">AVERAGE(V171,V244,V316,V386,V453,V520,V590,V737,V814)</f>
        <v>2.029888889</v>
      </c>
      <c r="AC81" s="33">
        <f t="shared" si="51"/>
        <v>2.153888889</v>
      </c>
    </row>
    <row r="82">
      <c r="D82" s="1">
        <v>3.0</v>
      </c>
      <c r="E82" s="1" t="s">
        <v>37</v>
      </c>
      <c r="F82" s="1">
        <v>1.62</v>
      </c>
      <c r="G82" s="1">
        <v>1.248</v>
      </c>
      <c r="H82" s="21"/>
      <c r="I82" s="7">
        <v>20.0</v>
      </c>
      <c r="L82" s="1">
        <v>1.115</v>
      </c>
      <c r="M82" s="1">
        <v>0.106</v>
      </c>
      <c r="N82" s="1">
        <v>2.067</v>
      </c>
      <c r="O82" s="1">
        <v>1.314</v>
      </c>
      <c r="P82" s="1">
        <v>1.436</v>
      </c>
      <c r="Q82" s="1">
        <v>1.258</v>
      </c>
      <c r="T82" s="1">
        <v>5.0</v>
      </c>
      <c r="U82" s="1" t="s">
        <v>132</v>
      </c>
      <c r="W82" s="8"/>
    </row>
    <row r="83">
      <c r="D83" s="1">
        <v>4.0</v>
      </c>
      <c r="E83" s="1" t="s">
        <v>38</v>
      </c>
      <c r="F83" s="1">
        <v>0.13</v>
      </c>
      <c r="G83" s="1">
        <v>0.13</v>
      </c>
      <c r="H83" s="21"/>
      <c r="I83" s="1" t="s">
        <v>162</v>
      </c>
      <c r="J83" s="50">
        <f t="shared" ref="J83:Q83" si="52">STDEV(J71:J82)</f>
        <v>1.265484413</v>
      </c>
      <c r="K83" s="50">
        <f t="shared" si="52"/>
        <v>3.275166912</v>
      </c>
      <c r="L83" s="50">
        <f t="shared" si="52"/>
        <v>1.821695861</v>
      </c>
      <c r="M83" s="50">
        <f t="shared" si="52"/>
        <v>2.665559121</v>
      </c>
      <c r="N83" s="50">
        <f t="shared" si="52"/>
        <v>1.066830287</v>
      </c>
      <c r="O83" s="50">
        <f t="shared" si="52"/>
        <v>2.272990749</v>
      </c>
      <c r="P83" s="50">
        <f t="shared" si="52"/>
        <v>1.346931389</v>
      </c>
      <c r="Q83" s="50">
        <f t="shared" si="52"/>
        <v>0.5313685789</v>
      </c>
      <c r="T83" s="1">
        <v>6.0</v>
      </c>
      <c r="U83" s="1" t="s">
        <v>133</v>
      </c>
      <c r="W83" s="8">
        <v>0.062</v>
      </c>
      <c r="Y83" s="50"/>
      <c r="Z83" s="7" t="s">
        <v>131</v>
      </c>
      <c r="AA83" s="50"/>
      <c r="AB83" s="7" t="s">
        <v>125</v>
      </c>
      <c r="AC83" s="50"/>
      <c r="AD83" s="7" t="s">
        <v>122</v>
      </c>
      <c r="AE83" s="50"/>
      <c r="AF83" s="7" t="s">
        <v>34</v>
      </c>
      <c r="AG83" s="50"/>
    </row>
    <row r="84">
      <c r="C84" s="1">
        <v>3.0</v>
      </c>
      <c r="D84" s="1">
        <v>1.0</v>
      </c>
      <c r="E84" s="1" t="s">
        <v>163</v>
      </c>
      <c r="F84" s="1">
        <v>0.71</v>
      </c>
      <c r="G84" s="1">
        <v>0.07</v>
      </c>
      <c r="H84" s="9" t="s">
        <v>164</v>
      </c>
      <c r="T84" s="1">
        <v>7.0</v>
      </c>
      <c r="W84" s="8">
        <v>0.11</v>
      </c>
      <c r="Y84" s="7" t="s">
        <v>9</v>
      </c>
      <c r="Z84" s="1" t="s">
        <v>165</v>
      </c>
      <c r="AA84" s="1" t="s">
        <v>66</v>
      </c>
      <c r="AB84" s="1" t="s">
        <v>165</v>
      </c>
      <c r="AC84" s="1" t="s">
        <v>66</v>
      </c>
      <c r="AD84" s="1" t="s">
        <v>165</v>
      </c>
      <c r="AE84" s="1" t="s">
        <v>66</v>
      </c>
      <c r="AF84" s="1" t="s">
        <v>165</v>
      </c>
      <c r="AG84" s="1" t="s">
        <v>66</v>
      </c>
    </row>
    <row r="85">
      <c r="D85" s="1">
        <v>2.0</v>
      </c>
      <c r="E85" s="1" t="s">
        <v>46</v>
      </c>
      <c r="F85" s="1">
        <v>0.302</v>
      </c>
      <c r="G85" s="1">
        <v>0.374</v>
      </c>
      <c r="H85" s="21"/>
      <c r="I85" s="7" t="s">
        <v>166</v>
      </c>
      <c r="J85" s="2" t="s">
        <v>144</v>
      </c>
      <c r="K85" s="2" t="s">
        <v>146</v>
      </c>
      <c r="L85" s="2" t="s">
        <v>148</v>
      </c>
      <c r="M85" s="2" t="s">
        <v>149</v>
      </c>
      <c r="O85" s="7" t="s">
        <v>167</v>
      </c>
      <c r="P85" s="7" t="s">
        <v>168</v>
      </c>
      <c r="T85" s="1">
        <v>8.0</v>
      </c>
      <c r="U85" s="1" t="s">
        <v>135</v>
      </c>
      <c r="W85" s="8">
        <v>7.73</v>
      </c>
      <c r="Y85" s="7">
        <v>9.0</v>
      </c>
      <c r="AA85" s="1">
        <v>0.115</v>
      </c>
      <c r="AC85" s="1">
        <v>1.25</v>
      </c>
      <c r="AE85" s="1">
        <v>7.65</v>
      </c>
      <c r="AG85" s="1">
        <v>3.56</v>
      </c>
    </row>
    <row r="86">
      <c r="D86" s="1">
        <v>3.0</v>
      </c>
      <c r="E86" s="1" t="s">
        <v>169</v>
      </c>
      <c r="H86" s="21"/>
      <c r="I86" s="7">
        <v>9.0</v>
      </c>
      <c r="J86" s="2"/>
      <c r="K86" s="2"/>
      <c r="L86" s="2"/>
      <c r="M86" s="2"/>
      <c r="O86" s="7" t="s">
        <v>144</v>
      </c>
      <c r="P86">
        <f>STDEV(J74:J84)</f>
        <v>1.01046771</v>
      </c>
      <c r="S86" s="1">
        <v>3.0</v>
      </c>
      <c r="T86" s="1">
        <v>1.0</v>
      </c>
      <c r="U86" s="1" t="s">
        <v>136</v>
      </c>
      <c r="W86" s="8">
        <v>3.87</v>
      </c>
      <c r="Y86" s="7">
        <v>10.0</v>
      </c>
      <c r="AD86" s="1">
        <v>0.13</v>
      </c>
      <c r="AE86" s="1">
        <v>0.563</v>
      </c>
    </row>
    <row r="87">
      <c r="D87" s="1">
        <v>4.0</v>
      </c>
      <c r="E87" s="1" t="s">
        <v>52</v>
      </c>
      <c r="F87" s="1">
        <v>0.563</v>
      </c>
      <c r="G87" s="1">
        <v>3.69</v>
      </c>
      <c r="H87" s="21"/>
      <c r="I87" s="7">
        <v>10.0</v>
      </c>
      <c r="J87" s="11">
        <v>0.13</v>
      </c>
      <c r="K87" s="2"/>
      <c r="L87" s="2"/>
      <c r="M87" s="2"/>
      <c r="O87" s="7" t="s">
        <v>146</v>
      </c>
      <c r="P87">
        <f>STDEV(J76:J84)</f>
        <v>1.048008551</v>
      </c>
      <c r="T87" s="1">
        <v>2.0</v>
      </c>
      <c r="U87" s="1" t="s">
        <v>138</v>
      </c>
      <c r="W87" s="33"/>
      <c r="Y87" s="7">
        <v>11.0</v>
      </c>
      <c r="AB87" s="1">
        <v>0.625</v>
      </c>
      <c r="AF87" s="1">
        <v>2.706</v>
      </c>
      <c r="AG87" s="1">
        <v>2.415</v>
      </c>
    </row>
    <row r="88">
      <c r="D88" s="1">
        <v>5.0</v>
      </c>
      <c r="E88" s="1" t="s">
        <v>58</v>
      </c>
      <c r="F88" s="1">
        <v>2.489</v>
      </c>
      <c r="G88" s="1">
        <v>0.725</v>
      </c>
      <c r="H88" s="21"/>
      <c r="I88" s="7">
        <v>11.0</v>
      </c>
      <c r="J88" s="2"/>
      <c r="K88" s="11">
        <v>0.625</v>
      </c>
      <c r="L88" s="11">
        <v>2.706</v>
      </c>
      <c r="M88" s="2"/>
      <c r="O88" s="7" t="s">
        <v>148</v>
      </c>
      <c r="P88">
        <f>STDEV(J78:J84)</f>
        <v>1.198050032</v>
      </c>
      <c r="T88" s="1">
        <v>3.0</v>
      </c>
      <c r="U88" s="1" t="s">
        <v>139</v>
      </c>
      <c r="W88" s="8">
        <v>0.357</v>
      </c>
      <c r="Y88" s="7">
        <v>12.0</v>
      </c>
      <c r="Z88" s="1">
        <v>0.364</v>
      </c>
      <c r="AA88" s="1">
        <v>0.667</v>
      </c>
      <c r="AB88" s="1">
        <v>0.12</v>
      </c>
      <c r="AC88" s="1">
        <v>2.632</v>
      </c>
      <c r="AD88" s="1">
        <v>1.3</v>
      </c>
      <c r="AF88" s="1">
        <v>1.35</v>
      </c>
      <c r="AG88" s="1">
        <v>0.059</v>
      </c>
    </row>
    <row r="89">
      <c r="D89" s="1">
        <v>6.0</v>
      </c>
      <c r="E89" s="1" t="s">
        <v>170</v>
      </c>
      <c r="H89" s="21"/>
      <c r="I89" s="7">
        <v>12.0</v>
      </c>
      <c r="J89" s="11">
        <v>1.3</v>
      </c>
      <c r="K89" s="11">
        <v>0.12</v>
      </c>
      <c r="L89" s="11">
        <v>1.35</v>
      </c>
      <c r="M89" s="11">
        <v>0.364</v>
      </c>
      <c r="O89" s="7" t="s">
        <v>149</v>
      </c>
      <c r="P89">
        <f>STDEV(J80:J84)</f>
        <v>1.214541462</v>
      </c>
      <c r="T89" s="1">
        <v>4.0</v>
      </c>
      <c r="U89" s="49" t="s">
        <v>122</v>
      </c>
      <c r="W89" s="8">
        <v>7.65</v>
      </c>
      <c r="Y89" s="7">
        <v>13.0</v>
      </c>
      <c r="Z89" s="1">
        <v>4.07</v>
      </c>
      <c r="AA89" s="1">
        <v>0.107</v>
      </c>
      <c r="AF89" s="1">
        <v>2.2</v>
      </c>
      <c r="AG89" s="1">
        <v>7.75</v>
      </c>
    </row>
    <row r="90">
      <c r="D90" s="1">
        <v>7.0</v>
      </c>
      <c r="E90" s="1" t="s">
        <v>64</v>
      </c>
      <c r="H90" s="21"/>
      <c r="I90" s="7">
        <v>13.0</v>
      </c>
      <c r="J90" s="2"/>
      <c r="K90" s="2"/>
      <c r="L90" s="11">
        <v>2.2</v>
      </c>
      <c r="M90" s="11">
        <v>4.07</v>
      </c>
      <c r="Q90" s="1">
        <v>10.0</v>
      </c>
      <c r="R90" s="1">
        <v>1.0</v>
      </c>
      <c r="S90" s="1">
        <v>1.0</v>
      </c>
      <c r="T90" s="1">
        <v>1.0</v>
      </c>
      <c r="U90" s="1" t="s">
        <v>142</v>
      </c>
      <c r="V90" s="1">
        <v>4.43</v>
      </c>
      <c r="W90" s="8">
        <v>0.11</v>
      </c>
      <c r="Y90" s="7">
        <v>14.0</v>
      </c>
      <c r="Z90" s="1">
        <v>1.17</v>
      </c>
      <c r="AB90" s="1">
        <v>5.44</v>
      </c>
      <c r="AC90" s="1">
        <v>3.179</v>
      </c>
      <c r="AF90" s="1">
        <v>1.32</v>
      </c>
      <c r="AG90" s="1">
        <v>0.616</v>
      </c>
    </row>
    <row r="91">
      <c r="D91" s="1">
        <v>8.0</v>
      </c>
      <c r="E91" s="1" t="s">
        <v>67</v>
      </c>
      <c r="H91" s="21"/>
      <c r="I91" s="7">
        <v>14.0</v>
      </c>
      <c r="J91" s="2"/>
      <c r="K91" s="11">
        <v>5.44</v>
      </c>
      <c r="L91" s="11">
        <v>1.32</v>
      </c>
      <c r="M91" s="11">
        <v>1.17</v>
      </c>
      <c r="O91" s="7" t="s">
        <v>167</v>
      </c>
      <c r="P91" s="7" t="s">
        <v>168</v>
      </c>
      <c r="S91" s="1">
        <v>2.0</v>
      </c>
      <c r="T91" s="1">
        <v>1.0</v>
      </c>
      <c r="U91" s="1" t="s">
        <v>151</v>
      </c>
      <c r="V91" s="1">
        <v>1.453</v>
      </c>
      <c r="W91" s="8">
        <v>0.703</v>
      </c>
      <c r="Y91" s="7">
        <v>15.0</v>
      </c>
      <c r="Z91" s="1">
        <v>2.689</v>
      </c>
      <c r="AA91" s="1">
        <v>0.662</v>
      </c>
      <c r="AC91" s="1">
        <v>0.355</v>
      </c>
      <c r="AD91" s="1">
        <v>1.96</v>
      </c>
      <c r="AE91" s="1">
        <v>0.266</v>
      </c>
      <c r="AF91" s="1">
        <v>0.019</v>
      </c>
      <c r="AG91" s="1">
        <v>0.637</v>
      </c>
    </row>
    <row r="92">
      <c r="B92" s="1">
        <v>3.0</v>
      </c>
      <c r="C92" s="1">
        <v>1.0</v>
      </c>
      <c r="D92" s="1">
        <v>1.0</v>
      </c>
      <c r="E92" s="1" t="s">
        <v>171</v>
      </c>
      <c r="H92" s="21"/>
      <c r="I92" s="7">
        <v>15.0</v>
      </c>
      <c r="J92" s="11">
        <v>1.96</v>
      </c>
      <c r="K92" s="2"/>
      <c r="L92" s="11">
        <v>0.019</v>
      </c>
      <c r="M92" s="11">
        <v>2.689</v>
      </c>
      <c r="O92" s="7" t="s">
        <v>145</v>
      </c>
      <c r="P92">
        <f>STDEV(J74:J84)</f>
        <v>1.01046771</v>
      </c>
      <c r="T92" s="1">
        <v>2.0</v>
      </c>
      <c r="U92" s="1" t="s">
        <v>152</v>
      </c>
      <c r="V92" s="1">
        <v>0.291</v>
      </c>
      <c r="W92" s="8">
        <v>0.11</v>
      </c>
      <c r="Y92" s="7">
        <v>16.0</v>
      </c>
      <c r="AF92" s="1">
        <v>2.176</v>
      </c>
      <c r="AG92" s="1">
        <v>1.457</v>
      </c>
    </row>
    <row r="93">
      <c r="C93" s="1">
        <v>2.0</v>
      </c>
      <c r="D93" s="1">
        <v>1.0</v>
      </c>
      <c r="E93" s="1" t="s">
        <v>70</v>
      </c>
      <c r="F93" s="1">
        <v>1.452</v>
      </c>
      <c r="G93" s="1">
        <v>0.541</v>
      </c>
      <c r="H93" s="21"/>
      <c r="I93" s="7">
        <v>16.0</v>
      </c>
      <c r="J93" s="2"/>
      <c r="K93" s="2"/>
      <c r="L93" s="11">
        <v>2.176</v>
      </c>
      <c r="M93" s="2"/>
      <c r="O93" s="7" t="s">
        <v>147</v>
      </c>
      <c r="P93">
        <f>STDEV(J75:J84)</f>
        <v>1.048008551</v>
      </c>
      <c r="T93" s="1">
        <v>3.0</v>
      </c>
      <c r="U93" s="1" t="s">
        <v>26</v>
      </c>
      <c r="V93" s="1">
        <v>0.583</v>
      </c>
      <c r="W93" s="8">
        <v>3.99</v>
      </c>
      <c r="Y93" s="7">
        <v>17.0</v>
      </c>
      <c r="Z93" s="1">
        <v>2.824</v>
      </c>
      <c r="AA93" s="1">
        <v>1.336</v>
      </c>
      <c r="AB93" s="1">
        <v>0.283</v>
      </c>
      <c r="AC93" s="1">
        <v>7.97</v>
      </c>
      <c r="AD93" s="1">
        <v>1.282</v>
      </c>
      <c r="AE93" s="1">
        <v>3.52</v>
      </c>
      <c r="AF93" s="1">
        <v>3.838</v>
      </c>
      <c r="AG93" s="1">
        <v>1.397</v>
      </c>
    </row>
    <row r="94">
      <c r="D94" s="1">
        <v>2.0</v>
      </c>
      <c r="E94" s="1" t="s">
        <v>172</v>
      </c>
      <c r="F94" s="1">
        <v>0.57</v>
      </c>
      <c r="G94" s="1">
        <v>0.639</v>
      </c>
      <c r="H94" s="21"/>
      <c r="I94" s="7">
        <v>17.0</v>
      </c>
      <c r="J94" s="11">
        <v>1.282</v>
      </c>
      <c r="K94" s="11">
        <v>0.283</v>
      </c>
      <c r="L94" s="11">
        <v>3.838</v>
      </c>
      <c r="M94" s="11">
        <v>2.824</v>
      </c>
      <c r="O94" s="7" t="s">
        <v>17</v>
      </c>
      <c r="P94">
        <f>STDEV(J76:J84)</f>
        <v>1.048008551</v>
      </c>
      <c r="T94" s="1">
        <v>4.0</v>
      </c>
      <c r="U94" s="1" t="s">
        <v>154</v>
      </c>
      <c r="V94" s="1">
        <v>0.583</v>
      </c>
      <c r="W94" s="8">
        <v>1.258</v>
      </c>
      <c r="Y94" s="7">
        <v>18.0</v>
      </c>
      <c r="AB94" s="1">
        <v>1.55</v>
      </c>
      <c r="AC94" s="1">
        <v>3.78</v>
      </c>
      <c r="AD94" s="1">
        <v>3.014</v>
      </c>
      <c r="AE94" s="1">
        <v>3.72</v>
      </c>
    </row>
    <row r="95">
      <c r="D95" s="1">
        <v>3.0</v>
      </c>
      <c r="E95" s="1" t="s">
        <v>173</v>
      </c>
      <c r="G95" s="1">
        <v>0.509</v>
      </c>
      <c r="H95" s="21"/>
      <c r="I95" s="7">
        <v>18.0</v>
      </c>
      <c r="J95" s="11">
        <v>3.014</v>
      </c>
      <c r="K95" s="11">
        <v>1.55</v>
      </c>
      <c r="L95" s="2"/>
      <c r="M95" s="2"/>
      <c r="O95" s="7" t="s">
        <v>150</v>
      </c>
      <c r="P95">
        <f>STDEV(J77:J84)</f>
        <v>1.048008551</v>
      </c>
      <c r="S95" s="1">
        <v>3.0</v>
      </c>
      <c r="T95" s="1">
        <v>1.0</v>
      </c>
      <c r="U95" s="1" t="s">
        <v>155</v>
      </c>
      <c r="V95" s="1">
        <v>0.548</v>
      </c>
      <c r="W95" s="8">
        <v>3.58</v>
      </c>
      <c r="Y95" s="7">
        <v>19.0</v>
      </c>
      <c r="AB95" s="1">
        <v>1.2</v>
      </c>
      <c r="AC95" s="1">
        <v>0.08</v>
      </c>
      <c r="AD95" s="1">
        <v>3.6</v>
      </c>
      <c r="AE95" s="1">
        <v>7.78</v>
      </c>
      <c r="AF95" s="1">
        <v>2.593</v>
      </c>
      <c r="AG95" s="1">
        <v>3.74</v>
      </c>
    </row>
    <row r="96">
      <c r="D96" s="1">
        <v>4.0</v>
      </c>
      <c r="E96" s="1" t="s">
        <v>174</v>
      </c>
      <c r="F96" s="1">
        <v>2.473</v>
      </c>
      <c r="G96" s="1">
        <v>0.7</v>
      </c>
      <c r="H96" s="21"/>
      <c r="I96" s="7">
        <v>19.0</v>
      </c>
      <c r="J96" s="11">
        <v>3.6</v>
      </c>
      <c r="K96" s="11">
        <v>1.2</v>
      </c>
      <c r="L96" s="11">
        <v>2.593</v>
      </c>
      <c r="M96" s="2"/>
      <c r="T96" s="1">
        <v>2.0</v>
      </c>
      <c r="U96" s="1" t="s">
        <v>157</v>
      </c>
      <c r="V96" s="1">
        <v>2.476</v>
      </c>
      <c r="W96" s="8">
        <v>3.69</v>
      </c>
      <c r="Y96" s="7">
        <v>20.0</v>
      </c>
      <c r="Z96" s="1">
        <v>1.436</v>
      </c>
      <c r="AA96" s="1">
        <v>1.258</v>
      </c>
      <c r="AB96" s="1">
        <v>1.115</v>
      </c>
      <c r="AC96" s="1">
        <v>0.106</v>
      </c>
      <c r="AF96" s="1">
        <v>2.067</v>
      </c>
      <c r="AG96" s="1">
        <v>1.314</v>
      </c>
    </row>
    <row r="97">
      <c r="D97" s="1">
        <v>5.0</v>
      </c>
      <c r="E97" s="1" t="s">
        <v>175</v>
      </c>
      <c r="F97" s="1">
        <v>1.82</v>
      </c>
      <c r="G97" s="1">
        <v>0.678</v>
      </c>
      <c r="H97" s="21"/>
      <c r="I97" s="7">
        <v>20.0</v>
      </c>
      <c r="J97" s="2"/>
      <c r="K97" s="11">
        <v>1.115</v>
      </c>
      <c r="L97" s="11">
        <v>2.067</v>
      </c>
      <c r="M97" s="11">
        <v>1.436</v>
      </c>
      <c r="T97" s="1">
        <v>3.0</v>
      </c>
      <c r="U97" s="1" t="s">
        <v>158</v>
      </c>
      <c r="V97" s="1">
        <v>1.406</v>
      </c>
      <c r="W97" s="8">
        <v>0.608</v>
      </c>
    </row>
    <row r="98">
      <c r="C98" s="1">
        <v>3.0</v>
      </c>
      <c r="D98" s="1">
        <v>1.0</v>
      </c>
      <c r="E98" s="1" t="s">
        <v>176</v>
      </c>
      <c r="H98" s="21"/>
      <c r="T98" s="1">
        <v>4.0</v>
      </c>
      <c r="U98" s="1" t="s">
        <v>159</v>
      </c>
      <c r="V98" s="1">
        <v>0.526</v>
      </c>
      <c r="W98" s="8">
        <v>0.06</v>
      </c>
    </row>
    <row r="99">
      <c r="D99" s="1">
        <v>2.0</v>
      </c>
      <c r="E99" s="1" t="s">
        <v>80</v>
      </c>
      <c r="F99" s="1">
        <v>2.761</v>
      </c>
      <c r="G99" s="1">
        <v>4.07</v>
      </c>
      <c r="H99" s="21"/>
      <c r="I99" s="7" t="s">
        <v>143</v>
      </c>
      <c r="J99" s="2" t="s">
        <v>145</v>
      </c>
      <c r="K99" s="2" t="s">
        <v>147</v>
      </c>
      <c r="L99" s="2" t="s">
        <v>17</v>
      </c>
      <c r="M99" s="51" t="s">
        <v>150</v>
      </c>
      <c r="R99" s="1">
        <v>2.0</v>
      </c>
      <c r="S99" s="1">
        <v>1.0</v>
      </c>
      <c r="T99" s="1">
        <v>1.0</v>
      </c>
      <c r="U99" s="1" t="s">
        <v>33</v>
      </c>
    </row>
    <row r="100">
      <c r="D100" s="1">
        <v>3.0</v>
      </c>
      <c r="E100" s="1" t="s">
        <v>81</v>
      </c>
      <c r="F100" s="1">
        <v>2.208</v>
      </c>
      <c r="G100" s="1">
        <v>1.045</v>
      </c>
      <c r="H100" s="21"/>
      <c r="I100" s="7">
        <v>9.0</v>
      </c>
      <c r="J100" s="11">
        <v>7.65</v>
      </c>
      <c r="K100" s="11">
        <v>1.25</v>
      </c>
      <c r="L100" s="11">
        <v>3.56</v>
      </c>
      <c r="M100" s="11">
        <v>0.115</v>
      </c>
      <c r="S100" s="1">
        <v>2.0</v>
      </c>
      <c r="T100" s="1">
        <v>1.0</v>
      </c>
      <c r="U100" s="28" t="s">
        <v>16</v>
      </c>
    </row>
    <row r="101">
      <c r="D101" s="1">
        <v>4.0</v>
      </c>
      <c r="E101" s="1" t="s">
        <v>177</v>
      </c>
      <c r="F101" s="1">
        <v>1.9</v>
      </c>
      <c r="G101" s="1">
        <v>0.66</v>
      </c>
      <c r="H101" s="21"/>
      <c r="I101" s="7">
        <v>10.0</v>
      </c>
      <c r="J101" s="11">
        <v>0.563</v>
      </c>
      <c r="K101" s="2"/>
      <c r="L101" s="2"/>
      <c r="M101" s="2"/>
      <c r="T101" s="1">
        <v>2.0</v>
      </c>
      <c r="U101" s="1" t="s">
        <v>36</v>
      </c>
      <c r="V101" s="1">
        <v>0.088</v>
      </c>
      <c r="W101" s="1">
        <v>1.11</v>
      </c>
    </row>
    <row r="102">
      <c r="D102" s="1">
        <v>5.0</v>
      </c>
      <c r="E102" s="1" t="s">
        <v>178</v>
      </c>
      <c r="H102" s="21"/>
      <c r="I102" s="7">
        <v>11.0</v>
      </c>
      <c r="J102" s="2"/>
      <c r="K102" s="2"/>
      <c r="L102" s="11">
        <v>2.415</v>
      </c>
      <c r="M102" s="2"/>
      <c r="T102" s="1">
        <v>3.0</v>
      </c>
      <c r="U102" s="1" t="s">
        <v>37</v>
      </c>
      <c r="V102" s="1">
        <v>1.62</v>
      </c>
      <c r="W102" s="1">
        <v>1.248</v>
      </c>
    </row>
    <row r="103">
      <c r="D103" s="1">
        <v>6.0</v>
      </c>
      <c r="E103" s="1" t="s">
        <v>179</v>
      </c>
      <c r="H103" s="21"/>
      <c r="I103" s="7">
        <v>12.0</v>
      </c>
      <c r="J103" s="2"/>
      <c r="K103" s="11">
        <v>2.632</v>
      </c>
      <c r="L103" s="11">
        <v>0.059</v>
      </c>
      <c r="M103" s="11">
        <v>0.667</v>
      </c>
      <c r="T103" s="1">
        <v>4.0</v>
      </c>
      <c r="U103" s="1" t="s">
        <v>38</v>
      </c>
      <c r="V103" s="1">
        <v>0.13</v>
      </c>
      <c r="W103" s="1">
        <v>0.13</v>
      </c>
    </row>
    <row r="104">
      <c r="B104" s="1">
        <v>4.0</v>
      </c>
      <c r="C104" s="1">
        <v>1.0</v>
      </c>
      <c r="D104" s="1">
        <v>1.0</v>
      </c>
      <c r="E104" s="1" t="s">
        <v>88</v>
      </c>
      <c r="F104" s="1">
        <v>1.125</v>
      </c>
      <c r="G104" s="1">
        <v>1.139</v>
      </c>
      <c r="H104" s="21"/>
      <c r="I104" s="7">
        <v>13.0</v>
      </c>
      <c r="J104" s="2"/>
      <c r="K104" s="2"/>
      <c r="L104" s="11">
        <v>7.75</v>
      </c>
      <c r="M104" s="11">
        <v>0.107</v>
      </c>
      <c r="S104" s="1">
        <v>3.0</v>
      </c>
      <c r="T104" s="1">
        <v>1.0</v>
      </c>
      <c r="U104" s="1" t="s">
        <v>163</v>
      </c>
      <c r="V104" s="1">
        <v>0.71</v>
      </c>
      <c r="W104" s="1">
        <v>0.07</v>
      </c>
    </row>
    <row r="105">
      <c r="C105" s="1">
        <v>2.0</v>
      </c>
      <c r="D105" s="1">
        <v>1.0</v>
      </c>
      <c r="E105" s="1" t="s">
        <v>90</v>
      </c>
      <c r="F105" s="1">
        <v>0.605</v>
      </c>
      <c r="G105" s="1">
        <v>9.06</v>
      </c>
      <c r="H105" s="21"/>
      <c r="I105" s="7">
        <v>14.0</v>
      </c>
      <c r="J105" s="2"/>
      <c r="K105" s="11">
        <v>3.179</v>
      </c>
      <c r="L105" s="11">
        <v>0.616</v>
      </c>
      <c r="M105" s="2"/>
      <c r="T105" s="1">
        <v>2.0</v>
      </c>
      <c r="U105" s="1" t="s">
        <v>46</v>
      </c>
      <c r="V105" s="1">
        <v>0.302</v>
      </c>
      <c r="W105" s="1">
        <v>0.374</v>
      </c>
    </row>
    <row r="106">
      <c r="D106" s="1">
        <v>2.0</v>
      </c>
      <c r="E106" s="1" t="s">
        <v>91</v>
      </c>
      <c r="F106" s="1">
        <v>1.15</v>
      </c>
      <c r="G106" s="1">
        <v>0.658</v>
      </c>
      <c r="H106" s="21"/>
      <c r="I106" s="7">
        <v>15.0</v>
      </c>
      <c r="J106" s="11">
        <v>0.266</v>
      </c>
      <c r="K106" s="11">
        <v>0.355</v>
      </c>
      <c r="L106" s="11">
        <v>0.637</v>
      </c>
      <c r="M106" s="11">
        <v>0.662</v>
      </c>
      <c r="T106" s="1">
        <v>3.0</v>
      </c>
      <c r="U106" s="1" t="s">
        <v>169</v>
      </c>
    </row>
    <row r="107">
      <c r="D107" s="1">
        <v>3.0</v>
      </c>
      <c r="E107" s="1" t="s">
        <v>92</v>
      </c>
      <c r="F107" s="1">
        <v>0.12</v>
      </c>
      <c r="G107" s="1">
        <v>0.583</v>
      </c>
      <c r="H107" s="21"/>
      <c r="I107" s="7">
        <v>16.0</v>
      </c>
      <c r="J107" s="2"/>
      <c r="K107" s="2"/>
      <c r="L107" s="11">
        <v>1.457</v>
      </c>
      <c r="M107" s="2"/>
      <c r="T107" s="1">
        <v>4.0</v>
      </c>
      <c r="U107" s="1" t="s">
        <v>52</v>
      </c>
      <c r="V107" s="1">
        <v>0.563</v>
      </c>
      <c r="W107" s="1">
        <v>3.69</v>
      </c>
    </row>
    <row r="108">
      <c r="D108" s="1">
        <v>4.0</v>
      </c>
      <c r="E108" s="1" t="s">
        <v>94</v>
      </c>
      <c r="F108" s="1">
        <v>0.714</v>
      </c>
      <c r="G108" s="1">
        <v>0.266</v>
      </c>
      <c r="H108" s="21"/>
      <c r="I108" s="7">
        <v>17.0</v>
      </c>
      <c r="J108" s="11">
        <v>3.52</v>
      </c>
      <c r="K108" s="11">
        <v>7.97</v>
      </c>
      <c r="L108" s="11">
        <v>1.397</v>
      </c>
      <c r="M108" s="11">
        <v>1.336</v>
      </c>
      <c r="T108" s="1">
        <v>5.0</v>
      </c>
      <c r="U108" s="1" t="s">
        <v>58</v>
      </c>
      <c r="V108" s="1">
        <v>2.489</v>
      </c>
      <c r="W108" s="1">
        <v>0.725</v>
      </c>
    </row>
    <row r="109">
      <c r="D109" s="1">
        <v>5.0</v>
      </c>
      <c r="E109" s="1" t="s">
        <v>95</v>
      </c>
      <c r="F109" s="1">
        <v>1.9</v>
      </c>
      <c r="G109" s="1">
        <v>7.84</v>
      </c>
      <c r="H109" s="21"/>
      <c r="I109" s="7">
        <v>18.0</v>
      </c>
      <c r="J109" s="11">
        <v>3.72</v>
      </c>
      <c r="K109" s="11">
        <v>3.78</v>
      </c>
      <c r="L109" s="2"/>
      <c r="M109" s="2"/>
      <c r="T109" s="1">
        <v>6.0</v>
      </c>
      <c r="U109" s="1" t="s">
        <v>170</v>
      </c>
    </row>
    <row r="110">
      <c r="C110" s="1">
        <v>3.0</v>
      </c>
      <c r="D110" s="1">
        <v>1.0</v>
      </c>
      <c r="E110" s="1" t="s">
        <v>96</v>
      </c>
      <c r="F110" s="1">
        <v>1.125</v>
      </c>
      <c r="G110" s="1">
        <v>1.053</v>
      </c>
      <c r="H110" s="21"/>
      <c r="I110" s="7">
        <v>19.0</v>
      </c>
      <c r="J110" s="11">
        <v>7.78</v>
      </c>
      <c r="K110" s="11">
        <v>0.08</v>
      </c>
      <c r="L110" s="11">
        <v>3.74</v>
      </c>
      <c r="M110" s="2"/>
      <c r="T110" s="1">
        <v>7.0</v>
      </c>
      <c r="U110" s="1" t="s">
        <v>64</v>
      </c>
    </row>
    <row r="111">
      <c r="D111" s="1">
        <v>2.0</v>
      </c>
      <c r="E111" s="1" t="s">
        <v>98</v>
      </c>
      <c r="H111" s="21"/>
      <c r="I111" s="7">
        <v>20.0</v>
      </c>
      <c r="J111" s="2"/>
      <c r="K111" s="11">
        <v>0.106</v>
      </c>
      <c r="L111" s="11">
        <v>1.314</v>
      </c>
      <c r="M111" s="11">
        <v>1.258</v>
      </c>
      <c r="T111" s="1">
        <v>8.0</v>
      </c>
      <c r="U111" s="1" t="s">
        <v>67</v>
      </c>
    </row>
    <row r="112">
      <c r="D112" s="1">
        <v>3.0</v>
      </c>
      <c r="E112" s="1" t="s">
        <v>180</v>
      </c>
      <c r="H112" s="21"/>
      <c r="R112" s="1">
        <v>3.0</v>
      </c>
      <c r="S112" s="1">
        <v>1.0</v>
      </c>
      <c r="T112" s="1">
        <v>1.0</v>
      </c>
      <c r="U112" s="1" t="s">
        <v>171</v>
      </c>
    </row>
    <row r="113">
      <c r="D113" s="1">
        <v>4.0</v>
      </c>
      <c r="E113" s="1" t="s">
        <v>181</v>
      </c>
      <c r="F113" s="1">
        <v>0.333</v>
      </c>
      <c r="G113" s="1">
        <v>0.685</v>
      </c>
      <c r="H113" s="21"/>
      <c r="S113" s="1">
        <v>2.0</v>
      </c>
      <c r="T113" s="1">
        <v>1.0</v>
      </c>
      <c r="U113" s="1" t="s">
        <v>70</v>
      </c>
      <c r="V113" s="1">
        <v>1.452</v>
      </c>
      <c r="W113" s="1">
        <v>0.541</v>
      </c>
    </row>
    <row r="114">
      <c r="D114" s="1">
        <v>5.0</v>
      </c>
      <c r="E114" s="1" t="s">
        <v>182</v>
      </c>
      <c r="F114" s="1">
        <v>0.647</v>
      </c>
      <c r="G114" s="1">
        <v>1.426</v>
      </c>
      <c r="H114" s="21"/>
      <c r="T114" s="1">
        <v>2.0</v>
      </c>
      <c r="U114" s="1" t="s">
        <v>172</v>
      </c>
      <c r="V114" s="1">
        <v>0.57</v>
      </c>
      <c r="W114" s="1">
        <v>0.639</v>
      </c>
    </row>
    <row r="115">
      <c r="B115" s="1">
        <v>5.0</v>
      </c>
      <c r="C115" s="1">
        <v>1.0</v>
      </c>
      <c r="D115" s="1">
        <v>1.0</v>
      </c>
      <c r="E115" s="1" t="s">
        <v>104</v>
      </c>
      <c r="F115" s="1">
        <v>4.17</v>
      </c>
      <c r="H115" s="21"/>
      <c r="T115" s="1">
        <v>3.0</v>
      </c>
      <c r="U115" s="1" t="s">
        <v>173</v>
      </c>
      <c r="W115" s="1">
        <v>0.509</v>
      </c>
    </row>
    <row r="116">
      <c r="C116" s="1">
        <v>2.0</v>
      </c>
      <c r="D116" s="1">
        <v>1.0</v>
      </c>
      <c r="E116" s="1" t="s">
        <v>183</v>
      </c>
      <c r="F116" s="1">
        <v>4.82</v>
      </c>
      <c r="G116" s="1">
        <v>3.79</v>
      </c>
      <c r="H116" s="21"/>
      <c r="T116" s="1">
        <v>4.0</v>
      </c>
      <c r="U116" s="1" t="s">
        <v>174</v>
      </c>
      <c r="V116" s="1">
        <v>2.473</v>
      </c>
      <c r="W116" s="1">
        <v>0.7</v>
      </c>
    </row>
    <row r="117">
      <c r="D117" s="1">
        <v>2.0</v>
      </c>
      <c r="E117" s="1" t="s">
        <v>107</v>
      </c>
      <c r="H117" s="21"/>
      <c r="T117" s="1">
        <v>5.0</v>
      </c>
      <c r="U117" s="1" t="s">
        <v>175</v>
      </c>
      <c r="V117" s="1">
        <v>1.82</v>
      </c>
      <c r="W117" s="1">
        <v>0.678</v>
      </c>
    </row>
    <row r="118">
      <c r="D118" s="1">
        <v>3.0</v>
      </c>
      <c r="E118" s="1" t="s">
        <v>184</v>
      </c>
      <c r="F118" s="1">
        <v>2.1</v>
      </c>
      <c r="G118" s="1">
        <v>0.315</v>
      </c>
      <c r="H118" s="21"/>
      <c r="S118" s="1">
        <v>3.0</v>
      </c>
      <c r="T118" s="1">
        <v>1.0</v>
      </c>
      <c r="U118" s="1" t="s">
        <v>176</v>
      </c>
    </row>
    <row r="119">
      <c r="D119" s="1">
        <v>4.0</v>
      </c>
      <c r="E119" s="1" t="s">
        <v>185</v>
      </c>
      <c r="F119" s="1">
        <v>0.524</v>
      </c>
      <c r="G119" s="1">
        <v>4.05</v>
      </c>
      <c r="H119" s="21"/>
      <c r="T119" s="1">
        <v>2.0</v>
      </c>
      <c r="U119" s="1" t="s">
        <v>80</v>
      </c>
      <c r="V119" s="1">
        <v>2.761</v>
      </c>
      <c r="W119" s="1">
        <v>4.07</v>
      </c>
    </row>
    <row r="120">
      <c r="D120" s="1">
        <v>5.0</v>
      </c>
      <c r="E120" s="1" t="s">
        <v>111</v>
      </c>
      <c r="F120" s="1">
        <v>0.12</v>
      </c>
      <c r="G120" s="1">
        <v>0.02</v>
      </c>
      <c r="H120" s="21"/>
      <c r="T120" s="1">
        <v>3.0</v>
      </c>
      <c r="U120" s="1" t="s">
        <v>81</v>
      </c>
      <c r="V120" s="1">
        <v>2.208</v>
      </c>
      <c r="W120" s="1">
        <v>1.045</v>
      </c>
    </row>
    <row r="121">
      <c r="D121" s="1">
        <v>6.0</v>
      </c>
      <c r="E121" s="1" t="s">
        <v>186</v>
      </c>
      <c r="F121" s="1">
        <v>2.478</v>
      </c>
      <c r="G121" s="1">
        <v>4.12</v>
      </c>
      <c r="H121" s="21"/>
      <c r="T121" s="1">
        <v>4.0</v>
      </c>
      <c r="U121" s="1" t="s">
        <v>177</v>
      </c>
      <c r="V121" s="1">
        <v>1.9</v>
      </c>
      <c r="W121" s="1">
        <v>0.66</v>
      </c>
    </row>
    <row r="122">
      <c r="D122" s="1">
        <v>7.0</v>
      </c>
      <c r="E122" s="1" t="s">
        <v>187</v>
      </c>
      <c r="F122" s="1">
        <v>1.3</v>
      </c>
      <c r="G122" s="1">
        <v>8.06</v>
      </c>
      <c r="H122" s="21"/>
      <c r="T122" s="1">
        <v>5.0</v>
      </c>
      <c r="U122" s="1" t="s">
        <v>178</v>
      </c>
    </row>
    <row r="123">
      <c r="C123" s="1">
        <v>3.0</v>
      </c>
      <c r="D123" s="1">
        <v>1.0</v>
      </c>
      <c r="E123" s="1" t="s">
        <v>188</v>
      </c>
      <c r="H123" s="21"/>
      <c r="T123" s="1">
        <v>6.0</v>
      </c>
      <c r="U123" s="1" t="s">
        <v>179</v>
      </c>
    </row>
    <row r="124">
      <c r="D124" s="1">
        <v>2.0</v>
      </c>
      <c r="E124" s="45" t="s">
        <v>114</v>
      </c>
      <c r="H124" s="21"/>
      <c r="R124" s="1">
        <v>4.0</v>
      </c>
      <c r="S124" s="1">
        <v>1.0</v>
      </c>
      <c r="T124" s="1">
        <v>1.0</v>
      </c>
      <c r="U124" s="1" t="s">
        <v>88</v>
      </c>
      <c r="V124" s="1">
        <v>1.125</v>
      </c>
      <c r="W124" s="1">
        <v>1.139</v>
      </c>
    </row>
    <row r="125">
      <c r="D125" s="1">
        <v>3.0</v>
      </c>
      <c r="E125" s="1" t="s">
        <v>115</v>
      </c>
      <c r="H125" s="21"/>
      <c r="S125" s="1">
        <v>2.0</v>
      </c>
      <c r="T125" s="1">
        <v>1.0</v>
      </c>
      <c r="U125" s="1" t="s">
        <v>90</v>
      </c>
      <c r="V125" s="1">
        <v>0.605</v>
      </c>
      <c r="W125" s="1">
        <v>9.06</v>
      </c>
    </row>
    <row r="126">
      <c r="D126" s="1">
        <v>4.0</v>
      </c>
      <c r="E126" s="1" t="s">
        <v>189</v>
      </c>
      <c r="H126" s="21"/>
      <c r="T126" s="1">
        <v>2.0</v>
      </c>
      <c r="U126" s="1" t="s">
        <v>91</v>
      </c>
      <c r="V126" s="1">
        <v>1.15</v>
      </c>
      <c r="W126" s="1">
        <v>0.658</v>
      </c>
    </row>
    <row r="127">
      <c r="B127" s="1">
        <v>6.0</v>
      </c>
      <c r="C127" s="1">
        <v>1.0</v>
      </c>
      <c r="D127" s="1">
        <v>1.0</v>
      </c>
      <c r="E127" s="46" t="s">
        <v>116</v>
      </c>
      <c r="H127" s="21"/>
      <c r="T127" s="1">
        <v>3.0</v>
      </c>
      <c r="U127" s="1" t="s">
        <v>92</v>
      </c>
      <c r="V127" s="1">
        <v>0.12</v>
      </c>
      <c r="W127" s="1">
        <v>0.583</v>
      </c>
    </row>
    <row r="128">
      <c r="C128" s="1">
        <v>2.0</v>
      </c>
      <c r="D128" s="1">
        <v>1.0</v>
      </c>
      <c r="E128" s="1" t="s">
        <v>190</v>
      </c>
      <c r="H128" s="21"/>
      <c r="T128" s="1">
        <v>4.0</v>
      </c>
      <c r="U128" s="1" t="s">
        <v>94</v>
      </c>
      <c r="V128" s="1">
        <v>0.714</v>
      </c>
      <c r="W128" s="1">
        <v>0.266</v>
      </c>
    </row>
    <row r="129">
      <c r="D129" s="1">
        <v>2.0</v>
      </c>
      <c r="E129" s="1" t="s">
        <v>191</v>
      </c>
      <c r="H129" s="21"/>
      <c r="T129" s="1">
        <v>5.0</v>
      </c>
      <c r="U129" s="1" t="s">
        <v>95</v>
      </c>
      <c r="V129" s="1">
        <v>1.9</v>
      </c>
      <c r="W129" s="1">
        <v>7.84</v>
      </c>
    </row>
    <row r="130">
      <c r="D130" s="1">
        <v>3.0</v>
      </c>
      <c r="E130" s="1" t="s">
        <v>192</v>
      </c>
      <c r="H130" s="21"/>
      <c r="S130" s="1">
        <v>3.0</v>
      </c>
      <c r="T130" s="1">
        <v>1.0</v>
      </c>
      <c r="U130" s="1" t="s">
        <v>96</v>
      </c>
      <c r="V130" s="1">
        <v>1.125</v>
      </c>
      <c r="W130" s="1">
        <v>1.053</v>
      </c>
    </row>
    <row r="131">
      <c r="D131" s="1">
        <v>4.0</v>
      </c>
      <c r="E131" s="1" t="s">
        <v>129</v>
      </c>
      <c r="H131" s="21"/>
      <c r="T131" s="1">
        <v>2.0</v>
      </c>
      <c r="U131" s="1" t="s">
        <v>98</v>
      </c>
    </row>
    <row r="132">
      <c r="D132" s="1">
        <v>5.0</v>
      </c>
      <c r="E132" s="1" t="s">
        <v>132</v>
      </c>
      <c r="H132" s="21"/>
      <c r="T132" s="1">
        <v>3.0</v>
      </c>
      <c r="U132" s="1" t="s">
        <v>180</v>
      </c>
    </row>
    <row r="133">
      <c r="D133" s="1">
        <v>6.0</v>
      </c>
      <c r="E133" s="1" t="s">
        <v>193</v>
      </c>
      <c r="H133" s="21"/>
      <c r="T133" s="1">
        <v>4.0</v>
      </c>
      <c r="U133" s="1" t="s">
        <v>181</v>
      </c>
      <c r="V133" s="1">
        <v>0.333</v>
      </c>
      <c r="W133" s="1">
        <v>0.685</v>
      </c>
    </row>
    <row r="134">
      <c r="D134" s="1">
        <v>7.0</v>
      </c>
      <c r="E134" s="1" t="s">
        <v>133</v>
      </c>
      <c r="H134" s="21"/>
      <c r="T134" s="1">
        <v>5.0</v>
      </c>
      <c r="U134" s="1" t="s">
        <v>182</v>
      </c>
      <c r="V134" s="1">
        <v>0.647</v>
      </c>
      <c r="W134" s="1">
        <v>1.426</v>
      </c>
    </row>
    <row r="135">
      <c r="D135" s="1">
        <v>8.0</v>
      </c>
      <c r="E135" s="1" t="s">
        <v>194</v>
      </c>
      <c r="H135" s="21"/>
      <c r="R135" s="1">
        <v>5.0</v>
      </c>
      <c r="S135" s="1">
        <v>1.0</v>
      </c>
      <c r="T135" s="1">
        <v>1.0</v>
      </c>
      <c r="U135" s="1" t="s">
        <v>104</v>
      </c>
      <c r="V135" s="1">
        <v>4.17</v>
      </c>
    </row>
    <row r="136">
      <c r="C136" s="1">
        <v>3.0</v>
      </c>
      <c r="D136" s="1">
        <v>1.0</v>
      </c>
      <c r="E136" s="1" t="s">
        <v>136</v>
      </c>
      <c r="F136" s="1">
        <v>0.079</v>
      </c>
      <c r="G136" s="1">
        <v>7.93</v>
      </c>
      <c r="H136" s="21"/>
      <c r="S136" s="1">
        <v>2.0</v>
      </c>
      <c r="T136" s="1">
        <v>1.0</v>
      </c>
      <c r="U136" s="1" t="s">
        <v>183</v>
      </c>
      <c r="V136" s="1">
        <v>4.82</v>
      </c>
      <c r="W136" s="1">
        <v>3.79</v>
      </c>
    </row>
    <row r="137">
      <c r="D137" s="1">
        <v>2.0</v>
      </c>
      <c r="E137" s="1" t="s">
        <v>138</v>
      </c>
      <c r="H137" s="21"/>
      <c r="T137" s="1">
        <v>2.0</v>
      </c>
      <c r="U137" s="1" t="s">
        <v>107</v>
      </c>
    </row>
    <row r="138">
      <c r="D138" s="1">
        <v>3.0</v>
      </c>
      <c r="E138" s="1" t="s">
        <v>139</v>
      </c>
      <c r="F138" s="1">
        <v>0.283</v>
      </c>
      <c r="G138" s="1">
        <v>0.321</v>
      </c>
      <c r="H138" s="21"/>
      <c r="T138" s="1">
        <v>3.0</v>
      </c>
      <c r="U138" s="1" t="s">
        <v>184</v>
      </c>
      <c r="V138" s="1">
        <v>2.1</v>
      </c>
      <c r="W138" s="1">
        <v>0.315</v>
      </c>
    </row>
    <row r="139">
      <c r="D139" s="1">
        <v>4.0</v>
      </c>
      <c r="E139" s="49" t="s">
        <v>122</v>
      </c>
      <c r="F139" s="1">
        <v>0.13</v>
      </c>
      <c r="G139" s="1">
        <v>0.563</v>
      </c>
      <c r="H139" s="21"/>
      <c r="T139" s="1">
        <v>4.0</v>
      </c>
      <c r="U139" s="1" t="s">
        <v>185</v>
      </c>
      <c r="V139" s="1">
        <v>0.524</v>
      </c>
      <c r="W139" s="1">
        <v>4.05</v>
      </c>
    </row>
    <row r="140">
      <c r="A140" s="1">
        <v>11.0</v>
      </c>
      <c r="B140" s="1">
        <v>1.0</v>
      </c>
      <c r="C140" s="1">
        <v>1.0</v>
      </c>
      <c r="D140" s="1">
        <v>1.0</v>
      </c>
      <c r="E140" s="1" t="s">
        <v>195</v>
      </c>
      <c r="H140" s="21"/>
      <c r="T140" s="1">
        <v>5.0</v>
      </c>
      <c r="U140" s="1" t="s">
        <v>111</v>
      </c>
      <c r="V140" s="1">
        <v>0.12</v>
      </c>
      <c r="W140" s="1">
        <v>0.02</v>
      </c>
    </row>
    <row r="141">
      <c r="C141" s="1">
        <v>2.0</v>
      </c>
      <c r="D141" s="1">
        <v>1.0</v>
      </c>
      <c r="E141" s="1" t="s">
        <v>196</v>
      </c>
      <c r="F141" s="1">
        <v>2.28</v>
      </c>
      <c r="G141" s="8">
        <v>1.111</v>
      </c>
      <c r="H141" s="21"/>
      <c r="T141" s="1">
        <v>6.0</v>
      </c>
      <c r="U141" s="1" t="s">
        <v>186</v>
      </c>
      <c r="V141" s="1">
        <v>2.478</v>
      </c>
      <c r="W141" s="1">
        <v>4.12</v>
      </c>
    </row>
    <row r="142">
      <c r="D142" s="1">
        <v>2.0</v>
      </c>
      <c r="E142" s="1" t="s">
        <v>197</v>
      </c>
      <c r="F142" s="1">
        <v>0.12</v>
      </c>
      <c r="G142" s="8">
        <v>7.82</v>
      </c>
      <c r="H142" s="21"/>
      <c r="T142" s="1">
        <v>7.0</v>
      </c>
      <c r="U142" s="1" t="s">
        <v>187</v>
      </c>
      <c r="V142" s="1">
        <v>1.3</v>
      </c>
      <c r="W142" s="1">
        <v>8.06</v>
      </c>
    </row>
    <row r="143">
      <c r="D143" s="1">
        <v>3.0</v>
      </c>
      <c r="E143" s="1" t="s">
        <v>198</v>
      </c>
      <c r="F143" s="1">
        <v>2.017</v>
      </c>
      <c r="G143" s="8">
        <v>1.068</v>
      </c>
      <c r="H143" s="21"/>
      <c r="S143" s="1">
        <v>3.0</v>
      </c>
      <c r="T143" s="1">
        <v>1.0</v>
      </c>
      <c r="U143" s="1" t="s">
        <v>188</v>
      </c>
    </row>
    <row r="144">
      <c r="D144" s="1">
        <v>4.0</v>
      </c>
      <c r="E144" s="1" t="s">
        <v>28</v>
      </c>
      <c r="F144" s="1">
        <v>4.07</v>
      </c>
      <c r="G144" s="8">
        <v>7.97</v>
      </c>
      <c r="H144" s="21"/>
      <c r="T144" s="1">
        <v>2.0</v>
      </c>
      <c r="U144" s="45" t="s">
        <v>114</v>
      </c>
    </row>
    <row r="145">
      <c r="D145" s="1">
        <v>5.0</v>
      </c>
      <c r="E145" s="1" t="s">
        <v>29</v>
      </c>
      <c r="F145" s="1">
        <v>1.74</v>
      </c>
      <c r="G145" s="8">
        <v>1.19</v>
      </c>
      <c r="H145" s="21"/>
      <c r="T145" s="1">
        <v>3.0</v>
      </c>
      <c r="U145" s="1" t="s">
        <v>115</v>
      </c>
    </row>
    <row r="146">
      <c r="C146" s="1">
        <v>3.0</v>
      </c>
      <c r="D146" s="1">
        <v>1.0</v>
      </c>
      <c r="E146" s="1" t="s">
        <v>199</v>
      </c>
      <c r="F146" s="1">
        <v>1.375</v>
      </c>
      <c r="G146" s="8">
        <v>3.0</v>
      </c>
      <c r="H146" s="21"/>
      <c r="T146" s="1">
        <v>4.0</v>
      </c>
      <c r="U146" s="1" t="s">
        <v>189</v>
      </c>
    </row>
    <row r="147">
      <c r="D147" s="1">
        <v>2.0</v>
      </c>
      <c r="E147" s="1" t="s">
        <v>200</v>
      </c>
      <c r="F147" s="1">
        <v>4.09</v>
      </c>
      <c r="G147" s="8">
        <v>3.6</v>
      </c>
      <c r="H147" s="21"/>
      <c r="R147" s="1">
        <v>6.0</v>
      </c>
      <c r="S147" s="1">
        <v>1.0</v>
      </c>
      <c r="T147" s="1">
        <v>1.0</v>
      </c>
      <c r="U147" s="46" t="s">
        <v>116</v>
      </c>
    </row>
    <row r="148">
      <c r="D148" s="1">
        <v>3.0</v>
      </c>
      <c r="E148" s="1" t="s">
        <v>158</v>
      </c>
      <c r="F148" s="1">
        <v>4.33</v>
      </c>
      <c r="G148" s="8">
        <v>7.56</v>
      </c>
      <c r="H148" s="21"/>
      <c r="S148" s="1">
        <v>2.0</v>
      </c>
      <c r="T148" s="1">
        <v>1.0</v>
      </c>
      <c r="U148" s="1" t="s">
        <v>190</v>
      </c>
    </row>
    <row r="149">
      <c r="D149" s="1">
        <v>4.0</v>
      </c>
      <c r="E149" s="1" t="s">
        <v>159</v>
      </c>
      <c r="F149" s="1">
        <v>1.152</v>
      </c>
      <c r="G149" s="8">
        <v>4.48</v>
      </c>
      <c r="H149" s="21"/>
      <c r="T149" s="1">
        <v>2.0</v>
      </c>
      <c r="U149" s="1" t="s">
        <v>191</v>
      </c>
    </row>
    <row r="150">
      <c r="B150" s="1">
        <v>2.0</v>
      </c>
      <c r="C150" s="1">
        <v>1.0</v>
      </c>
      <c r="D150" s="1">
        <v>1.0</v>
      </c>
      <c r="E150" s="1" t="s">
        <v>201</v>
      </c>
      <c r="F150" s="1">
        <v>0.1</v>
      </c>
      <c r="G150" s="8">
        <v>1.265</v>
      </c>
      <c r="H150" s="21"/>
      <c r="T150" s="1">
        <v>3.0</v>
      </c>
      <c r="U150" s="1" t="s">
        <v>192</v>
      </c>
    </row>
    <row r="151">
      <c r="C151" s="1">
        <v>2.0</v>
      </c>
      <c r="D151" s="1">
        <v>1.0</v>
      </c>
      <c r="E151" s="28" t="s">
        <v>16</v>
      </c>
      <c r="F151" s="1">
        <v>2.706</v>
      </c>
      <c r="G151" s="8">
        <v>2.415</v>
      </c>
      <c r="H151" s="21"/>
      <c r="T151" s="1">
        <v>4.0</v>
      </c>
      <c r="U151" s="1" t="s">
        <v>129</v>
      </c>
    </row>
    <row r="152">
      <c r="D152" s="1">
        <v>2.0</v>
      </c>
      <c r="E152" s="1" t="s">
        <v>36</v>
      </c>
      <c r="F152" s="1">
        <v>1.392</v>
      </c>
      <c r="G152" s="8">
        <v>3.57</v>
      </c>
      <c r="H152" s="21"/>
      <c r="T152" s="1">
        <v>5.0</v>
      </c>
      <c r="U152" s="1" t="s">
        <v>132</v>
      </c>
    </row>
    <row r="153">
      <c r="D153" s="1">
        <v>3.0</v>
      </c>
      <c r="E153" s="1" t="s">
        <v>202</v>
      </c>
      <c r="F153" s="1">
        <v>0.333</v>
      </c>
      <c r="G153" s="1">
        <v>1.268</v>
      </c>
      <c r="H153" s="21"/>
      <c r="T153" s="1">
        <v>6.0</v>
      </c>
      <c r="U153" s="1" t="s">
        <v>193</v>
      </c>
    </row>
    <row r="154">
      <c r="D154" s="1">
        <v>4.0</v>
      </c>
      <c r="E154" s="1" t="s">
        <v>38</v>
      </c>
      <c r="F154" s="1">
        <v>1.296</v>
      </c>
      <c r="G154" s="1">
        <v>1.151</v>
      </c>
      <c r="H154" s="21"/>
      <c r="T154" s="1">
        <v>7.0</v>
      </c>
      <c r="U154" s="1" t="s">
        <v>133</v>
      </c>
    </row>
    <row r="155">
      <c r="C155" s="1">
        <v>3.0</v>
      </c>
      <c r="D155" s="1">
        <v>1.0</v>
      </c>
      <c r="E155" s="1" t="s">
        <v>163</v>
      </c>
      <c r="F155" s="1">
        <v>2.875</v>
      </c>
      <c r="G155" s="1">
        <v>0.744</v>
      </c>
      <c r="H155" s="21"/>
      <c r="T155" s="1">
        <v>8.0</v>
      </c>
      <c r="U155" s="1" t="s">
        <v>194</v>
      </c>
    </row>
    <row r="156">
      <c r="D156" s="1">
        <v>2.0</v>
      </c>
      <c r="E156" s="1" t="s">
        <v>203</v>
      </c>
      <c r="F156" s="1">
        <v>1.452</v>
      </c>
      <c r="G156" s="1">
        <v>1.375</v>
      </c>
      <c r="H156" s="21"/>
      <c r="S156" s="1">
        <v>3.0</v>
      </c>
      <c r="T156" s="1">
        <v>1.0</v>
      </c>
      <c r="U156" s="1" t="s">
        <v>136</v>
      </c>
      <c r="V156" s="1">
        <v>0.079</v>
      </c>
      <c r="W156" s="1">
        <v>7.93</v>
      </c>
    </row>
    <row r="157">
      <c r="D157" s="1">
        <v>3.0</v>
      </c>
      <c r="E157" s="1" t="s">
        <v>169</v>
      </c>
      <c r="H157" s="21"/>
      <c r="T157" s="1">
        <v>2.0</v>
      </c>
      <c r="U157" s="1" t="s">
        <v>138</v>
      </c>
    </row>
    <row r="158">
      <c r="D158" s="1">
        <v>4.0</v>
      </c>
      <c r="E158" s="1" t="s">
        <v>52</v>
      </c>
      <c r="F158" s="1">
        <v>1.174</v>
      </c>
      <c r="G158" s="1">
        <v>1.123</v>
      </c>
      <c r="H158" s="21"/>
      <c r="T158" s="1">
        <v>3.0</v>
      </c>
      <c r="U158" s="1" t="s">
        <v>139</v>
      </c>
      <c r="V158" s="1">
        <v>0.283</v>
      </c>
      <c r="W158" s="1">
        <v>0.321</v>
      </c>
    </row>
    <row r="159">
      <c r="D159" s="1">
        <v>5.0</v>
      </c>
      <c r="E159" s="1" t="s">
        <v>204</v>
      </c>
      <c r="F159" s="1">
        <v>1.174</v>
      </c>
      <c r="G159" s="1">
        <v>1.123</v>
      </c>
      <c r="H159" s="21"/>
      <c r="T159" s="1">
        <v>4.0</v>
      </c>
      <c r="U159" s="49" t="s">
        <v>122</v>
      </c>
      <c r="V159" s="1">
        <v>0.13</v>
      </c>
      <c r="W159" s="1">
        <v>0.563</v>
      </c>
    </row>
    <row r="160">
      <c r="D160" s="1">
        <v>6.0</v>
      </c>
      <c r="E160" s="1" t="s">
        <v>63</v>
      </c>
      <c r="F160" s="1">
        <v>0.321</v>
      </c>
      <c r="G160" s="1">
        <v>3.82</v>
      </c>
      <c r="H160" s="21"/>
      <c r="Q160" s="1">
        <v>11.0</v>
      </c>
      <c r="R160" s="1">
        <v>1.0</v>
      </c>
      <c r="S160" s="1">
        <v>1.0</v>
      </c>
      <c r="T160" s="1">
        <v>1.0</v>
      </c>
      <c r="U160" s="1" t="s">
        <v>195</v>
      </c>
    </row>
    <row r="161">
      <c r="D161" s="1">
        <v>7.0</v>
      </c>
      <c r="E161" s="1" t="s">
        <v>64</v>
      </c>
      <c r="F161" s="1">
        <v>2.09</v>
      </c>
      <c r="G161" s="1">
        <v>1.355</v>
      </c>
      <c r="H161" s="21"/>
      <c r="S161" s="1">
        <v>2.0</v>
      </c>
      <c r="T161" s="1">
        <v>1.0</v>
      </c>
      <c r="U161" s="1" t="s">
        <v>196</v>
      </c>
      <c r="V161" s="1">
        <v>2.28</v>
      </c>
      <c r="W161" s="8">
        <v>1.111</v>
      </c>
    </row>
    <row r="162">
      <c r="D162" s="1">
        <v>8.0</v>
      </c>
      <c r="E162" s="1" t="s">
        <v>205</v>
      </c>
      <c r="F162" s="1">
        <v>1.119</v>
      </c>
      <c r="G162" s="1">
        <v>0.705</v>
      </c>
      <c r="H162" s="21"/>
      <c r="T162" s="1">
        <v>2.0</v>
      </c>
      <c r="U162" s="1" t="s">
        <v>197</v>
      </c>
      <c r="V162" s="1">
        <v>0.12</v>
      </c>
      <c r="W162" s="8">
        <v>7.82</v>
      </c>
    </row>
    <row r="163">
      <c r="C163" s="1">
        <v>1.0</v>
      </c>
      <c r="D163" s="1">
        <v>1.0</v>
      </c>
      <c r="E163" s="1" t="s">
        <v>206</v>
      </c>
      <c r="H163" s="21"/>
      <c r="T163" s="1">
        <v>3.0</v>
      </c>
      <c r="U163" s="1" t="s">
        <v>198</v>
      </c>
      <c r="V163" s="1">
        <v>2.017</v>
      </c>
      <c r="W163" s="8">
        <v>1.068</v>
      </c>
    </row>
    <row r="164">
      <c r="B164" s="1">
        <v>3.0</v>
      </c>
      <c r="C164" s="1">
        <v>2.0</v>
      </c>
      <c r="D164" s="1">
        <v>1.0</v>
      </c>
      <c r="E164" s="1" t="s">
        <v>70</v>
      </c>
      <c r="F164" s="1">
        <v>0.302</v>
      </c>
      <c r="G164" s="1">
        <v>4.08</v>
      </c>
      <c r="H164" s="21"/>
      <c r="T164" s="1">
        <v>4.0</v>
      </c>
      <c r="U164" s="1" t="s">
        <v>28</v>
      </c>
      <c r="V164" s="1">
        <v>4.07</v>
      </c>
      <c r="W164" s="8">
        <v>7.97</v>
      </c>
    </row>
    <row r="165">
      <c r="D165" s="1">
        <v>2.0</v>
      </c>
      <c r="E165" s="1" t="s">
        <v>207</v>
      </c>
      <c r="F165" s="1">
        <v>1.367</v>
      </c>
      <c r="G165" s="1">
        <v>7.93</v>
      </c>
      <c r="H165" s="21"/>
      <c r="T165" s="1">
        <v>5.0</v>
      </c>
      <c r="U165" s="1" t="s">
        <v>29</v>
      </c>
      <c r="V165" s="1">
        <v>1.74</v>
      </c>
      <c r="W165" s="8">
        <v>1.19</v>
      </c>
    </row>
    <row r="166">
      <c r="D166" s="1">
        <v>3.0</v>
      </c>
      <c r="E166" s="1" t="s">
        <v>208</v>
      </c>
      <c r="F166" s="1">
        <v>1.83</v>
      </c>
      <c r="G166" s="1">
        <v>1.269</v>
      </c>
      <c r="H166" s="21"/>
      <c r="S166" s="1">
        <v>3.0</v>
      </c>
      <c r="T166" s="1">
        <v>1.0</v>
      </c>
      <c r="U166" s="1" t="s">
        <v>199</v>
      </c>
      <c r="V166" s="1">
        <v>1.375</v>
      </c>
      <c r="W166" s="8">
        <v>3.0</v>
      </c>
    </row>
    <row r="167">
      <c r="D167" s="1">
        <v>4.0</v>
      </c>
      <c r="E167" s="1" t="s">
        <v>174</v>
      </c>
      <c r="H167" s="21"/>
      <c r="T167" s="1">
        <v>2.0</v>
      </c>
      <c r="U167" s="1" t="s">
        <v>200</v>
      </c>
      <c r="V167" s="1">
        <v>4.09</v>
      </c>
      <c r="W167" s="8">
        <v>3.6</v>
      </c>
    </row>
    <row r="168">
      <c r="D168" s="1">
        <v>5.0</v>
      </c>
      <c r="E168" s="1" t="s">
        <v>209</v>
      </c>
      <c r="F168" s="1">
        <v>0.698</v>
      </c>
      <c r="G168" s="1">
        <v>0.75</v>
      </c>
      <c r="H168" s="21"/>
      <c r="T168" s="1">
        <v>3.0</v>
      </c>
      <c r="U168" s="1" t="s">
        <v>158</v>
      </c>
      <c r="V168" s="1">
        <v>4.33</v>
      </c>
      <c r="W168" s="8">
        <v>7.56</v>
      </c>
    </row>
    <row r="169">
      <c r="D169" s="1">
        <v>6.0</v>
      </c>
      <c r="E169" s="1" t="s">
        <v>77</v>
      </c>
      <c r="F169" s="1">
        <v>1.435</v>
      </c>
      <c r="G169" s="1">
        <v>4.44</v>
      </c>
      <c r="H169" s="21"/>
      <c r="T169" s="1">
        <v>4.0</v>
      </c>
      <c r="U169" s="1" t="s">
        <v>159</v>
      </c>
      <c r="V169" s="1">
        <v>1.152</v>
      </c>
      <c r="W169" s="8">
        <v>4.48</v>
      </c>
    </row>
    <row r="170">
      <c r="C170" s="1">
        <v>3.0</v>
      </c>
      <c r="D170" s="1">
        <v>1.0</v>
      </c>
      <c r="E170" s="1" t="s">
        <v>210</v>
      </c>
      <c r="F170" s="1">
        <v>1.412</v>
      </c>
      <c r="G170" s="1">
        <v>1.407</v>
      </c>
      <c r="H170" s="21"/>
      <c r="R170" s="1">
        <v>2.0</v>
      </c>
      <c r="S170" s="1">
        <v>1.0</v>
      </c>
      <c r="T170" s="1">
        <v>1.0</v>
      </c>
      <c r="U170" s="1" t="s">
        <v>201</v>
      </c>
      <c r="V170" s="1">
        <v>0.1</v>
      </c>
      <c r="W170" s="8">
        <v>1.265</v>
      </c>
    </row>
    <row r="171">
      <c r="D171" s="1">
        <v>2.0</v>
      </c>
      <c r="E171" s="1" t="s">
        <v>211</v>
      </c>
      <c r="F171" s="1">
        <v>3.333</v>
      </c>
      <c r="G171" s="1">
        <v>1.16</v>
      </c>
      <c r="H171" s="21"/>
      <c r="S171" s="1">
        <v>2.0</v>
      </c>
      <c r="T171" s="1">
        <v>1.0</v>
      </c>
      <c r="U171" s="28" t="s">
        <v>16</v>
      </c>
      <c r="V171" s="1">
        <v>2.706</v>
      </c>
      <c r="W171" s="8">
        <v>2.415</v>
      </c>
    </row>
    <row r="172">
      <c r="D172" s="1">
        <v>3.0</v>
      </c>
      <c r="E172" s="1" t="s">
        <v>81</v>
      </c>
      <c r="F172" s="1">
        <v>1.167</v>
      </c>
      <c r="G172" s="1">
        <v>3.8</v>
      </c>
      <c r="H172" s="21"/>
      <c r="T172" s="1">
        <v>2.0</v>
      </c>
      <c r="U172" s="1" t="s">
        <v>36</v>
      </c>
      <c r="V172" s="1">
        <v>1.392</v>
      </c>
      <c r="W172" s="8">
        <v>3.57</v>
      </c>
    </row>
    <row r="173">
      <c r="D173" s="1">
        <v>4.0</v>
      </c>
      <c r="E173" s="1" t="s">
        <v>177</v>
      </c>
      <c r="F173" s="1">
        <v>0.119</v>
      </c>
      <c r="G173" s="1">
        <v>3.82</v>
      </c>
      <c r="H173" s="21"/>
      <c r="T173" s="1">
        <v>3.0</v>
      </c>
      <c r="U173" s="1" t="s">
        <v>202</v>
      </c>
      <c r="V173" s="1">
        <v>0.333</v>
      </c>
      <c r="W173" s="1">
        <v>1.268</v>
      </c>
    </row>
    <row r="174">
      <c r="D174" s="1">
        <v>5.0</v>
      </c>
      <c r="E174" s="1" t="s">
        <v>212</v>
      </c>
      <c r="H174" s="21"/>
      <c r="T174" s="1">
        <v>4.0</v>
      </c>
      <c r="U174" s="1" t="s">
        <v>38</v>
      </c>
      <c r="V174" s="1">
        <v>1.296</v>
      </c>
      <c r="W174" s="1">
        <v>1.151</v>
      </c>
    </row>
    <row r="175">
      <c r="D175" s="1">
        <v>6.0</v>
      </c>
      <c r="E175" s="1" t="s">
        <v>213</v>
      </c>
      <c r="H175" s="21"/>
      <c r="S175" s="1">
        <v>3.0</v>
      </c>
      <c r="T175" s="1">
        <v>1.0</v>
      </c>
      <c r="U175" s="1" t="s">
        <v>163</v>
      </c>
      <c r="V175" s="1">
        <v>2.875</v>
      </c>
      <c r="W175" s="1">
        <v>0.744</v>
      </c>
    </row>
    <row r="176">
      <c r="B176" s="1">
        <v>4.0</v>
      </c>
      <c r="C176" s="1">
        <v>1.0</v>
      </c>
      <c r="D176" s="1">
        <v>1.0</v>
      </c>
      <c r="E176" s="1" t="s">
        <v>214</v>
      </c>
      <c r="F176" s="1">
        <v>2.284</v>
      </c>
      <c r="G176" s="1">
        <v>8.02</v>
      </c>
      <c r="H176" s="21"/>
      <c r="T176" s="1">
        <v>2.0</v>
      </c>
      <c r="U176" s="1" t="s">
        <v>203</v>
      </c>
      <c r="V176" s="1">
        <v>1.452</v>
      </c>
      <c r="W176" s="1">
        <v>1.375</v>
      </c>
    </row>
    <row r="177">
      <c r="C177" s="1">
        <v>2.0</v>
      </c>
      <c r="D177" s="1">
        <v>1.0</v>
      </c>
      <c r="E177" s="1" t="s">
        <v>215</v>
      </c>
      <c r="F177" s="1">
        <v>0.632</v>
      </c>
      <c r="G177" s="1">
        <v>1.103</v>
      </c>
      <c r="H177" s="21"/>
      <c r="T177" s="1">
        <v>3.0</v>
      </c>
      <c r="U177" s="1" t="s">
        <v>169</v>
      </c>
    </row>
    <row r="178">
      <c r="D178" s="1">
        <v>2.0</v>
      </c>
      <c r="E178" s="1" t="s">
        <v>216</v>
      </c>
      <c r="F178" s="1">
        <v>2.019</v>
      </c>
      <c r="G178" s="1">
        <v>1.397</v>
      </c>
      <c r="H178" s="21"/>
      <c r="T178" s="1">
        <v>4.0</v>
      </c>
      <c r="U178" s="1" t="s">
        <v>52</v>
      </c>
      <c r="V178" s="1">
        <v>1.174</v>
      </c>
      <c r="W178" s="1">
        <v>1.123</v>
      </c>
    </row>
    <row r="179">
      <c r="D179" s="1">
        <v>3.0</v>
      </c>
      <c r="E179" s="1" t="s">
        <v>92</v>
      </c>
      <c r="F179" s="1">
        <v>1.59</v>
      </c>
      <c r="G179" s="1">
        <v>1.316</v>
      </c>
      <c r="H179" s="21"/>
      <c r="T179" s="1">
        <v>5.0</v>
      </c>
      <c r="U179" s="1" t="s">
        <v>204</v>
      </c>
      <c r="V179" s="1">
        <v>1.174</v>
      </c>
      <c r="W179" s="1">
        <v>1.123</v>
      </c>
    </row>
    <row r="180">
      <c r="D180" s="1">
        <v>4.0</v>
      </c>
      <c r="E180" s="1" t="s">
        <v>94</v>
      </c>
      <c r="F180" s="1">
        <v>2.351</v>
      </c>
      <c r="G180" s="1">
        <v>0.738</v>
      </c>
      <c r="H180" s="21"/>
      <c r="T180" s="1">
        <v>6.0</v>
      </c>
      <c r="U180" s="1" t="s">
        <v>63</v>
      </c>
      <c r="V180" s="1">
        <v>0.321</v>
      </c>
      <c r="W180" s="1">
        <v>3.82</v>
      </c>
    </row>
    <row r="181">
      <c r="D181" s="1">
        <v>5.0</v>
      </c>
      <c r="E181" s="1" t="s">
        <v>95</v>
      </c>
      <c r="F181" s="1">
        <v>1.62</v>
      </c>
      <c r="G181" s="1">
        <v>1.478</v>
      </c>
      <c r="H181" s="21"/>
      <c r="T181" s="1">
        <v>7.0</v>
      </c>
      <c r="U181" s="1" t="s">
        <v>64</v>
      </c>
      <c r="V181" s="1">
        <v>2.09</v>
      </c>
      <c r="W181" s="1">
        <v>1.355</v>
      </c>
    </row>
    <row r="182">
      <c r="C182" s="1">
        <v>3.0</v>
      </c>
      <c r="D182" s="1">
        <v>1.0</v>
      </c>
      <c r="E182" s="1" t="s">
        <v>96</v>
      </c>
      <c r="G182" s="1">
        <v>1.237</v>
      </c>
      <c r="H182" s="21"/>
      <c r="T182" s="1">
        <v>8.0</v>
      </c>
      <c r="U182" s="1" t="s">
        <v>205</v>
      </c>
      <c r="V182" s="1">
        <v>1.119</v>
      </c>
      <c r="W182" s="1">
        <v>0.705</v>
      </c>
    </row>
    <row r="183">
      <c r="D183" s="1">
        <v>2.0</v>
      </c>
      <c r="E183" s="1" t="s">
        <v>98</v>
      </c>
      <c r="F183" s="1">
        <v>4.16</v>
      </c>
      <c r="G183" s="1">
        <v>0.073</v>
      </c>
      <c r="H183" s="21"/>
      <c r="S183" s="1">
        <v>1.0</v>
      </c>
      <c r="T183" s="1">
        <v>1.0</v>
      </c>
      <c r="U183" s="1" t="s">
        <v>206</v>
      </c>
    </row>
    <row r="184">
      <c r="D184" s="1">
        <v>3.0</v>
      </c>
      <c r="E184" s="1" t="s">
        <v>217</v>
      </c>
      <c r="F184" s="1">
        <v>0.314</v>
      </c>
      <c r="G184" s="1">
        <v>1.259</v>
      </c>
      <c r="H184" s="21"/>
      <c r="R184" s="1">
        <v>3.0</v>
      </c>
      <c r="S184" s="1">
        <v>2.0</v>
      </c>
      <c r="T184" s="1">
        <v>1.0</v>
      </c>
      <c r="U184" s="1" t="s">
        <v>70</v>
      </c>
      <c r="V184" s="1">
        <v>0.302</v>
      </c>
      <c r="W184" s="1">
        <v>4.08</v>
      </c>
    </row>
    <row r="185">
      <c r="D185" s="1">
        <v>4.0</v>
      </c>
      <c r="E185" s="1" t="s">
        <v>103</v>
      </c>
      <c r="F185" s="1">
        <v>2.61</v>
      </c>
      <c r="G185" s="1">
        <v>1.263</v>
      </c>
      <c r="H185" s="21"/>
      <c r="T185" s="1">
        <v>2.0</v>
      </c>
      <c r="U185" s="1" t="s">
        <v>207</v>
      </c>
      <c r="V185" s="1">
        <v>1.367</v>
      </c>
      <c r="W185" s="1">
        <v>7.93</v>
      </c>
    </row>
    <row r="186">
      <c r="D186" s="1">
        <v>5.0</v>
      </c>
      <c r="E186" s="1" t="s">
        <v>182</v>
      </c>
      <c r="F186" s="1">
        <v>1.44</v>
      </c>
      <c r="G186" s="1">
        <v>1.413</v>
      </c>
      <c r="H186" s="21"/>
      <c r="T186" s="1">
        <v>3.0</v>
      </c>
      <c r="U186" s="1" t="s">
        <v>208</v>
      </c>
      <c r="V186" s="1">
        <v>1.83</v>
      </c>
      <c r="W186" s="1">
        <v>1.269</v>
      </c>
    </row>
    <row r="187">
      <c r="B187" s="1">
        <v>5.0</v>
      </c>
      <c r="C187" s="1">
        <v>1.0</v>
      </c>
      <c r="D187" s="1">
        <v>1.0</v>
      </c>
      <c r="E187" s="1" t="s">
        <v>104</v>
      </c>
      <c r="F187" s="1">
        <v>2.538</v>
      </c>
      <c r="G187" s="1">
        <v>3.156</v>
      </c>
      <c r="H187" s="21"/>
      <c r="T187" s="1">
        <v>4.0</v>
      </c>
      <c r="U187" s="1" t="s">
        <v>174</v>
      </c>
    </row>
    <row r="188">
      <c r="C188" s="1">
        <v>2.0</v>
      </c>
      <c r="D188" s="1">
        <v>1.0</v>
      </c>
      <c r="E188" s="1" t="s">
        <v>183</v>
      </c>
      <c r="F188" s="1">
        <v>2.646</v>
      </c>
      <c r="H188" s="21"/>
      <c r="T188" s="1">
        <v>5.0</v>
      </c>
      <c r="U188" s="1" t="s">
        <v>209</v>
      </c>
      <c r="V188" s="1">
        <v>0.698</v>
      </c>
      <c r="W188" s="1">
        <v>0.75</v>
      </c>
    </row>
    <row r="189">
      <c r="D189" s="1">
        <v>2.0</v>
      </c>
      <c r="E189" s="1" t="s">
        <v>218</v>
      </c>
      <c r="H189" s="21"/>
      <c r="T189" s="1">
        <v>6.0</v>
      </c>
      <c r="U189" s="1" t="s">
        <v>77</v>
      </c>
      <c r="V189" s="1">
        <v>1.435</v>
      </c>
      <c r="W189" s="1">
        <v>4.44</v>
      </c>
    </row>
    <row r="190">
      <c r="D190" s="1">
        <v>3.0</v>
      </c>
      <c r="E190" s="1" t="s">
        <v>184</v>
      </c>
      <c r="F190" s="1">
        <v>1.049</v>
      </c>
      <c r="H190" s="21"/>
      <c r="S190" s="1">
        <v>3.0</v>
      </c>
      <c r="T190" s="1">
        <v>1.0</v>
      </c>
      <c r="U190" s="1" t="s">
        <v>210</v>
      </c>
      <c r="V190" s="1">
        <v>1.412</v>
      </c>
      <c r="W190" s="1">
        <v>1.407</v>
      </c>
    </row>
    <row r="191">
      <c r="D191" s="1">
        <v>4.0</v>
      </c>
      <c r="E191" s="1" t="s">
        <v>219</v>
      </c>
      <c r="G191" s="1">
        <v>0.1</v>
      </c>
      <c r="H191" s="21"/>
      <c r="T191" s="1">
        <v>2.0</v>
      </c>
      <c r="U191" s="1" t="s">
        <v>211</v>
      </c>
      <c r="V191" s="1">
        <v>3.333</v>
      </c>
      <c r="W191" s="1">
        <v>1.16</v>
      </c>
    </row>
    <row r="192">
      <c r="D192" s="1">
        <v>5.0</v>
      </c>
      <c r="E192" s="1" t="s">
        <v>111</v>
      </c>
      <c r="F192" s="1">
        <v>0.07</v>
      </c>
      <c r="G192" s="1">
        <v>0.07</v>
      </c>
      <c r="H192" s="21"/>
      <c r="T192" s="1">
        <v>3.0</v>
      </c>
      <c r="U192" s="1" t="s">
        <v>81</v>
      </c>
      <c r="V192" s="1">
        <v>1.167</v>
      </c>
      <c r="W192" s="1">
        <v>3.8</v>
      </c>
    </row>
    <row r="193">
      <c r="D193" s="1">
        <v>6.0</v>
      </c>
      <c r="E193" s="1" t="s">
        <v>186</v>
      </c>
      <c r="F193" s="1">
        <v>1.226</v>
      </c>
      <c r="H193" s="21"/>
      <c r="T193" s="1">
        <v>4.0</v>
      </c>
      <c r="U193" s="1" t="s">
        <v>177</v>
      </c>
      <c r="V193" s="1">
        <v>0.119</v>
      </c>
      <c r="W193" s="1">
        <v>3.82</v>
      </c>
    </row>
    <row r="194">
      <c r="D194" s="1">
        <v>7.0</v>
      </c>
      <c r="E194" s="1" t="s">
        <v>187</v>
      </c>
      <c r="F194" s="1">
        <v>1.304</v>
      </c>
      <c r="G194" s="1">
        <v>0.725</v>
      </c>
      <c r="H194" s="21"/>
      <c r="T194" s="1">
        <v>5.0</v>
      </c>
      <c r="U194" s="1" t="s">
        <v>212</v>
      </c>
    </row>
    <row r="195">
      <c r="C195" s="1">
        <v>3.0</v>
      </c>
      <c r="D195" s="1">
        <v>1.0</v>
      </c>
      <c r="E195" s="1" t="s">
        <v>188</v>
      </c>
      <c r="F195" s="1">
        <v>0.714</v>
      </c>
      <c r="H195" s="21"/>
      <c r="T195" s="1">
        <v>6.0</v>
      </c>
      <c r="U195" s="1" t="s">
        <v>213</v>
      </c>
    </row>
    <row r="196">
      <c r="D196" s="1">
        <v>2.0</v>
      </c>
      <c r="E196" s="45" t="s">
        <v>114</v>
      </c>
      <c r="H196" s="21"/>
      <c r="R196" s="1">
        <v>4.0</v>
      </c>
      <c r="S196" s="1">
        <v>1.0</v>
      </c>
      <c r="T196" s="1">
        <v>1.0</v>
      </c>
      <c r="U196" s="1" t="s">
        <v>214</v>
      </c>
      <c r="V196" s="1">
        <v>2.284</v>
      </c>
      <c r="W196" s="1">
        <v>8.02</v>
      </c>
    </row>
    <row r="197">
      <c r="D197" s="1">
        <v>3.0</v>
      </c>
      <c r="E197" s="1" t="s">
        <v>220</v>
      </c>
      <c r="F197" s="1">
        <v>0.535</v>
      </c>
      <c r="H197" s="21"/>
      <c r="S197" s="1">
        <v>2.0</v>
      </c>
      <c r="T197" s="1">
        <v>1.0</v>
      </c>
      <c r="U197" s="1" t="s">
        <v>215</v>
      </c>
      <c r="V197" s="1">
        <v>0.632</v>
      </c>
      <c r="W197" s="1">
        <v>1.103</v>
      </c>
    </row>
    <row r="198">
      <c r="D198" s="1">
        <v>4.0</v>
      </c>
      <c r="E198" s="1" t="s">
        <v>221</v>
      </c>
      <c r="F198" s="1">
        <v>0.11</v>
      </c>
      <c r="H198" s="21"/>
      <c r="T198" s="1">
        <v>2.0</v>
      </c>
      <c r="U198" s="1" t="s">
        <v>216</v>
      </c>
      <c r="V198" s="1">
        <v>2.019</v>
      </c>
      <c r="W198" s="1">
        <v>1.397</v>
      </c>
    </row>
    <row r="199">
      <c r="B199" s="1">
        <v>6.0</v>
      </c>
      <c r="C199" s="1">
        <v>1.0</v>
      </c>
      <c r="D199" s="1">
        <v>1.0</v>
      </c>
      <c r="E199" s="46" t="s">
        <v>222</v>
      </c>
      <c r="F199" s="1">
        <v>0.625</v>
      </c>
      <c r="H199" s="21"/>
      <c r="T199" s="1">
        <v>3.0</v>
      </c>
      <c r="U199" s="1" t="s">
        <v>92</v>
      </c>
      <c r="V199" s="1">
        <v>1.59</v>
      </c>
      <c r="W199" s="1">
        <v>1.316</v>
      </c>
    </row>
    <row r="200">
      <c r="C200" s="1">
        <v>2.0</v>
      </c>
      <c r="D200" s="1">
        <v>1.0</v>
      </c>
      <c r="E200" s="1" t="s">
        <v>120</v>
      </c>
      <c r="F200" s="1">
        <v>0.643</v>
      </c>
      <c r="G200" s="1">
        <v>3.78</v>
      </c>
      <c r="H200" s="21"/>
      <c r="T200" s="1">
        <v>4.0</v>
      </c>
      <c r="U200" s="1" t="s">
        <v>94</v>
      </c>
      <c r="V200" s="1">
        <v>2.351</v>
      </c>
      <c r="W200" s="1">
        <v>0.738</v>
      </c>
    </row>
    <row r="201">
      <c r="C201" s="1"/>
      <c r="D201" s="1">
        <v>2.0</v>
      </c>
      <c r="E201" s="1" t="s">
        <v>191</v>
      </c>
      <c r="G201" s="1">
        <v>1.022</v>
      </c>
      <c r="H201" s="21"/>
      <c r="T201" s="1">
        <v>5.0</v>
      </c>
      <c r="U201" s="1" t="s">
        <v>95</v>
      </c>
      <c r="V201" s="1">
        <v>1.62</v>
      </c>
      <c r="W201" s="1">
        <v>1.478</v>
      </c>
    </row>
    <row r="202">
      <c r="D202" s="1">
        <v>3.0</v>
      </c>
      <c r="E202" s="1" t="s">
        <v>192</v>
      </c>
      <c r="H202" s="21"/>
      <c r="S202" s="1">
        <v>3.0</v>
      </c>
      <c r="T202" s="1">
        <v>1.0</v>
      </c>
      <c r="U202" s="1" t="s">
        <v>96</v>
      </c>
      <c r="W202" s="1">
        <v>1.237</v>
      </c>
    </row>
    <row r="203">
      <c r="D203" s="1">
        <v>4.0</v>
      </c>
      <c r="E203" s="1" t="s">
        <v>223</v>
      </c>
      <c r="F203" s="1">
        <v>0.691</v>
      </c>
      <c r="G203" s="1">
        <v>3.65</v>
      </c>
      <c r="H203" s="21"/>
      <c r="T203" s="1">
        <v>2.0</v>
      </c>
      <c r="U203" s="1" t="s">
        <v>98</v>
      </c>
      <c r="V203" s="1">
        <v>4.16</v>
      </c>
      <c r="W203" s="1">
        <v>0.073</v>
      </c>
    </row>
    <row r="204">
      <c r="D204" s="1">
        <v>5.0</v>
      </c>
      <c r="E204" s="1" t="s">
        <v>132</v>
      </c>
      <c r="F204" s="1">
        <v>1.263</v>
      </c>
      <c r="G204" s="1">
        <v>3.53</v>
      </c>
      <c r="H204" s="21"/>
      <c r="T204" s="1">
        <v>3.0</v>
      </c>
      <c r="U204" s="1" t="s">
        <v>217</v>
      </c>
      <c r="V204" s="1">
        <v>0.314</v>
      </c>
      <c r="W204" s="1">
        <v>1.259</v>
      </c>
    </row>
    <row r="205">
      <c r="D205" s="1">
        <v>6.0</v>
      </c>
      <c r="E205" s="1" t="s">
        <v>224</v>
      </c>
      <c r="F205" s="1">
        <v>2.333</v>
      </c>
      <c r="G205" s="1">
        <v>1.457</v>
      </c>
      <c r="H205" s="21"/>
      <c r="T205" s="1">
        <v>4.0</v>
      </c>
      <c r="U205" s="1" t="s">
        <v>103</v>
      </c>
      <c r="V205" s="1">
        <v>2.61</v>
      </c>
      <c r="W205" s="1">
        <v>1.263</v>
      </c>
    </row>
    <row r="206">
      <c r="D206" s="1">
        <v>7.0</v>
      </c>
      <c r="E206" s="1" t="s">
        <v>133</v>
      </c>
      <c r="F206" s="1">
        <v>0.712</v>
      </c>
      <c r="G206" s="1">
        <v>8.29</v>
      </c>
      <c r="H206" s="21"/>
      <c r="T206" s="1">
        <v>5.0</v>
      </c>
      <c r="U206" s="1" t="s">
        <v>182</v>
      </c>
      <c r="V206" s="1">
        <v>1.44</v>
      </c>
      <c r="W206" s="1">
        <v>1.413</v>
      </c>
    </row>
    <row r="207">
      <c r="D207" s="1">
        <v>8.0</v>
      </c>
      <c r="E207" s="1" t="s">
        <v>194</v>
      </c>
      <c r="F207" s="1">
        <v>2.375</v>
      </c>
      <c r="G207" s="1">
        <v>1.49</v>
      </c>
      <c r="H207" s="21"/>
      <c r="R207" s="1">
        <v>5.0</v>
      </c>
      <c r="S207" s="1">
        <v>1.0</v>
      </c>
      <c r="T207" s="1">
        <v>1.0</v>
      </c>
      <c r="U207" s="1" t="s">
        <v>104</v>
      </c>
      <c r="V207" s="1">
        <v>2.538</v>
      </c>
      <c r="W207" s="1">
        <v>3.156</v>
      </c>
    </row>
    <row r="208">
      <c r="C208" s="1">
        <v>3.0</v>
      </c>
      <c r="D208" s="1">
        <v>1.0</v>
      </c>
      <c r="E208" s="1" t="s">
        <v>225</v>
      </c>
      <c r="F208" s="1">
        <v>3.333</v>
      </c>
      <c r="G208" s="1">
        <v>1.381</v>
      </c>
      <c r="H208" s="21"/>
      <c r="S208" s="1">
        <v>2.0</v>
      </c>
      <c r="T208" s="1">
        <v>1.0</v>
      </c>
      <c r="U208" s="1" t="s">
        <v>183</v>
      </c>
      <c r="V208" s="1">
        <v>2.646</v>
      </c>
    </row>
    <row r="209">
      <c r="D209" s="1">
        <v>2.0</v>
      </c>
      <c r="E209" s="1" t="s">
        <v>226</v>
      </c>
      <c r="H209" s="21"/>
      <c r="T209" s="1">
        <v>2.0</v>
      </c>
      <c r="U209" s="1" t="s">
        <v>218</v>
      </c>
    </row>
    <row r="210">
      <c r="D210" s="1">
        <v>3.0</v>
      </c>
      <c r="E210" s="1" t="s">
        <v>139</v>
      </c>
      <c r="F210" s="1">
        <v>4.03</v>
      </c>
      <c r="G210" s="1">
        <v>4.46</v>
      </c>
      <c r="H210" s="21"/>
      <c r="T210" s="1">
        <v>3.0</v>
      </c>
      <c r="U210" s="1" t="s">
        <v>184</v>
      </c>
      <c r="V210" s="1">
        <v>1.049</v>
      </c>
    </row>
    <row r="211">
      <c r="D211" s="1">
        <v>4.0</v>
      </c>
      <c r="E211" s="1" t="s">
        <v>227</v>
      </c>
      <c r="F211" s="1">
        <v>1.472</v>
      </c>
      <c r="G211" s="1">
        <v>7.78</v>
      </c>
      <c r="H211" s="21"/>
      <c r="T211" s="1">
        <v>4.0</v>
      </c>
      <c r="U211" s="1" t="s">
        <v>219</v>
      </c>
      <c r="W211" s="1">
        <v>0.1</v>
      </c>
    </row>
    <row r="212">
      <c r="D212" s="1">
        <v>5.0</v>
      </c>
      <c r="E212" s="1" t="s">
        <v>228</v>
      </c>
      <c r="F212" s="1">
        <v>1.61</v>
      </c>
      <c r="G212" s="1">
        <v>7.9</v>
      </c>
      <c r="H212" s="21"/>
      <c r="T212" s="1">
        <v>5.0</v>
      </c>
      <c r="U212" s="1" t="s">
        <v>111</v>
      </c>
      <c r="V212" s="1">
        <v>0.07</v>
      </c>
      <c r="W212" s="1">
        <v>0.07</v>
      </c>
    </row>
    <row r="213">
      <c r="A213" s="1">
        <v>12.0</v>
      </c>
      <c r="B213" s="1">
        <v>1.0</v>
      </c>
      <c r="C213" s="1">
        <v>1.0</v>
      </c>
      <c r="D213" s="1">
        <v>1.0</v>
      </c>
      <c r="E213" s="1" t="s">
        <v>195</v>
      </c>
      <c r="F213" s="1">
        <v>1.478</v>
      </c>
      <c r="G213" s="8">
        <v>0.628</v>
      </c>
      <c r="H213" s="21"/>
      <c r="T213" s="1">
        <v>6.0</v>
      </c>
      <c r="U213" s="1" t="s">
        <v>186</v>
      </c>
      <c r="V213" s="1">
        <v>1.226</v>
      </c>
    </row>
    <row r="214">
      <c r="C214" s="1">
        <v>2.0</v>
      </c>
      <c r="D214" s="1">
        <v>1.0</v>
      </c>
      <c r="E214" s="1" t="s">
        <v>196</v>
      </c>
      <c r="F214" s="1">
        <v>0.533</v>
      </c>
      <c r="G214" s="8">
        <v>3.61</v>
      </c>
      <c r="H214" s="21"/>
      <c r="T214" s="1">
        <v>7.0</v>
      </c>
      <c r="U214" s="1" t="s">
        <v>187</v>
      </c>
      <c r="V214" s="1">
        <v>1.304</v>
      </c>
      <c r="W214" s="1">
        <v>0.725</v>
      </c>
    </row>
    <row r="215">
      <c r="D215" s="1">
        <v>2.0</v>
      </c>
      <c r="E215" s="1" t="s">
        <v>197</v>
      </c>
      <c r="F215" s="1">
        <v>1.383</v>
      </c>
      <c r="G215" s="8">
        <v>0.009</v>
      </c>
      <c r="H215" s="21"/>
      <c r="S215" s="1">
        <v>3.0</v>
      </c>
      <c r="T215" s="1">
        <v>1.0</v>
      </c>
      <c r="U215" s="1" t="s">
        <v>188</v>
      </c>
      <c r="V215" s="1">
        <v>0.714</v>
      </c>
    </row>
    <row r="216">
      <c r="D216" s="1">
        <v>3.0</v>
      </c>
      <c r="E216" s="1" t="s">
        <v>198</v>
      </c>
      <c r="F216" s="1">
        <v>2.103</v>
      </c>
      <c r="G216" s="8">
        <v>3.98</v>
      </c>
      <c r="H216" s="21"/>
      <c r="T216" s="1">
        <v>2.0</v>
      </c>
      <c r="U216" s="45" t="s">
        <v>114</v>
      </c>
    </row>
    <row r="217">
      <c r="D217" s="1">
        <v>4.0</v>
      </c>
      <c r="E217" s="1" t="s">
        <v>28</v>
      </c>
      <c r="G217" s="8"/>
      <c r="H217" s="21"/>
      <c r="T217" s="1">
        <v>3.0</v>
      </c>
      <c r="U217" s="1" t="s">
        <v>220</v>
      </c>
      <c r="V217" s="1">
        <v>0.535</v>
      </c>
    </row>
    <row r="218">
      <c r="D218" s="1">
        <v>5.0</v>
      </c>
      <c r="E218" s="1" t="s">
        <v>229</v>
      </c>
      <c r="F218" s="1">
        <v>1.433</v>
      </c>
      <c r="G218" s="8">
        <v>3.1</v>
      </c>
      <c r="H218" s="21"/>
      <c r="T218" s="1">
        <v>4.0</v>
      </c>
      <c r="U218" s="1" t="s">
        <v>221</v>
      </c>
      <c r="V218" s="1">
        <v>0.11</v>
      </c>
    </row>
    <row r="219">
      <c r="C219" s="1">
        <v>3.0</v>
      </c>
      <c r="D219" s="1">
        <v>1.0</v>
      </c>
      <c r="E219" s="1" t="s">
        <v>230</v>
      </c>
      <c r="F219" s="1">
        <v>5.55</v>
      </c>
      <c r="G219" s="8">
        <v>8.26</v>
      </c>
      <c r="H219" s="21"/>
      <c r="R219" s="1">
        <v>6.0</v>
      </c>
      <c r="S219" s="1">
        <v>1.0</v>
      </c>
      <c r="T219" s="1">
        <v>1.0</v>
      </c>
      <c r="U219" s="46" t="s">
        <v>222</v>
      </c>
      <c r="V219" s="1">
        <v>0.625</v>
      </c>
    </row>
    <row r="220">
      <c r="D220" s="1">
        <v>2.0</v>
      </c>
      <c r="E220" s="1" t="s">
        <v>200</v>
      </c>
      <c r="F220" s="1">
        <v>1.467</v>
      </c>
      <c r="G220" s="8">
        <v>0.528</v>
      </c>
      <c r="H220" s="21"/>
      <c r="S220" s="1">
        <v>2.0</v>
      </c>
      <c r="T220" s="1">
        <v>1.0</v>
      </c>
      <c r="U220" s="1" t="s">
        <v>120</v>
      </c>
      <c r="V220" s="1">
        <v>0.643</v>
      </c>
      <c r="W220" s="1">
        <v>3.78</v>
      </c>
    </row>
    <row r="221">
      <c r="D221" s="1">
        <v>3.0</v>
      </c>
      <c r="E221" s="1" t="s">
        <v>231</v>
      </c>
      <c r="F221" s="1">
        <v>1.04</v>
      </c>
      <c r="G221" s="8">
        <v>0.33</v>
      </c>
      <c r="H221" s="21"/>
      <c r="S221" s="1"/>
      <c r="T221" s="1">
        <v>2.0</v>
      </c>
      <c r="U221" s="1" t="s">
        <v>191</v>
      </c>
      <c r="W221" s="1">
        <v>1.022</v>
      </c>
    </row>
    <row r="222">
      <c r="D222" s="1">
        <v>4.0</v>
      </c>
      <c r="E222" s="1" t="s">
        <v>232</v>
      </c>
      <c r="F222" s="1">
        <v>1.058</v>
      </c>
      <c r="G222" s="8">
        <v>7.59</v>
      </c>
      <c r="H222" s="21"/>
      <c r="T222" s="1">
        <v>3.0</v>
      </c>
      <c r="U222" s="1" t="s">
        <v>192</v>
      </c>
    </row>
    <row r="223">
      <c r="B223" s="1">
        <v>2.0</v>
      </c>
      <c r="C223" s="1">
        <v>1.0</v>
      </c>
      <c r="D223" s="1">
        <v>1.0</v>
      </c>
      <c r="E223" s="1" t="s">
        <v>233</v>
      </c>
      <c r="F223" s="1">
        <v>2.538</v>
      </c>
      <c r="G223" s="8">
        <v>8.45</v>
      </c>
      <c r="H223" s="21"/>
      <c r="T223" s="1">
        <v>4.0</v>
      </c>
      <c r="U223" s="1" t="s">
        <v>223</v>
      </c>
      <c r="V223" s="1">
        <v>0.691</v>
      </c>
      <c r="W223" s="1">
        <v>3.65</v>
      </c>
    </row>
    <row r="224">
      <c r="C224" s="1">
        <v>2.0</v>
      </c>
      <c r="D224" s="1">
        <v>1.0</v>
      </c>
      <c r="E224" s="28" t="s">
        <v>34</v>
      </c>
      <c r="F224" s="1">
        <v>1.35</v>
      </c>
      <c r="G224" s="8">
        <v>0.059</v>
      </c>
      <c r="H224" s="21"/>
      <c r="T224" s="1">
        <v>5.0</v>
      </c>
      <c r="U224" s="1" t="s">
        <v>132</v>
      </c>
      <c r="V224" s="1">
        <v>1.263</v>
      </c>
      <c r="W224" s="1">
        <v>3.53</v>
      </c>
    </row>
    <row r="225">
      <c r="D225" s="1">
        <v>2.0</v>
      </c>
      <c r="E225" s="1" t="s">
        <v>234</v>
      </c>
      <c r="F225" s="1">
        <v>0.1</v>
      </c>
      <c r="G225" s="8">
        <v>1.444</v>
      </c>
      <c r="H225" s="21"/>
      <c r="T225" s="1">
        <v>6.0</v>
      </c>
      <c r="U225" s="1" t="s">
        <v>224</v>
      </c>
      <c r="V225" s="1">
        <v>2.333</v>
      </c>
      <c r="W225" s="1">
        <v>1.457</v>
      </c>
    </row>
    <row r="226">
      <c r="D226" s="1">
        <v>3.0</v>
      </c>
      <c r="E226" s="1" t="s">
        <v>202</v>
      </c>
      <c r="F226" s="1">
        <v>2.1</v>
      </c>
      <c r="G226" s="8">
        <v>2.988</v>
      </c>
      <c r="H226" s="21"/>
      <c r="T226" s="1">
        <v>7.0</v>
      </c>
      <c r="U226" s="1" t="s">
        <v>133</v>
      </c>
      <c r="V226" s="1">
        <v>0.712</v>
      </c>
      <c r="W226" s="1">
        <v>8.29</v>
      </c>
    </row>
    <row r="227">
      <c r="D227" s="1">
        <v>4.0</v>
      </c>
      <c r="E227" s="1" t="s">
        <v>235</v>
      </c>
      <c r="F227" s="1">
        <v>1.314</v>
      </c>
      <c r="G227" s="8">
        <v>4.65</v>
      </c>
      <c r="H227" s="21"/>
      <c r="T227" s="1">
        <v>8.0</v>
      </c>
      <c r="U227" s="1" t="s">
        <v>194</v>
      </c>
      <c r="V227" s="1">
        <v>2.375</v>
      </c>
      <c r="W227" s="1">
        <v>1.49</v>
      </c>
    </row>
    <row r="228">
      <c r="C228" s="1">
        <v>3.0</v>
      </c>
      <c r="D228" s="1">
        <v>1.0</v>
      </c>
      <c r="E228" s="1" t="s">
        <v>236</v>
      </c>
      <c r="F228" s="1">
        <v>1.44</v>
      </c>
      <c r="G228" s="8">
        <v>0.257</v>
      </c>
      <c r="H228" s="21"/>
      <c r="S228" s="1">
        <v>3.0</v>
      </c>
      <c r="T228" s="1">
        <v>1.0</v>
      </c>
      <c r="U228" s="1" t="s">
        <v>225</v>
      </c>
      <c r="V228" s="1">
        <v>3.333</v>
      </c>
      <c r="W228" s="1">
        <v>1.381</v>
      </c>
    </row>
    <row r="229">
      <c r="D229" s="1">
        <v>2.0</v>
      </c>
      <c r="E229" s="1" t="s">
        <v>203</v>
      </c>
      <c r="F229" s="1">
        <v>0.11</v>
      </c>
      <c r="G229" s="8">
        <v>7.78</v>
      </c>
      <c r="H229" s="21"/>
      <c r="T229" s="1">
        <v>2.0</v>
      </c>
      <c r="U229" s="1" t="s">
        <v>226</v>
      </c>
    </row>
    <row r="230">
      <c r="D230" s="1">
        <v>3.0</v>
      </c>
      <c r="E230" s="1" t="s">
        <v>237</v>
      </c>
      <c r="G230" s="8"/>
      <c r="H230" s="21"/>
      <c r="T230" s="1">
        <v>3.0</v>
      </c>
      <c r="U230" s="1" t="s">
        <v>139</v>
      </c>
      <c r="V230" s="1">
        <v>4.03</v>
      </c>
      <c r="W230" s="1">
        <v>4.46</v>
      </c>
    </row>
    <row r="231">
      <c r="D231" s="1">
        <v>4.0</v>
      </c>
      <c r="E231" s="1" t="s">
        <v>238</v>
      </c>
      <c r="F231" s="1">
        <v>6.77</v>
      </c>
      <c r="G231" s="8">
        <v>1.121</v>
      </c>
      <c r="H231" s="21"/>
      <c r="T231" s="1">
        <v>4.0</v>
      </c>
      <c r="U231" s="1" t="s">
        <v>227</v>
      </c>
      <c r="V231" s="1">
        <v>1.472</v>
      </c>
      <c r="W231" s="1">
        <v>7.78</v>
      </c>
    </row>
    <row r="232">
      <c r="D232" s="1">
        <v>5.0</v>
      </c>
      <c r="E232" s="1" t="s">
        <v>58</v>
      </c>
      <c r="F232" s="1">
        <v>1.167</v>
      </c>
      <c r="G232" s="8">
        <v>1.463</v>
      </c>
      <c r="H232" s="21"/>
      <c r="T232" s="1">
        <v>5.0</v>
      </c>
      <c r="U232" s="1" t="s">
        <v>228</v>
      </c>
      <c r="V232" s="1">
        <v>1.61</v>
      </c>
      <c r="W232" s="1">
        <v>7.9</v>
      </c>
    </row>
    <row r="233">
      <c r="D233" s="1">
        <v>6.0</v>
      </c>
      <c r="E233" s="1" t="s">
        <v>63</v>
      </c>
      <c r="F233" s="1">
        <v>1.4</v>
      </c>
      <c r="G233" s="8">
        <v>8.51</v>
      </c>
      <c r="H233" s="21"/>
      <c r="Q233" s="1">
        <v>12.0</v>
      </c>
      <c r="R233" s="1">
        <v>1.0</v>
      </c>
      <c r="S233" s="1">
        <v>1.0</v>
      </c>
      <c r="T233" s="1">
        <v>1.0</v>
      </c>
      <c r="U233" s="1" t="s">
        <v>195</v>
      </c>
      <c r="V233" s="1">
        <v>1.478</v>
      </c>
      <c r="W233" s="8">
        <v>0.628</v>
      </c>
    </row>
    <row r="234">
      <c r="D234" s="1">
        <v>7.0</v>
      </c>
      <c r="E234" s="1" t="s">
        <v>239</v>
      </c>
      <c r="F234" s="1">
        <v>1.417</v>
      </c>
      <c r="G234" s="8">
        <v>1.305</v>
      </c>
      <c r="H234" s="21"/>
      <c r="S234" s="1">
        <v>2.0</v>
      </c>
      <c r="T234" s="1">
        <v>1.0</v>
      </c>
      <c r="U234" s="1" t="s">
        <v>196</v>
      </c>
      <c r="V234" s="1">
        <v>0.533</v>
      </c>
      <c r="W234" s="8">
        <v>3.61</v>
      </c>
    </row>
    <row r="235">
      <c r="D235" s="1">
        <v>8.0</v>
      </c>
      <c r="E235" s="1" t="s">
        <v>67</v>
      </c>
      <c r="F235" s="1">
        <v>2.407</v>
      </c>
      <c r="G235" s="8">
        <v>0.72</v>
      </c>
      <c r="H235" s="21"/>
      <c r="T235" s="1">
        <v>2.0</v>
      </c>
      <c r="U235" s="1" t="s">
        <v>197</v>
      </c>
      <c r="V235" s="1">
        <v>1.383</v>
      </c>
      <c r="W235" s="8">
        <v>0.009</v>
      </c>
    </row>
    <row r="236">
      <c r="B236" s="1">
        <v>3.0</v>
      </c>
      <c r="C236" s="1">
        <v>1.0</v>
      </c>
      <c r="D236" s="1">
        <v>1.0</v>
      </c>
      <c r="E236" s="1" t="s">
        <v>69</v>
      </c>
      <c r="G236" s="8"/>
      <c r="H236" s="21"/>
      <c r="T236" s="1">
        <v>3.0</v>
      </c>
      <c r="U236" s="1" t="s">
        <v>198</v>
      </c>
      <c r="V236" s="1">
        <v>2.103</v>
      </c>
      <c r="W236" s="8">
        <v>3.98</v>
      </c>
    </row>
    <row r="237">
      <c r="C237" s="1">
        <v>2.0</v>
      </c>
      <c r="D237" s="1">
        <v>1.0</v>
      </c>
      <c r="E237" s="1" t="s">
        <v>240</v>
      </c>
      <c r="F237" s="1">
        <v>0.583</v>
      </c>
      <c r="G237" s="8">
        <v>4.0</v>
      </c>
      <c r="H237" s="21"/>
      <c r="T237" s="1">
        <v>4.0</v>
      </c>
      <c r="U237" s="1" t="s">
        <v>28</v>
      </c>
      <c r="W237" s="8"/>
    </row>
    <row r="238">
      <c r="D238" s="1">
        <v>2.0</v>
      </c>
      <c r="E238" s="1" t="s">
        <v>172</v>
      </c>
      <c r="F238" s="1">
        <v>0.11</v>
      </c>
      <c r="G238" s="8">
        <v>0.09</v>
      </c>
      <c r="H238" s="21"/>
      <c r="T238" s="1">
        <v>5.0</v>
      </c>
      <c r="U238" s="1" t="s">
        <v>229</v>
      </c>
      <c r="V238" s="1">
        <v>1.433</v>
      </c>
      <c r="W238" s="8">
        <v>3.1</v>
      </c>
    </row>
    <row r="239">
      <c r="D239" s="1">
        <v>3.0</v>
      </c>
      <c r="E239" s="1" t="s">
        <v>173</v>
      </c>
      <c r="F239" s="1">
        <v>3.515</v>
      </c>
      <c r="G239" s="8">
        <v>0.06</v>
      </c>
      <c r="H239" s="21"/>
      <c r="S239" s="1">
        <v>3.0</v>
      </c>
      <c r="T239" s="1">
        <v>1.0</v>
      </c>
      <c r="U239" s="1" t="s">
        <v>230</v>
      </c>
      <c r="V239" s="1">
        <v>5.55</v>
      </c>
      <c r="W239" s="8">
        <v>8.26</v>
      </c>
    </row>
    <row r="240">
      <c r="D240" s="1">
        <v>4.0</v>
      </c>
      <c r="E240" s="1" t="s">
        <v>174</v>
      </c>
      <c r="F240" s="1">
        <v>0.312</v>
      </c>
      <c r="G240" s="8">
        <v>0.319</v>
      </c>
      <c r="H240" s="21"/>
      <c r="T240" s="1">
        <v>2.0</v>
      </c>
      <c r="U240" s="1" t="s">
        <v>200</v>
      </c>
      <c r="V240" s="1">
        <v>1.467</v>
      </c>
      <c r="W240" s="8">
        <v>0.528</v>
      </c>
    </row>
    <row r="241">
      <c r="D241" s="1">
        <v>5.0</v>
      </c>
      <c r="E241" s="1" t="s">
        <v>175</v>
      </c>
      <c r="F241" s="1">
        <v>0.06</v>
      </c>
      <c r="G241" s="8">
        <v>0.09</v>
      </c>
      <c r="H241" s="21"/>
      <c r="T241" s="1">
        <v>3.0</v>
      </c>
      <c r="U241" s="1" t="s">
        <v>231</v>
      </c>
      <c r="V241" s="1">
        <v>1.04</v>
      </c>
      <c r="W241" s="8">
        <v>0.33</v>
      </c>
    </row>
    <row r="242">
      <c r="D242" s="1">
        <v>6.0</v>
      </c>
      <c r="E242" s="1" t="s">
        <v>241</v>
      </c>
      <c r="G242" s="8">
        <v>7.85</v>
      </c>
      <c r="H242" s="21"/>
      <c r="T242" s="1">
        <v>4.0</v>
      </c>
      <c r="U242" s="1" t="s">
        <v>232</v>
      </c>
      <c r="V242" s="1">
        <v>1.058</v>
      </c>
      <c r="W242" s="8">
        <v>7.59</v>
      </c>
    </row>
    <row r="243">
      <c r="C243" s="1">
        <v>3.0</v>
      </c>
      <c r="D243" s="1">
        <v>1.0</v>
      </c>
      <c r="E243" s="1" t="s">
        <v>176</v>
      </c>
      <c r="F243" s="1">
        <v>1.159</v>
      </c>
      <c r="G243" s="8">
        <v>0.671</v>
      </c>
      <c r="H243" s="21"/>
      <c r="R243" s="1">
        <v>2.0</v>
      </c>
      <c r="S243" s="1">
        <v>1.0</v>
      </c>
      <c r="T243" s="1">
        <v>1.0</v>
      </c>
      <c r="U243" s="1" t="s">
        <v>233</v>
      </c>
      <c r="V243" s="1">
        <v>2.538</v>
      </c>
      <c r="W243" s="8">
        <v>8.45</v>
      </c>
    </row>
    <row r="244">
      <c r="D244" s="1">
        <v>2.0</v>
      </c>
      <c r="E244" s="1" t="s">
        <v>211</v>
      </c>
      <c r="F244" s="1">
        <v>0.618</v>
      </c>
      <c r="G244" s="8">
        <v>0.364</v>
      </c>
      <c r="H244" s="21"/>
      <c r="S244" s="1">
        <v>2.0</v>
      </c>
      <c r="T244" s="1">
        <v>1.0</v>
      </c>
      <c r="U244" s="28" t="s">
        <v>34</v>
      </c>
      <c r="V244" s="1">
        <v>1.35</v>
      </c>
      <c r="W244" s="8">
        <v>0.059</v>
      </c>
    </row>
    <row r="245">
      <c r="D245" s="1">
        <v>3.0</v>
      </c>
      <c r="E245" s="1" t="s">
        <v>242</v>
      </c>
      <c r="F245" s="1">
        <v>1.392</v>
      </c>
      <c r="G245" s="8">
        <v>0.3</v>
      </c>
      <c r="H245" s="21"/>
      <c r="T245" s="1">
        <v>2.0</v>
      </c>
      <c r="U245" s="1" t="s">
        <v>234</v>
      </c>
      <c r="V245" s="1">
        <v>0.1</v>
      </c>
      <c r="W245" s="8">
        <v>1.444</v>
      </c>
    </row>
    <row r="246">
      <c r="D246" s="1">
        <v>4.0</v>
      </c>
      <c r="E246" s="1" t="s">
        <v>243</v>
      </c>
      <c r="F246" s="1">
        <v>0.518</v>
      </c>
      <c r="G246" s="8">
        <v>0.364</v>
      </c>
      <c r="H246" s="21"/>
      <c r="T246" s="1">
        <v>3.0</v>
      </c>
      <c r="U246" s="1" t="s">
        <v>202</v>
      </c>
      <c r="V246" s="1">
        <v>2.1</v>
      </c>
      <c r="W246" s="8">
        <v>2.988</v>
      </c>
    </row>
    <row r="247">
      <c r="D247" s="1">
        <v>5.0</v>
      </c>
      <c r="E247" s="1" t="s">
        <v>178</v>
      </c>
      <c r="G247" s="8">
        <v>0.288</v>
      </c>
      <c r="H247" s="21"/>
      <c r="T247" s="1">
        <v>4.0</v>
      </c>
      <c r="U247" s="1" t="s">
        <v>235</v>
      </c>
      <c r="V247" s="1">
        <v>1.314</v>
      </c>
      <c r="W247" s="8">
        <v>4.65</v>
      </c>
    </row>
    <row r="248">
      <c r="D248" s="1">
        <v>6.0</v>
      </c>
      <c r="E248" s="1" t="s">
        <v>179</v>
      </c>
      <c r="G248" s="8"/>
      <c r="H248" s="21"/>
      <c r="S248" s="1">
        <v>3.0</v>
      </c>
      <c r="T248" s="1">
        <v>1.0</v>
      </c>
      <c r="U248" s="1" t="s">
        <v>236</v>
      </c>
      <c r="V248" s="1">
        <v>1.44</v>
      </c>
      <c r="W248" s="8">
        <v>0.257</v>
      </c>
    </row>
    <row r="249">
      <c r="B249" s="1">
        <v>4.0</v>
      </c>
      <c r="C249" s="1">
        <v>1.0</v>
      </c>
      <c r="D249" s="1">
        <v>1.0</v>
      </c>
      <c r="E249" s="1" t="s">
        <v>214</v>
      </c>
      <c r="F249" s="1">
        <v>0.578</v>
      </c>
      <c r="G249" s="8">
        <v>7.71</v>
      </c>
      <c r="H249" s="21"/>
      <c r="T249" s="1">
        <v>2.0</v>
      </c>
      <c r="U249" s="1" t="s">
        <v>203</v>
      </c>
      <c r="V249" s="1">
        <v>0.11</v>
      </c>
      <c r="W249" s="8">
        <v>7.78</v>
      </c>
    </row>
    <row r="250">
      <c r="C250" s="1">
        <v>2.0</v>
      </c>
      <c r="D250" s="1">
        <v>1.0</v>
      </c>
      <c r="E250" s="1" t="s">
        <v>90</v>
      </c>
      <c r="F250" s="1">
        <v>1.93</v>
      </c>
      <c r="G250" s="8">
        <v>0.13</v>
      </c>
      <c r="H250" s="21"/>
      <c r="T250" s="1">
        <v>3.0</v>
      </c>
      <c r="U250" s="1" t="s">
        <v>237</v>
      </c>
      <c r="W250" s="8"/>
    </row>
    <row r="251">
      <c r="D251" s="1">
        <v>2.0</v>
      </c>
      <c r="E251" s="1" t="s">
        <v>244</v>
      </c>
      <c r="F251" s="1">
        <v>0.741</v>
      </c>
      <c r="G251" s="8">
        <v>1.172</v>
      </c>
      <c r="H251" s="21"/>
      <c r="T251" s="1">
        <v>4.0</v>
      </c>
      <c r="U251" s="1" t="s">
        <v>238</v>
      </c>
      <c r="V251" s="1">
        <v>6.77</v>
      </c>
      <c r="W251" s="8">
        <v>1.121</v>
      </c>
    </row>
    <row r="252">
      <c r="D252" s="1">
        <v>3.0</v>
      </c>
      <c r="E252" s="1" t="s">
        <v>245</v>
      </c>
      <c r="F252" s="1">
        <v>1.5</v>
      </c>
      <c r="G252" s="8">
        <v>0.335</v>
      </c>
      <c r="H252" s="21"/>
      <c r="T252" s="1">
        <v>5.0</v>
      </c>
      <c r="U252" s="1" t="s">
        <v>58</v>
      </c>
      <c r="V252" s="1">
        <v>1.167</v>
      </c>
      <c r="W252" s="8">
        <v>1.463</v>
      </c>
    </row>
    <row r="253">
      <c r="D253" s="1">
        <v>4.0</v>
      </c>
      <c r="E253" s="1" t="s">
        <v>246</v>
      </c>
      <c r="F253" s="1">
        <v>1.433</v>
      </c>
      <c r="G253" s="8">
        <v>0.1</v>
      </c>
      <c r="H253" s="21"/>
      <c r="T253" s="1">
        <v>6.0</v>
      </c>
      <c r="U253" s="1" t="s">
        <v>63</v>
      </c>
      <c r="V253" s="1">
        <v>1.4</v>
      </c>
      <c r="W253" s="8">
        <v>8.51</v>
      </c>
    </row>
    <row r="254">
      <c r="D254" s="1">
        <v>5.0</v>
      </c>
      <c r="E254" s="1" t="s">
        <v>247</v>
      </c>
      <c r="F254" s="1">
        <v>0.317</v>
      </c>
      <c r="G254" s="8">
        <v>2.485</v>
      </c>
      <c r="H254" s="21"/>
      <c r="T254" s="1">
        <v>7.0</v>
      </c>
      <c r="U254" s="1" t="s">
        <v>239</v>
      </c>
      <c r="V254" s="1">
        <v>1.417</v>
      </c>
      <c r="W254" s="8">
        <v>1.305</v>
      </c>
    </row>
    <row r="255">
      <c r="C255" s="1">
        <v>3.0</v>
      </c>
      <c r="D255" s="1">
        <v>1.0</v>
      </c>
      <c r="E255" s="1" t="s">
        <v>248</v>
      </c>
      <c r="G255" s="8"/>
      <c r="H255" s="21"/>
      <c r="T255" s="1">
        <v>8.0</v>
      </c>
      <c r="U255" s="1" t="s">
        <v>67</v>
      </c>
      <c r="V255" s="1">
        <v>2.407</v>
      </c>
      <c r="W255" s="8">
        <v>0.72</v>
      </c>
    </row>
    <row r="256">
      <c r="D256" s="1">
        <v>2.0</v>
      </c>
      <c r="E256" s="1" t="s">
        <v>98</v>
      </c>
      <c r="F256" s="1">
        <v>1.432</v>
      </c>
      <c r="G256" s="8">
        <v>0.57</v>
      </c>
      <c r="H256" s="21"/>
      <c r="R256" s="1">
        <v>3.0</v>
      </c>
      <c r="S256" s="1">
        <v>1.0</v>
      </c>
      <c r="T256" s="1">
        <v>1.0</v>
      </c>
      <c r="U256" s="1" t="s">
        <v>69</v>
      </c>
      <c r="W256" s="8"/>
    </row>
    <row r="257">
      <c r="D257" s="1">
        <v>3.0</v>
      </c>
      <c r="E257" s="1" t="s">
        <v>180</v>
      </c>
      <c r="G257" s="8"/>
      <c r="H257" s="21"/>
      <c r="S257" s="1">
        <v>2.0</v>
      </c>
      <c r="T257" s="1">
        <v>1.0</v>
      </c>
      <c r="U257" s="1" t="s">
        <v>240</v>
      </c>
      <c r="V257" s="1">
        <v>0.583</v>
      </c>
      <c r="W257" s="8">
        <v>4.0</v>
      </c>
    </row>
    <row r="258">
      <c r="D258" s="1">
        <v>4.0</v>
      </c>
      <c r="E258" s="1" t="s">
        <v>181</v>
      </c>
      <c r="F258" s="1">
        <v>0.625</v>
      </c>
      <c r="G258" s="8">
        <v>0.12</v>
      </c>
      <c r="H258" s="21"/>
      <c r="T258" s="1">
        <v>2.0</v>
      </c>
      <c r="U258" s="1" t="s">
        <v>172</v>
      </c>
      <c r="V258" s="1">
        <v>0.11</v>
      </c>
      <c r="W258" s="8">
        <v>0.09</v>
      </c>
    </row>
    <row r="259">
      <c r="D259" s="1">
        <v>5.0</v>
      </c>
      <c r="E259" s="1" t="s">
        <v>182</v>
      </c>
      <c r="F259" s="1">
        <v>0.536</v>
      </c>
      <c r="G259" s="8">
        <v>0.12</v>
      </c>
      <c r="H259" s="21"/>
      <c r="T259" s="1">
        <v>3.0</v>
      </c>
      <c r="U259" s="1" t="s">
        <v>173</v>
      </c>
      <c r="V259" s="1">
        <v>3.515</v>
      </c>
      <c r="W259" s="8">
        <v>0.06</v>
      </c>
    </row>
    <row r="260">
      <c r="B260" s="1">
        <v>5.0</v>
      </c>
      <c r="C260" s="1">
        <v>1.0</v>
      </c>
      <c r="D260" s="1">
        <v>1.0</v>
      </c>
      <c r="E260" s="1" t="s">
        <v>249</v>
      </c>
      <c r="G260" s="8"/>
      <c r="H260" s="21"/>
      <c r="T260" s="1">
        <v>4.0</v>
      </c>
      <c r="U260" s="1" t="s">
        <v>174</v>
      </c>
      <c r="V260" s="1">
        <v>0.312</v>
      </c>
      <c r="W260" s="8">
        <v>0.319</v>
      </c>
    </row>
    <row r="261">
      <c r="C261" s="1">
        <v>2.0</v>
      </c>
      <c r="D261" s="1">
        <v>1.0</v>
      </c>
      <c r="E261" s="1" t="s">
        <v>250</v>
      </c>
      <c r="F261" s="1">
        <v>3.2</v>
      </c>
      <c r="G261" s="8">
        <v>3.79</v>
      </c>
      <c r="H261" s="21"/>
      <c r="T261" s="1">
        <v>5.0</v>
      </c>
      <c r="U261" s="1" t="s">
        <v>175</v>
      </c>
      <c r="V261" s="1">
        <v>0.06</v>
      </c>
      <c r="W261" s="8">
        <v>0.09</v>
      </c>
    </row>
    <row r="262">
      <c r="D262" s="1">
        <v>2.0</v>
      </c>
      <c r="E262" s="1" t="s">
        <v>107</v>
      </c>
      <c r="F262" s="1">
        <v>0.731</v>
      </c>
      <c r="G262" s="8">
        <v>1.41</v>
      </c>
      <c r="H262" s="21"/>
      <c r="T262" s="1">
        <v>6.0</v>
      </c>
      <c r="U262" s="1" t="s">
        <v>241</v>
      </c>
      <c r="W262" s="8">
        <v>7.85</v>
      </c>
    </row>
    <row r="263">
      <c r="D263" s="1">
        <v>3.0</v>
      </c>
      <c r="E263" s="1" t="s">
        <v>184</v>
      </c>
      <c r="G263" s="8"/>
      <c r="H263" s="21"/>
      <c r="S263" s="1">
        <v>3.0</v>
      </c>
      <c r="T263" s="1">
        <v>1.0</v>
      </c>
      <c r="U263" s="1" t="s">
        <v>176</v>
      </c>
      <c r="V263" s="1">
        <v>1.159</v>
      </c>
      <c r="W263" s="8">
        <v>0.671</v>
      </c>
    </row>
    <row r="264">
      <c r="D264" s="1">
        <v>4.0</v>
      </c>
      <c r="E264" s="1" t="s">
        <v>185</v>
      </c>
      <c r="F264" s="1">
        <v>1.0</v>
      </c>
      <c r="G264" s="8">
        <v>1.4</v>
      </c>
      <c r="H264" s="21"/>
      <c r="T264" s="1">
        <v>2.0</v>
      </c>
      <c r="U264" s="1" t="s">
        <v>211</v>
      </c>
      <c r="V264" s="1">
        <v>0.618</v>
      </c>
      <c r="W264" s="8">
        <v>0.364</v>
      </c>
    </row>
    <row r="265">
      <c r="D265" s="1">
        <v>5.0</v>
      </c>
      <c r="E265" s="1" t="s">
        <v>251</v>
      </c>
      <c r="F265" s="1">
        <v>1.122</v>
      </c>
      <c r="G265" s="8">
        <v>0.689</v>
      </c>
      <c r="H265" s="21"/>
      <c r="T265" s="1">
        <v>3.0</v>
      </c>
      <c r="U265" s="1" t="s">
        <v>242</v>
      </c>
      <c r="V265" s="1">
        <v>1.392</v>
      </c>
      <c r="W265" s="8">
        <v>0.3</v>
      </c>
    </row>
    <row r="266">
      <c r="D266" s="1">
        <v>6.0</v>
      </c>
      <c r="E266" s="1" t="s">
        <v>186</v>
      </c>
      <c r="F266" s="1">
        <v>4.23</v>
      </c>
      <c r="G266" s="8">
        <v>3.99</v>
      </c>
      <c r="H266" s="21"/>
      <c r="T266" s="1">
        <v>4.0</v>
      </c>
      <c r="U266" s="1" t="s">
        <v>243</v>
      </c>
      <c r="V266" s="1">
        <v>0.518</v>
      </c>
      <c r="W266" s="8">
        <v>0.364</v>
      </c>
    </row>
    <row r="267">
      <c r="D267" s="1">
        <v>7.0</v>
      </c>
      <c r="E267" s="1" t="s">
        <v>187</v>
      </c>
      <c r="F267" s="1">
        <v>0.737</v>
      </c>
      <c r="G267" s="8">
        <v>3.84</v>
      </c>
      <c r="H267" s="21"/>
      <c r="T267" s="1">
        <v>5.0</v>
      </c>
      <c r="U267" s="1" t="s">
        <v>178</v>
      </c>
      <c r="W267" s="8">
        <v>0.288</v>
      </c>
    </row>
    <row r="268">
      <c r="C268" s="1">
        <v>3.0</v>
      </c>
      <c r="D268" s="1">
        <v>1.0</v>
      </c>
      <c r="E268" s="1" t="s">
        <v>188</v>
      </c>
      <c r="F268" s="1">
        <v>2.522</v>
      </c>
      <c r="G268" s="8">
        <v>0.633</v>
      </c>
      <c r="H268" s="21"/>
      <c r="T268" s="1">
        <v>6.0</v>
      </c>
      <c r="U268" s="1" t="s">
        <v>179</v>
      </c>
      <c r="W268" s="8"/>
    </row>
    <row r="269">
      <c r="D269" s="1">
        <v>2.0</v>
      </c>
      <c r="E269" s="45" t="s">
        <v>114</v>
      </c>
      <c r="F269" s="1">
        <v>0.364</v>
      </c>
      <c r="G269" s="8">
        <v>0.667</v>
      </c>
      <c r="H269" s="21"/>
      <c r="R269" s="1">
        <v>4.0</v>
      </c>
      <c r="S269" s="1">
        <v>1.0</v>
      </c>
      <c r="T269" s="1">
        <v>1.0</v>
      </c>
      <c r="U269" s="1" t="s">
        <v>214</v>
      </c>
      <c r="V269" s="1">
        <v>0.578</v>
      </c>
      <c r="W269" s="8">
        <v>7.71</v>
      </c>
    </row>
    <row r="270">
      <c r="D270" s="1">
        <v>3.0</v>
      </c>
      <c r="E270" s="1" t="s">
        <v>220</v>
      </c>
      <c r="G270" s="8"/>
      <c r="H270" s="21"/>
      <c r="S270" s="1">
        <v>2.0</v>
      </c>
      <c r="T270" s="1">
        <v>1.0</v>
      </c>
      <c r="U270" s="1" t="s">
        <v>90</v>
      </c>
      <c r="V270" s="1">
        <v>1.93</v>
      </c>
      <c r="W270" s="8">
        <v>0.13</v>
      </c>
    </row>
    <row r="271">
      <c r="D271" s="1">
        <v>4.0</v>
      </c>
      <c r="E271" s="1" t="s">
        <v>189</v>
      </c>
      <c r="F271" s="1">
        <v>0.311</v>
      </c>
      <c r="G271" s="8">
        <v>0.13</v>
      </c>
      <c r="H271" s="21"/>
      <c r="T271" s="1">
        <v>2.0</v>
      </c>
      <c r="U271" s="1" t="s">
        <v>244</v>
      </c>
      <c r="V271" s="1">
        <v>0.741</v>
      </c>
      <c r="W271" s="8">
        <v>1.172</v>
      </c>
    </row>
    <row r="272">
      <c r="B272" s="1">
        <v>6.0</v>
      </c>
      <c r="C272" s="1">
        <v>1.0</v>
      </c>
      <c r="D272" s="1">
        <v>1.0</v>
      </c>
      <c r="E272" s="46" t="s">
        <v>116</v>
      </c>
      <c r="F272" s="1">
        <v>0.12</v>
      </c>
      <c r="G272" s="8">
        <v>2.632</v>
      </c>
      <c r="H272" s="21"/>
      <c r="T272" s="1">
        <v>3.0</v>
      </c>
      <c r="U272" s="1" t="s">
        <v>245</v>
      </c>
      <c r="V272" s="1">
        <v>1.5</v>
      </c>
      <c r="W272" s="8">
        <v>0.335</v>
      </c>
    </row>
    <row r="273">
      <c r="C273" s="1">
        <v>2.0</v>
      </c>
      <c r="D273" s="1">
        <v>1.0</v>
      </c>
      <c r="E273" s="1" t="s">
        <v>190</v>
      </c>
      <c r="F273" s="1">
        <v>1.89</v>
      </c>
      <c r="G273" s="8">
        <v>0.018</v>
      </c>
      <c r="H273" s="21"/>
      <c r="T273" s="1">
        <v>4.0</v>
      </c>
      <c r="U273" s="1" t="s">
        <v>246</v>
      </c>
      <c r="V273" s="1">
        <v>1.433</v>
      </c>
      <c r="W273" s="8">
        <v>0.1</v>
      </c>
    </row>
    <row r="274">
      <c r="D274" s="1">
        <v>2.0</v>
      </c>
      <c r="E274" s="1" t="s">
        <v>191</v>
      </c>
      <c r="F274" s="1">
        <v>6.04</v>
      </c>
      <c r="G274" s="8">
        <v>1.358</v>
      </c>
      <c r="H274" s="21"/>
      <c r="T274" s="1">
        <v>5.0</v>
      </c>
      <c r="U274" s="1" t="s">
        <v>247</v>
      </c>
      <c r="V274" s="1">
        <v>0.317</v>
      </c>
      <c r="W274" s="8">
        <v>2.485</v>
      </c>
    </row>
    <row r="275">
      <c r="D275" s="1">
        <v>3.0</v>
      </c>
      <c r="E275" s="1" t="s">
        <v>192</v>
      </c>
      <c r="G275" s="8"/>
      <c r="H275" s="21"/>
      <c r="S275" s="1">
        <v>3.0</v>
      </c>
      <c r="T275" s="1">
        <v>1.0</v>
      </c>
      <c r="U275" s="1" t="s">
        <v>248</v>
      </c>
      <c r="W275" s="8"/>
    </row>
    <row r="276">
      <c r="D276" s="1">
        <v>4.0</v>
      </c>
      <c r="E276" s="1" t="s">
        <v>223</v>
      </c>
      <c r="F276" s="1">
        <v>2.567</v>
      </c>
      <c r="G276" s="8">
        <v>7.76</v>
      </c>
      <c r="H276" s="21"/>
      <c r="T276" s="1">
        <v>2.0</v>
      </c>
      <c r="U276" s="1" t="s">
        <v>98</v>
      </c>
      <c r="V276" s="1">
        <v>1.432</v>
      </c>
      <c r="W276" s="8">
        <v>0.57</v>
      </c>
    </row>
    <row r="277">
      <c r="D277" s="1">
        <v>5.0</v>
      </c>
      <c r="E277" s="1" t="s">
        <v>252</v>
      </c>
      <c r="F277" s="1">
        <v>4.7</v>
      </c>
      <c r="G277" s="8">
        <v>1.125</v>
      </c>
      <c r="H277" s="21"/>
      <c r="T277" s="1">
        <v>3.0</v>
      </c>
      <c r="U277" s="1" t="s">
        <v>180</v>
      </c>
      <c r="W277" s="8"/>
    </row>
    <row r="278">
      <c r="D278" s="1">
        <v>6.0</v>
      </c>
      <c r="E278" s="1" t="s">
        <v>193</v>
      </c>
      <c r="F278" s="1">
        <v>2.378</v>
      </c>
      <c r="G278" s="8">
        <v>0.698</v>
      </c>
      <c r="H278" s="21"/>
      <c r="T278" s="1">
        <v>4.0</v>
      </c>
      <c r="U278" s="1" t="s">
        <v>181</v>
      </c>
      <c r="V278" s="1">
        <v>0.625</v>
      </c>
      <c r="W278" s="8">
        <v>0.12</v>
      </c>
    </row>
    <row r="279">
      <c r="D279" s="1">
        <v>7.0</v>
      </c>
      <c r="E279" s="1" t="s">
        <v>253</v>
      </c>
      <c r="F279" s="1">
        <v>2.684</v>
      </c>
      <c r="G279" s="8">
        <v>1.266</v>
      </c>
      <c r="H279" s="21"/>
      <c r="T279" s="1">
        <v>5.0</v>
      </c>
      <c r="U279" s="1" t="s">
        <v>182</v>
      </c>
      <c r="V279" s="1">
        <v>0.536</v>
      </c>
      <c r="W279" s="8">
        <v>0.12</v>
      </c>
    </row>
    <row r="280">
      <c r="D280" s="1">
        <v>8.0</v>
      </c>
      <c r="E280" s="1" t="s">
        <v>254</v>
      </c>
      <c r="F280" s="1">
        <v>2.525</v>
      </c>
      <c r="G280" s="8">
        <v>1.287</v>
      </c>
      <c r="H280" s="21"/>
      <c r="R280" s="1">
        <v>5.0</v>
      </c>
      <c r="S280" s="1">
        <v>1.0</v>
      </c>
      <c r="T280" s="1">
        <v>1.0</v>
      </c>
      <c r="U280" s="1" t="s">
        <v>249</v>
      </c>
      <c r="W280" s="8"/>
    </row>
    <row r="281">
      <c r="C281" s="1">
        <v>3.0</v>
      </c>
      <c r="D281" s="1">
        <v>1.0</v>
      </c>
      <c r="E281" s="1" t="s">
        <v>136</v>
      </c>
      <c r="F281" s="1">
        <v>0.713</v>
      </c>
      <c r="G281" s="8">
        <v>0.708</v>
      </c>
      <c r="H281" s="21"/>
      <c r="S281" s="1">
        <v>2.0</v>
      </c>
      <c r="T281" s="1">
        <v>1.0</v>
      </c>
      <c r="U281" s="1" t="s">
        <v>250</v>
      </c>
      <c r="V281" s="1">
        <v>3.2</v>
      </c>
      <c r="W281" s="8">
        <v>3.79</v>
      </c>
    </row>
    <row r="282">
      <c r="D282" s="1">
        <v>2.0</v>
      </c>
      <c r="E282" s="1" t="s">
        <v>138</v>
      </c>
      <c r="G282" s="8"/>
      <c r="H282" s="21"/>
      <c r="T282" s="1">
        <v>2.0</v>
      </c>
      <c r="U282" s="1" t="s">
        <v>107</v>
      </c>
      <c r="V282" s="1">
        <v>0.731</v>
      </c>
      <c r="W282" s="8">
        <v>1.41</v>
      </c>
    </row>
    <row r="283">
      <c r="D283" s="1">
        <v>3.0</v>
      </c>
      <c r="E283" s="1" t="s">
        <v>255</v>
      </c>
      <c r="F283" s="1">
        <v>0.715</v>
      </c>
      <c r="G283" s="8">
        <v>1.112</v>
      </c>
      <c r="H283" s="21"/>
      <c r="T283" s="1">
        <v>3.0</v>
      </c>
      <c r="U283" s="1" t="s">
        <v>184</v>
      </c>
      <c r="W283" s="8"/>
    </row>
    <row r="284">
      <c r="D284" s="1">
        <v>4.0</v>
      </c>
      <c r="E284" s="49" t="s">
        <v>122</v>
      </c>
      <c r="F284" s="1">
        <v>1.3</v>
      </c>
      <c r="G284" s="8"/>
      <c r="H284" s="21"/>
      <c r="T284" s="1">
        <v>4.0</v>
      </c>
      <c r="U284" s="1" t="s">
        <v>185</v>
      </c>
      <c r="V284" s="1">
        <v>1.0</v>
      </c>
      <c r="W284" s="8">
        <v>1.4</v>
      </c>
    </row>
    <row r="285">
      <c r="A285" s="1">
        <v>13.0</v>
      </c>
      <c r="B285" s="1">
        <v>1.0</v>
      </c>
      <c r="C285" s="1">
        <v>1.0</v>
      </c>
      <c r="D285" s="1">
        <v>1.0</v>
      </c>
      <c r="E285" s="1" t="str">
        <f>AVERAGE(E213:E284)</f>
        <v>#DIV/0!</v>
      </c>
      <c r="G285" s="8"/>
      <c r="H285" s="21"/>
      <c r="T285" s="1">
        <v>5.0</v>
      </c>
      <c r="U285" s="1" t="s">
        <v>251</v>
      </c>
      <c r="V285" s="1">
        <v>1.122</v>
      </c>
      <c r="W285" s="8">
        <v>0.689</v>
      </c>
    </row>
    <row r="286">
      <c r="C286" s="1">
        <v>2.0</v>
      </c>
      <c r="D286" s="1">
        <v>1.0</v>
      </c>
      <c r="E286" s="1" t="s">
        <v>196</v>
      </c>
      <c r="F286" s="1">
        <v>0.017</v>
      </c>
      <c r="G286" s="8">
        <v>7.66</v>
      </c>
      <c r="H286" s="21"/>
      <c r="T286" s="1">
        <v>6.0</v>
      </c>
      <c r="U286" s="1" t="s">
        <v>186</v>
      </c>
      <c r="V286" s="1">
        <v>4.23</v>
      </c>
      <c r="W286" s="8">
        <v>3.99</v>
      </c>
    </row>
    <row r="287">
      <c r="D287" s="1">
        <v>2.0</v>
      </c>
      <c r="E287" s="1" t="s">
        <v>197</v>
      </c>
      <c r="F287" s="1">
        <v>0.701</v>
      </c>
      <c r="G287" s="8">
        <v>2.923</v>
      </c>
      <c r="H287" s="21"/>
      <c r="T287" s="1">
        <v>7.0</v>
      </c>
      <c r="U287" s="1" t="s">
        <v>187</v>
      </c>
      <c r="V287" s="1">
        <v>0.737</v>
      </c>
      <c r="W287" s="8">
        <v>3.84</v>
      </c>
    </row>
    <row r="288">
      <c r="D288" s="1">
        <v>3.0</v>
      </c>
      <c r="E288" s="1" t="s">
        <v>198</v>
      </c>
      <c r="G288" s="8"/>
      <c r="H288" s="21"/>
      <c r="S288" s="1">
        <v>3.0</v>
      </c>
      <c r="T288" s="1">
        <v>1.0</v>
      </c>
      <c r="U288" s="1" t="s">
        <v>188</v>
      </c>
      <c r="V288" s="1">
        <v>2.522</v>
      </c>
      <c r="W288" s="8">
        <v>0.633</v>
      </c>
    </row>
    <row r="289">
      <c r="D289" s="1">
        <v>4.0</v>
      </c>
      <c r="E289" s="1" t="s">
        <v>198</v>
      </c>
      <c r="G289" s="8"/>
      <c r="H289" s="21"/>
      <c r="T289" s="1">
        <v>2.0</v>
      </c>
      <c r="U289" s="45" t="s">
        <v>114</v>
      </c>
      <c r="V289" s="1">
        <v>0.364</v>
      </c>
      <c r="W289" s="8">
        <v>0.667</v>
      </c>
    </row>
    <row r="290">
      <c r="D290" s="1">
        <v>5.0</v>
      </c>
      <c r="E290" s="1" t="s">
        <v>229</v>
      </c>
      <c r="F290" s="1">
        <v>1.95</v>
      </c>
      <c r="G290" s="8">
        <v>1.333</v>
      </c>
      <c r="H290" s="21"/>
      <c r="T290" s="1">
        <v>3.0</v>
      </c>
      <c r="U290" s="1" t="s">
        <v>220</v>
      </c>
      <c r="W290" s="8"/>
    </row>
    <row r="291">
      <c r="C291" s="1">
        <v>3.0</v>
      </c>
      <c r="D291" s="1">
        <v>1.0</v>
      </c>
      <c r="E291" s="1" t="s">
        <v>229</v>
      </c>
      <c r="F291" s="1">
        <v>1.95</v>
      </c>
      <c r="G291" s="8">
        <v>1.333</v>
      </c>
      <c r="H291" s="21"/>
      <c r="T291" s="1">
        <v>4.0</v>
      </c>
      <c r="U291" s="1" t="s">
        <v>189</v>
      </c>
      <c r="V291" s="1">
        <v>0.311</v>
      </c>
      <c r="W291" s="8">
        <v>0.13</v>
      </c>
    </row>
    <row r="292">
      <c r="D292" s="1">
        <v>2.0</v>
      </c>
      <c r="E292" s="1" t="s">
        <v>229</v>
      </c>
      <c r="F292" s="1">
        <v>1.95</v>
      </c>
      <c r="G292" s="8">
        <v>1.333</v>
      </c>
      <c r="H292" s="21"/>
      <c r="R292" s="1">
        <v>6.0</v>
      </c>
      <c r="S292" s="1">
        <v>1.0</v>
      </c>
      <c r="T292" s="1">
        <v>1.0</v>
      </c>
      <c r="U292" s="46" t="s">
        <v>116</v>
      </c>
      <c r="V292" s="1">
        <v>0.12</v>
      </c>
      <c r="W292" s="8">
        <v>2.632</v>
      </c>
    </row>
    <row r="293">
      <c r="D293" s="1">
        <v>3.0</v>
      </c>
      <c r="E293" s="1" t="s">
        <v>229</v>
      </c>
      <c r="F293" s="1">
        <v>1.95</v>
      </c>
      <c r="G293" s="8">
        <v>1.333</v>
      </c>
      <c r="H293" s="21"/>
      <c r="S293" s="1">
        <v>2.0</v>
      </c>
      <c r="T293" s="1">
        <v>1.0</v>
      </c>
      <c r="U293" s="1" t="s">
        <v>190</v>
      </c>
      <c r="V293" s="1">
        <v>1.89</v>
      </c>
      <c r="W293" s="8">
        <v>0.018</v>
      </c>
    </row>
    <row r="294">
      <c r="D294" s="1">
        <v>4.0</v>
      </c>
      <c r="E294" s="1" t="s">
        <v>232</v>
      </c>
      <c r="F294" s="1">
        <v>3.833</v>
      </c>
      <c r="G294" s="8">
        <v>3.92</v>
      </c>
      <c r="H294" s="21"/>
      <c r="T294" s="1">
        <v>2.0</v>
      </c>
      <c r="U294" s="1" t="s">
        <v>191</v>
      </c>
      <c r="V294" s="1">
        <v>6.04</v>
      </c>
      <c r="W294" s="8">
        <v>1.358</v>
      </c>
    </row>
    <row r="295">
      <c r="B295" s="1">
        <v>2.0</v>
      </c>
      <c r="C295" s="1">
        <v>1.0</v>
      </c>
      <c r="D295" s="1">
        <v>1.0</v>
      </c>
      <c r="E295" s="1" t="s">
        <v>233</v>
      </c>
      <c r="G295" s="8"/>
      <c r="H295" s="21"/>
      <c r="T295" s="1">
        <v>3.0</v>
      </c>
      <c r="U295" s="1" t="s">
        <v>192</v>
      </c>
      <c r="W295" s="8"/>
    </row>
    <row r="296">
      <c r="C296" s="1">
        <v>2.0</v>
      </c>
      <c r="D296" s="1">
        <v>1.0</v>
      </c>
      <c r="E296" s="28" t="s">
        <v>34</v>
      </c>
      <c r="F296" s="1">
        <v>2.2</v>
      </c>
      <c r="G296" s="8">
        <v>7.75</v>
      </c>
      <c r="H296" s="21"/>
      <c r="T296" s="1">
        <v>4.0</v>
      </c>
      <c r="U296" s="1" t="s">
        <v>223</v>
      </c>
      <c r="V296" s="1">
        <v>2.567</v>
      </c>
      <c r="W296" s="8">
        <v>7.76</v>
      </c>
    </row>
    <row r="297">
      <c r="D297" s="1">
        <v>2.0</v>
      </c>
      <c r="E297" s="1" t="s">
        <v>234</v>
      </c>
      <c r="F297" s="1">
        <v>4.27</v>
      </c>
      <c r="G297" s="8">
        <v>3.194</v>
      </c>
      <c r="H297" s="21"/>
      <c r="T297" s="1">
        <v>5.0</v>
      </c>
      <c r="U297" s="1" t="s">
        <v>252</v>
      </c>
      <c r="V297" s="1">
        <v>4.7</v>
      </c>
      <c r="W297" s="8">
        <v>1.125</v>
      </c>
    </row>
    <row r="298">
      <c r="D298" s="1">
        <v>3.0</v>
      </c>
      <c r="E298" s="1" t="s">
        <v>202</v>
      </c>
      <c r="F298" s="1">
        <v>2.667</v>
      </c>
      <c r="G298" s="8">
        <v>1.057</v>
      </c>
      <c r="H298" s="21"/>
      <c r="T298" s="1">
        <v>6.0</v>
      </c>
      <c r="U298" s="1" t="s">
        <v>193</v>
      </c>
      <c r="V298" s="1">
        <v>2.378</v>
      </c>
      <c r="W298" s="8">
        <v>0.698</v>
      </c>
    </row>
    <row r="299">
      <c r="D299" s="1">
        <v>4.0</v>
      </c>
      <c r="E299" s="1" t="s">
        <v>235</v>
      </c>
      <c r="F299" s="1">
        <v>4.75</v>
      </c>
      <c r="G299" s="8">
        <v>8.53</v>
      </c>
      <c r="H299" s="21"/>
      <c r="T299" s="1">
        <v>7.0</v>
      </c>
      <c r="U299" s="1" t="s">
        <v>253</v>
      </c>
      <c r="V299" s="1">
        <v>2.684</v>
      </c>
      <c r="W299" s="8">
        <v>1.266</v>
      </c>
    </row>
    <row r="300">
      <c r="C300" s="1">
        <v>3.0</v>
      </c>
      <c r="D300" s="1">
        <v>1.0</v>
      </c>
      <c r="E300" s="1" t="s">
        <v>236</v>
      </c>
      <c r="F300" s="1">
        <v>0.57</v>
      </c>
      <c r="G300" s="8">
        <v>3.5</v>
      </c>
      <c r="H300" s="21"/>
      <c r="T300" s="1">
        <v>8.0</v>
      </c>
      <c r="U300" s="1" t="s">
        <v>254</v>
      </c>
      <c r="V300" s="1">
        <v>2.525</v>
      </c>
      <c r="W300" s="8">
        <v>1.287</v>
      </c>
    </row>
    <row r="301">
      <c r="D301" s="1">
        <v>2.0</v>
      </c>
      <c r="E301" s="1" t="s">
        <v>203</v>
      </c>
      <c r="F301" s="1">
        <v>1.154</v>
      </c>
      <c r="G301" s="8">
        <v>2.033</v>
      </c>
      <c r="H301" s="21"/>
      <c r="S301" s="1">
        <v>3.0</v>
      </c>
      <c r="T301" s="1">
        <v>1.0</v>
      </c>
      <c r="U301" s="1" t="s">
        <v>136</v>
      </c>
      <c r="V301" s="1">
        <v>0.713</v>
      </c>
      <c r="W301" s="8">
        <v>0.708</v>
      </c>
    </row>
    <row r="302">
      <c r="D302" s="1">
        <v>3.0</v>
      </c>
      <c r="E302" s="1" t="s">
        <v>237</v>
      </c>
      <c r="G302" s="8"/>
      <c r="H302" s="21"/>
      <c r="T302" s="1">
        <v>2.0</v>
      </c>
      <c r="U302" s="1" t="s">
        <v>138</v>
      </c>
      <c r="W302" s="8"/>
    </row>
    <row r="303">
      <c r="D303" s="1">
        <v>4.0</v>
      </c>
      <c r="E303" s="1" t="s">
        <v>238</v>
      </c>
      <c r="F303" s="1">
        <v>4.17</v>
      </c>
      <c r="G303" s="8">
        <v>3.77</v>
      </c>
      <c r="H303" s="21"/>
      <c r="T303" s="1">
        <v>3.0</v>
      </c>
      <c r="U303" s="1" t="s">
        <v>255</v>
      </c>
      <c r="V303" s="1">
        <v>0.715</v>
      </c>
      <c r="W303" s="8">
        <v>1.112</v>
      </c>
    </row>
    <row r="304">
      <c r="D304" s="1">
        <v>5.0</v>
      </c>
      <c r="E304" s="1" t="s">
        <v>58</v>
      </c>
      <c r="F304" s="1">
        <v>0.6</v>
      </c>
      <c r="G304" s="8">
        <v>4.05</v>
      </c>
      <c r="H304" s="21"/>
      <c r="T304" s="1">
        <v>4.0</v>
      </c>
      <c r="U304" s="49" t="s">
        <v>122</v>
      </c>
      <c r="V304" s="1">
        <v>1.3</v>
      </c>
      <c r="W304" s="8"/>
    </row>
    <row r="305">
      <c r="D305" s="1">
        <v>6.0</v>
      </c>
      <c r="E305" s="1" t="s">
        <v>63</v>
      </c>
      <c r="G305" s="8"/>
      <c r="H305" s="21"/>
      <c r="Q305" s="1">
        <v>13.0</v>
      </c>
      <c r="R305" s="1">
        <v>1.0</v>
      </c>
      <c r="S305" s="1">
        <v>1.0</v>
      </c>
      <c r="T305" s="1">
        <v>1.0</v>
      </c>
      <c r="U305" s="1" t="str">
        <f>AVERAGE(U233:U304)</f>
        <v>#DIV/0!</v>
      </c>
      <c r="W305" s="8"/>
    </row>
    <row r="306">
      <c r="D306" s="1">
        <v>7.0</v>
      </c>
      <c r="E306" s="1" t="s">
        <v>256</v>
      </c>
      <c r="G306" s="8">
        <v>3.85</v>
      </c>
      <c r="H306" s="21"/>
      <c r="S306" s="1">
        <v>2.0</v>
      </c>
      <c r="T306" s="1">
        <v>1.0</v>
      </c>
      <c r="U306" s="1" t="s">
        <v>196</v>
      </c>
      <c r="V306" s="1">
        <v>0.017</v>
      </c>
      <c r="W306" s="8">
        <v>7.66</v>
      </c>
    </row>
    <row r="307">
      <c r="D307" s="1">
        <v>8.0</v>
      </c>
      <c r="E307" s="1" t="s">
        <v>67</v>
      </c>
      <c r="G307" s="8">
        <v>2.915</v>
      </c>
      <c r="H307" s="21"/>
      <c r="T307" s="1">
        <v>2.0</v>
      </c>
      <c r="U307" s="1" t="s">
        <v>197</v>
      </c>
      <c r="V307" s="1">
        <v>0.701</v>
      </c>
      <c r="W307" s="8">
        <v>2.923</v>
      </c>
    </row>
    <row r="308">
      <c r="B308" s="1">
        <v>3.0</v>
      </c>
      <c r="C308" s="1">
        <v>1.0</v>
      </c>
      <c r="D308" s="1">
        <v>1.0</v>
      </c>
      <c r="E308" s="1" t="s">
        <v>257</v>
      </c>
      <c r="G308" s="8"/>
      <c r="H308" s="21"/>
      <c r="T308" s="1">
        <v>3.0</v>
      </c>
      <c r="U308" s="1" t="s">
        <v>198</v>
      </c>
      <c r="W308" s="8"/>
    </row>
    <row r="309">
      <c r="C309" s="1">
        <v>2.0</v>
      </c>
      <c r="D309" s="1">
        <v>1.0</v>
      </c>
      <c r="E309" s="1" t="s">
        <v>240</v>
      </c>
      <c r="F309" s="1">
        <v>3.556</v>
      </c>
      <c r="G309" s="8">
        <v>0.718</v>
      </c>
      <c r="H309" s="21"/>
      <c r="T309" s="1">
        <v>4.0</v>
      </c>
      <c r="U309" s="1" t="s">
        <v>198</v>
      </c>
      <c r="W309" s="8"/>
    </row>
    <row r="310">
      <c r="D310" s="1">
        <v>2.0</v>
      </c>
      <c r="E310" s="1" t="s">
        <v>172</v>
      </c>
      <c r="F310" s="1">
        <v>3.301</v>
      </c>
      <c r="G310" s="8">
        <v>7.73</v>
      </c>
      <c r="H310" s="21"/>
      <c r="T310" s="1">
        <v>5.0</v>
      </c>
      <c r="U310" s="1" t="s">
        <v>229</v>
      </c>
      <c r="V310" s="1">
        <v>1.95</v>
      </c>
      <c r="W310" s="8">
        <v>1.333</v>
      </c>
    </row>
    <row r="311">
      <c r="D311" s="1">
        <v>3.0</v>
      </c>
      <c r="E311" s="1" t="s">
        <v>173</v>
      </c>
      <c r="F311" s="1">
        <v>1.044</v>
      </c>
      <c r="G311" s="8">
        <v>4.1</v>
      </c>
      <c r="H311" s="21"/>
      <c r="S311" s="1">
        <v>3.0</v>
      </c>
      <c r="T311" s="1">
        <v>1.0</v>
      </c>
      <c r="U311" s="1" t="s">
        <v>229</v>
      </c>
      <c r="V311" s="1">
        <v>1.95</v>
      </c>
      <c r="W311" s="8">
        <v>1.333</v>
      </c>
    </row>
    <row r="312">
      <c r="D312" s="1">
        <v>4.0</v>
      </c>
      <c r="E312" s="1" t="s">
        <v>174</v>
      </c>
      <c r="F312" s="1">
        <v>0.13</v>
      </c>
      <c r="G312" s="8">
        <v>0.13</v>
      </c>
      <c r="H312" s="21"/>
      <c r="T312" s="1">
        <v>2.0</v>
      </c>
      <c r="U312" s="1" t="s">
        <v>229</v>
      </c>
      <c r="V312" s="1">
        <v>1.95</v>
      </c>
      <c r="W312" s="8">
        <v>1.333</v>
      </c>
    </row>
    <row r="313">
      <c r="D313" s="1">
        <v>5.0</v>
      </c>
      <c r="E313" s="1" t="s">
        <v>175</v>
      </c>
      <c r="F313" s="1">
        <v>1.77</v>
      </c>
      <c r="G313" s="8">
        <v>1.32</v>
      </c>
      <c r="H313" s="21"/>
      <c r="T313" s="1">
        <v>3.0</v>
      </c>
      <c r="U313" s="1" t="s">
        <v>229</v>
      </c>
      <c r="V313" s="1">
        <v>1.95</v>
      </c>
      <c r="W313" s="8">
        <v>1.333</v>
      </c>
    </row>
    <row r="314">
      <c r="D314" s="1">
        <v>6.0</v>
      </c>
      <c r="E314" s="1" t="s">
        <v>241</v>
      </c>
      <c r="F314" s="1">
        <v>2.875</v>
      </c>
      <c r="G314" s="8">
        <v>3.81</v>
      </c>
      <c r="H314" s="21"/>
      <c r="T314" s="1">
        <v>4.0</v>
      </c>
      <c r="U314" s="1" t="s">
        <v>232</v>
      </c>
      <c r="V314" s="1">
        <v>3.833</v>
      </c>
      <c r="W314" s="8">
        <v>3.92</v>
      </c>
    </row>
    <row r="315">
      <c r="C315" s="1">
        <v>3.0</v>
      </c>
      <c r="D315" s="1">
        <v>1.0</v>
      </c>
      <c r="E315" s="1" t="s">
        <v>176</v>
      </c>
      <c r="F315" s="1">
        <v>3.62</v>
      </c>
      <c r="G315" s="8">
        <v>1.286</v>
      </c>
      <c r="H315" s="21"/>
      <c r="R315" s="1">
        <v>2.0</v>
      </c>
      <c r="S315" s="1">
        <v>1.0</v>
      </c>
      <c r="T315" s="1">
        <v>1.0</v>
      </c>
      <c r="U315" s="1" t="s">
        <v>233</v>
      </c>
      <c r="W315" s="8"/>
    </row>
    <row r="316">
      <c r="D316" s="1">
        <v>2.0</v>
      </c>
      <c r="E316" s="1" t="s">
        <v>211</v>
      </c>
      <c r="F316" s="1">
        <v>3.833</v>
      </c>
      <c r="G316" s="8">
        <v>2.071</v>
      </c>
      <c r="H316" s="21"/>
      <c r="S316" s="1">
        <v>2.0</v>
      </c>
      <c r="T316" s="1">
        <v>1.0</v>
      </c>
      <c r="U316" s="28" t="s">
        <v>34</v>
      </c>
      <c r="V316" s="1">
        <v>2.2</v>
      </c>
      <c r="W316" s="8">
        <v>7.75</v>
      </c>
    </row>
    <row r="317">
      <c r="D317" s="1">
        <v>3.0</v>
      </c>
      <c r="E317" s="1" t="s">
        <v>242</v>
      </c>
      <c r="F317" s="1">
        <v>1.7</v>
      </c>
      <c r="G317" s="8">
        <v>7.88</v>
      </c>
      <c r="H317" s="21"/>
      <c r="T317" s="1">
        <v>2.0</v>
      </c>
      <c r="U317" s="1" t="s">
        <v>234</v>
      </c>
      <c r="V317" s="1">
        <v>4.27</v>
      </c>
      <c r="W317" s="8">
        <v>3.194</v>
      </c>
    </row>
    <row r="318">
      <c r="D318" s="1">
        <v>4.0</v>
      </c>
      <c r="E318" s="1" t="s">
        <v>243</v>
      </c>
      <c r="F318" s="1">
        <v>2.388</v>
      </c>
      <c r="G318" s="8">
        <v>3.51</v>
      </c>
      <c r="H318" s="21"/>
      <c r="T318" s="1">
        <v>3.0</v>
      </c>
      <c r="U318" s="1" t="s">
        <v>202</v>
      </c>
      <c r="V318" s="1">
        <v>2.667</v>
      </c>
      <c r="W318" s="8">
        <v>1.057</v>
      </c>
    </row>
    <row r="319">
      <c r="D319" s="1">
        <v>5.0</v>
      </c>
      <c r="E319" s="1" t="s">
        <v>178</v>
      </c>
      <c r="F319" s="1">
        <v>3.0</v>
      </c>
      <c r="G319" s="8">
        <v>1.143</v>
      </c>
      <c r="H319" s="21"/>
      <c r="T319" s="1">
        <v>4.0</v>
      </c>
      <c r="U319" s="1" t="s">
        <v>235</v>
      </c>
      <c r="V319" s="1">
        <v>4.75</v>
      </c>
      <c r="W319" s="8">
        <v>8.53</v>
      </c>
    </row>
    <row r="320">
      <c r="D320" s="1">
        <v>6.0</v>
      </c>
      <c r="E320" s="1" t="s">
        <v>179</v>
      </c>
      <c r="G320" s="8"/>
      <c r="H320" s="21"/>
      <c r="S320" s="1">
        <v>3.0</v>
      </c>
      <c r="T320" s="1">
        <v>1.0</v>
      </c>
      <c r="U320" s="1" t="s">
        <v>236</v>
      </c>
      <c r="V320" s="1">
        <v>0.57</v>
      </c>
      <c r="W320" s="8">
        <v>3.5</v>
      </c>
    </row>
    <row r="321">
      <c r="B321" s="1">
        <v>4.0</v>
      </c>
      <c r="C321" s="1">
        <v>1.0</v>
      </c>
      <c r="D321" s="1">
        <v>1.0</v>
      </c>
      <c r="E321" s="1" t="s">
        <v>214</v>
      </c>
      <c r="G321" s="8"/>
      <c r="H321" s="21"/>
      <c r="T321" s="1">
        <v>2.0</v>
      </c>
      <c r="U321" s="1" t="s">
        <v>203</v>
      </c>
      <c r="V321" s="1">
        <v>1.154</v>
      </c>
      <c r="W321" s="8">
        <v>2.033</v>
      </c>
    </row>
    <row r="322">
      <c r="C322" s="1">
        <v>2.0</v>
      </c>
      <c r="D322" s="1">
        <v>1.0</v>
      </c>
      <c r="E322" s="1" t="s">
        <v>90</v>
      </c>
      <c r="F322" s="1">
        <v>4.07</v>
      </c>
      <c r="G322" s="8">
        <v>3.82</v>
      </c>
      <c r="H322" s="21"/>
      <c r="T322" s="1">
        <v>3.0</v>
      </c>
      <c r="U322" s="1" t="s">
        <v>237</v>
      </c>
      <c r="W322" s="8"/>
    </row>
    <row r="323">
      <c r="D323" s="1">
        <v>2.0</v>
      </c>
      <c r="E323" s="1" t="s">
        <v>258</v>
      </c>
      <c r="F323" s="1">
        <v>1.026</v>
      </c>
      <c r="G323" s="8">
        <v>3.54</v>
      </c>
      <c r="H323" s="21"/>
      <c r="T323" s="1">
        <v>4.0</v>
      </c>
      <c r="U323" s="1" t="s">
        <v>238</v>
      </c>
      <c r="V323" s="1">
        <v>4.17</v>
      </c>
      <c r="W323" s="8">
        <v>3.77</v>
      </c>
    </row>
    <row r="324">
      <c r="D324" s="1">
        <v>3.0</v>
      </c>
      <c r="E324" s="1" t="s">
        <v>245</v>
      </c>
      <c r="F324" s="1">
        <v>3.091</v>
      </c>
      <c r="G324" s="8">
        <v>7.76</v>
      </c>
      <c r="H324" s="21"/>
      <c r="T324" s="1">
        <v>5.0</v>
      </c>
      <c r="U324" s="1" t="s">
        <v>58</v>
      </c>
      <c r="V324" s="1">
        <v>0.6</v>
      </c>
      <c r="W324" s="8">
        <v>4.05</v>
      </c>
    </row>
    <row r="325">
      <c r="D325" s="1">
        <v>4.0</v>
      </c>
      <c r="E325" s="1" t="s">
        <v>246</v>
      </c>
      <c r="F325" s="1">
        <v>0.583</v>
      </c>
      <c r="G325" s="8">
        <v>4.56</v>
      </c>
      <c r="H325" s="21"/>
      <c r="T325" s="1">
        <v>6.0</v>
      </c>
      <c r="U325" s="1" t="s">
        <v>63</v>
      </c>
      <c r="W325" s="8"/>
    </row>
    <row r="326">
      <c r="D326" s="1">
        <v>5.0</v>
      </c>
      <c r="E326" s="1" t="s">
        <v>247</v>
      </c>
      <c r="F326" s="1">
        <v>4.36</v>
      </c>
      <c r="G326" s="8">
        <v>1.454</v>
      </c>
      <c r="H326" s="21"/>
      <c r="T326" s="1">
        <v>7.0</v>
      </c>
      <c r="U326" s="1" t="s">
        <v>256</v>
      </c>
      <c r="W326" s="8">
        <v>3.85</v>
      </c>
    </row>
    <row r="327">
      <c r="C327" s="1">
        <v>3.0</v>
      </c>
      <c r="D327" s="1">
        <v>1.0</v>
      </c>
      <c r="E327" s="1" t="s">
        <v>248</v>
      </c>
      <c r="F327" s="1">
        <v>3.962</v>
      </c>
      <c r="G327" s="8">
        <v>3.95</v>
      </c>
      <c r="H327" s="21"/>
      <c r="T327" s="1">
        <v>8.0</v>
      </c>
      <c r="U327" s="1" t="s">
        <v>67</v>
      </c>
      <c r="W327" s="8">
        <v>2.915</v>
      </c>
    </row>
    <row r="328">
      <c r="D328" s="1">
        <v>2.0</v>
      </c>
      <c r="E328" s="1" t="s">
        <v>98</v>
      </c>
      <c r="F328" s="1">
        <v>2.222</v>
      </c>
      <c r="G328" s="8">
        <v>3.89</v>
      </c>
      <c r="H328" s="21"/>
      <c r="R328" s="1">
        <v>3.0</v>
      </c>
      <c r="S328" s="1">
        <v>1.0</v>
      </c>
      <c r="T328" s="1">
        <v>1.0</v>
      </c>
      <c r="U328" s="1" t="s">
        <v>257</v>
      </c>
      <c r="W328" s="8"/>
    </row>
    <row r="329">
      <c r="D329" s="1">
        <v>3.0</v>
      </c>
      <c r="E329" s="1" t="s">
        <v>180</v>
      </c>
      <c r="F329" s="1">
        <v>4.05</v>
      </c>
      <c r="G329" s="8">
        <v>0.705</v>
      </c>
      <c r="H329" s="21"/>
      <c r="S329" s="1">
        <v>2.0</v>
      </c>
      <c r="T329" s="1">
        <v>1.0</v>
      </c>
      <c r="U329" s="1" t="s">
        <v>240</v>
      </c>
      <c r="V329" s="1">
        <v>3.556</v>
      </c>
      <c r="W329" s="8">
        <v>0.718</v>
      </c>
    </row>
    <row r="330">
      <c r="D330" s="1">
        <v>4.0</v>
      </c>
      <c r="E330" s="1" t="s">
        <v>181</v>
      </c>
      <c r="F330" s="1">
        <v>2.903</v>
      </c>
      <c r="G330" s="8">
        <v>7.79</v>
      </c>
      <c r="H330" s="21"/>
      <c r="T330" s="1">
        <v>2.0</v>
      </c>
      <c r="U330" s="1" t="s">
        <v>172</v>
      </c>
      <c r="V330" s="1">
        <v>3.301</v>
      </c>
      <c r="W330" s="8">
        <v>7.73</v>
      </c>
    </row>
    <row r="331">
      <c r="D331" s="1">
        <v>5.0</v>
      </c>
      <c r="E331" s="1" t="s">
        <v>182</v>
      </c>
      <c r="F331" s="1">
        <v>2.31</v>
      </c>
      <c r="G331" s="8"/>
      <c r="H331" s="21"/>
      <c r="T331" s="1">
        <v>3.0</v>
      </c>
      <c r="U331" s="1" t="s">
        <v>173</v>
      </c>
      <c r="V331" s="1">
        <v>1.044</v>
      </c>
      <c r="W331" s="8">
        <v>4.1</v>
      </c>
    </row>
    <row r="332">
      <c r="B332" s="1">
        <v>5.0</v>
      </c>
      <c r="C332" s="1">
        <v>1.0</v>
      </c>
      <c r="D332" s="1">
        <v>1.0</v>
      </c>
      <c r="E332" s="1" t="s">
        <v>249</v>
      </c>
      <c r="G332" s="8"/>
      <c r="H332" s="21"/>
      <c r="T332" s="1">
        <v>4.0</v>
      </c>
      <c r="U332" s="1" t="s">
        <v>174</v>
      </c>
      <c r="V332" s="1">
        <v>0.13</v>
      </c>
      <c r="W332" s="8">
        <v>0.13</v>
      </c>
    </row>
    <row r="333">
      <c r="C333" s="1">
        <v>2.0</v>
      </c>
      <c r="D333" s="1">
        <v>1.0</v>
      </c>
      <c r="E333" s="1" t="s">
        <v>183</v>
      </c>
      <c r="F333" s="1">
        <v>1.76</v>
      </c>
      <c r="G333" s="8">
        <v>1.182</v>
      </c>
      <c r="H333" s="21"/>
      <c r="T333" s="1">
        <v>5.0</v>
      </c>
      <c r="U333" s="1" t="s">
        <v>175</v>
      </c>
      <c r="V333" s="1">
        <v>1.77</v>
      </c>
      <c r="W333" s="8">
        <v>1.32</v>
      </c>
    </row>
    <row r="334">
      <c r="D334" s="1">
        <v>2.0</v>
      </c>
      <c r="E334" s="1" t="s">
        <v>107</v>
      </c>
      <c r="F334" s="1">
        <v>6.63</v>
      </c>
      <c r="G334" s="8">
        <v>1.417</v>
      </c>
      <c r="H334" s="21"/>
      <c r="T334" s="1">
        <v>6.0</v>
      </c>
      <c r="U334" s="1" t="s">
        <v>241</v>
      </c>
      <c r="V334" s="1">
        <v>2.875</v>
      </c>
      <c r="W334" s="8">
        <v>3.81</v>
      </c>
    </row>
    <row r="335">
      <c r="D335" s="1">
        <v>3.0</v>
      </c>
      <c r="E335" s="1" t="s">
        <v>184</v>
      </c>
      <c r="F335" s="1">
        <v>1.261</v>
      </c>
      <c r="G335" s="8">
        <v>4.03</v>
      </c>
      <c r="H335" s="21"/>
      <c r="S335" s="1">
        <v>3.0</v>
      </c>
      <c r="T335" s="1">
        <v>1.0</v>
      </c>
      <c r="U335" s="1" t="s">
        <v>176</v>
      </c>
      <c r="V335" s="1">
        <v>3.62</v>
      </c>
      <c r="W335" s="8">
        <v>1.286</v>
      </c>
    </row>
    <row r="336">
      <c r="D336" s="1">
        <v>4.0</v>
      </c>
      <c r="E336" s="1" t="s">
        <v>185</v>
      </c>
      <c r="F336" s="1">
        <v>1.33</v>
      </c>
      <c r="G336" s="8">
        <v>1.274</v>
      </c>
      <c r="H336" s="21"/>
      <c r="T336" s="1">
        <v>2.0</v>
      </c>
      <c r="U336" s="1" t="s">
        <v>211</v>
      </c>
      <c r="V336" s="1">
        <v>3.833</v>
      </c>
      <c r="W336" s="8">
        <v>2.071</v>
      </c>
    </row>
    <row r="337">
      <c r="D337" s="1">
        <v>5.0</v>
      </c>
      <c r="E337" s="1" t="s">
        <v>251</v>
      </c>
      <c r="F337" s="1">
        <v>2.057</v>
      </c>
      <c r="G337" s="8">
        <v>4.04</v>
      </c>
      <c r="H337" s="21"/>
      <c r="T337" s="1">
        <v>3.0</v>
      </c>
      <c r="U337" s="1" t="s">
        <v>242</v>
      </c>
      <c r="V337" s="1">
        <v>1.7</v>
      </c>
      <c r="W337" s="8">
        <v>7.88</v>
      </c>
    </row>
    <row r="338">
      <c r="D338" s="1">
        <v>6.0</v>
      </c>
      <c r="E338" s="1" t="s">
        <v>186</v>
      </c>
      <c r="F338" s="1">
        <v>1.468</v>
      </c>
      <c r="G338" s="8">
        <v>1.135</v>
      </c>
      <c r="H338" s="21"/>
      <c r="T338" s="1">
        <v>4.0</v>
      </c>
      <c r="U338" s="1" t="s">
        <v>243</v>
      </c>
      <c r="V338" s="1">
        <v>2.388</v>
      </c>
      <c r="W338" s="8">
        <v>3.51</v>
      </c>
    </row>
    <row r="339">
      <c r="D339" s="1">
        <v>7.0</v>
      </c>
      <c r="E339" s="1" t="s">
        <v>187</v>
      </c>
      <c r="F339" s="1">
        <v>3.0</v>
      </c>
      <c r="G339" s="8">
        <v>2.604</v>
      </c>
      <c r="H339" s="21"/>
      <c r="T339" s="1">
        <v>5.0</v>
      </c>
      <c r="U339" s="1" t="s">
        <v>178</v>
      </c>
      <c r="V339" s="1">
        <v>3.0</v>
      </c>
      <c r="W339" s="8">
        <v>1.143</v>
      </c>
    </row>
    <row r="340">
      <c r="C340" s="1">
        <v>3.0</v>
      </c>
      <c r="D340" s="1">
        <v>1.0</v>
      </c>
      <c r="E340" s="1" t="s">
        <v>188</v>
      </c>
      <c r="F340" s="1">
        <v>1.095</v>
      </c>
      <c r="G340" s="8">
        <v>1.172</v>
      </c>
      <c r="H340" s="21"/>
      <c r="T340" s="1">
        <v>6.0</v>
      </c>
      <c r="U340" s="1" t="s">
        <v>179</v>
      </c>
      <c r="W340" s="8"/>
    </row>
    <row r="341">
      <c r="D341" s="1">
        <v>2.0</v>
      </c>
      <c r="E341" s="45" t="s">
        <v>114</v>
      </c>
      <c r="F341" s="1">
        <v>4.07</v>
      </c>
      <c r="G341" s="8">
        <v>0.107</v>
      </c>
      <c r="H341" s="21"/>
      <c r="R341" s="1">
        <v>4.0</v>
      </c>
      <c r="S341" s="1">
        <v>1.0</v>
      </c>
      <c r="T341" s="1">
        <v>1.0</v>
      </c>
      <c r="U341" s="1" t="s">
        <v>214</v>
      </c>
      <c r="W341" s="8"/>
    </row>
    <row r="342">
      <c r="D342" s="1">
        <v>3.0</v>
      </c>
      <c r="E342" s="1" t="s">
        <v>220</v>
      </c>
      <c r="F342" s="1">
        <v>0.352</v>
      </c>
      <c r="G342" s="8">
        <v>1.065</v>
      </c>
      <c r="H342" s="21"/>
      <c r="S342" s="1">
        <v>2.0</v>
      </c>
      <c r="T342" s="1">
        <v>1.0</v>
      </c>
      <c r="U342" s="1" t="s">
        <v>90</v>
      </c>
      <c r="V342" s="1">
        <v>4.07</v>
      </c>
      <c r="W342" s="8">
        <v>3.82</v>
      </c>
    </row>
    <row r="343">
      <c r="D343" s="1">
        <v>4.0</v>
      </c>
      <c r="E343" s="1" t="s">
        <v>189</v>
      </c>
      <c r="F343" s="1">
        <v>2.816</v>
      </c>
      <c r="G343" s="8">
        <v>0.693</v>
      </c>
      <c r="H343" s="21"/>
      <c r="T343" s="1">
        <v>2.0</v>
      </c>
      <c r="U343" s="1" t="s">
        <v>258</v>
      </c>
      <c r="V343" s="1">
        <v>1.026</v>
      </c>
      <c r="W343" s="8">
        <v>3.54</v>
      </c>
    </row>
    <row r="344">
      <c r="B344" s="1">
        <v>6.0</v>
      </c>
      <c r="C344" s="1">
        <v>1.0</v>
      </c>
      <c r="D344" s="1">
        <v>1.0</v>
      </c>
      <c r="E344" s="46" t="s">
        <v>116</v>
      </c>
      <c r="G344" s="8"/>
      <c r="H344" s="21"/>
      <c r="T344" s="1">
        <v>3.0</v>
      </c>
      <c r="U344" s="1" t="s">
        <v>245</v>
      </c>
      <c r="V344" s="1">
        <v>3.091</v>
      </c>
      <c r="W344" s="8">
        <v>7.76</v>
      </c>
    </row>
    <row r="345">
      <c r="C345" s="1">
        <v>2.0</v>
      </c>
      <c r="D345" s="1">
        <v>1.0</v>
      </c>
      <c r="E345" s="1" t="s">
        <v>190</v>
      </c>
      <c r="F345" s="1">
        <v>0.339</v>
      </c>
      <c r="G345" s="8">
        <v>2.583</v>
      </c>
      <c r="H345" s="21"/>
      <c r="T345" s="1">
        <v>4.0</v>
      </c>
      <c r="U345" s="1" t="s">
        <v>246</v>
      </c>
      <c r="V345" s="1">
        <v>0.583</v>
      </c>
      <c r="W345" s="8">
        <v>4.56</v>
      </c>
    </row>
    <row r="346">
      <c r="D346" s="1">
        <v>2.0</v>
      </c>
      <c r="E346" s="1" t="s">
        <v>191</v>
      </c>
      <c r="F346" s="1">
        <v>0.594</v>
      </c>
      <c r="G346" s="8">
        <v>2.326</v>
      </c>
      <c r="H346" s="21"/>
      <c r="T346" s="1">
        <v>5.0</v>
      </c>
      <c r="U346" s="1" t="s">
        <v>247</v>
      </c>
      <c r="V346" s="1">
        <v>4.36</v>
      </c>
      <c r="W346" s="8">
        <v>1.454</v>
      </c>
    </row>
    <row r="347">
      <c r="D347" s="1">
        <v>3.0</v>
      </c>
      <c r="E347" s="1" t="s">
        <v>259</v>
      </c>
      <c r="G347" s="8"/>
      <c r="H347" s="21"/>
      <c r="S347" s="1">
        <v>3.0</v>
      </c>
      <c r="T347" s="1">
        <v>1.0</v>
      </c>
      <c r="U347" s="1" t="s">
        <v>248</v>
      </c>
      <c r="V347" s="1">
        <v>3.962</v>
      </c>
      <c r="W347" s="8">
        <v>3.95</v>
      </c>
    </row>
    <row r="348">
      <c r="D348" s="1">
        <v>4.0</v>
      </c>
      <c r="E348" s="1" t="s">
        <v>223</v>
      </c>
      <c r="F348" s="1">
        <v>4.8</v>
      </c>
      <c r="G348" s="8">
        <v>2.76</v>
      </c>
      <c r="H348" s="21"/>
      <c r="T348" s="1">
        <v>2.0</v>
      </c>
      <c r="U348" s="1" t="s">
        <v>98</v>
      </c>
      <c r="V348" s="1">
        <v>2.222</v>
      </c>
      <c r="W348" s="8">
        <v>3.89</v>
      </c>
    </row>
    <row r="349">
      <c r="D349" s="1">
        <v>5.0</v>
      </c>
      <c r="E349" s="1" t="s">
        <v>252</v>
      </c>
      <c r="F349" s="1">
        <v>0.06</v>
      </c>
      <c r="G349" s="8">
        <v>0.29</v>
      </c>
      <c r="H349" s="21"/>
      <c r="T349" s="1">
        <v>3.0</v>
      </c>
      <c r="U349" s="1" t="s">
        <v>180</v>
      </c>
      <c r="V349" s="1">
        <v>4.05</v>
      </c>
      <c r="W349" s="8">
        <v>0.705</v>
      </c>
    </row>
    <row r="350">
      <c r="D350" s="1">
        <v>6.0</v>
      </c>
      <c r="E350" s="1" t="s">
        <v>193</v>
      </c>
      <c r="F350" s="1">
        <v>1.162</v>
      </c>
      <c r="G350" s="8">
        <v>0.709</v>
      </c>
      <c r="H350" s="21"/>
      <c r="T350" s="1">
        <v>4.0</v>
      </c>
      <c r="U350" s="1" t="s">
        <v>181</v>
      </c>
      <c r="V350" s="1">
        <v>2.903</v>
      </c>
      <c r="W350" s="8">
        <v>7.79</v>
      </c>
    </row>
    <row r="351">
      <c r="D351" s="1">
        <v>7.0</v>
      </c>
      <c r="E351" s="1" t="s">
        <v>253</v>
      </c>
      <c r="F351" s="1">
        <v>0.276</v>
      </c>
      <c r="G351" s="8">
        <v>0.75</v>
      </c>
      <c r="H351" s="21"/>
      <c r="T351" s="1">
        <v>5.0</v>
      </c>
      <c r="U351" s="1" t="s">
        <v>182</v>
      </c>
      <c r="V351" s="1">
        <v>2.31</v>
      </c>
      <c r="W351" s="8"/>
    </row>
    <row r="352">
      <c r="D352" s="1">
        <v>8.0</v>
      </c>
      <c r="E352" s="1" t="s">
        <v>194</v>
      </c>
      <c r="F352" s="1">
        <v>0.253</v>
      </c>
      <c r="G352" s="8">
        <v>0.346</v>
      </c>
      <c r="H352" s="21"/>
      <c r="R352" s="1">
        <v>5.0</v>
      </c>
      <c r="S352" s="1">
        <v>1.0</v>
      </c>
      <c r="T352" s="1">
        <v>1.0</v>
      </c>
      <c r="U352" s="1" t="s">
        <v>249</v>
      </c>
      <c r="W352" s="8"/>
    </row>
    <row r="353">
      <c r="C353" s="1">
        <v>3.0</v>
      </c>
      <c r="D353" s="1">
        <v>1.0</v>
      </c>
      <c r="E353" s="1" t="s">
        <v>136</v>
      </c>
      <c r="F353" s="1">
        <v>1.074</v>
      </c>
      <c r="G353" s="8">
        <v>1.087</v>
      </c>
      <c r="H353" s="21"/>
      <c r="S353" s="1">
        <v>2.0</v>
      </c>
      <c r="T353" s="1">
        <v>1.0</v>
      </c>
      <c r="U353" s="1" t="s">
        <v>183</v>
      </c>
      <c r="V353" s="1">
        <v>1.76</v>
      </c>
      <c r="W353" s="8">
        <v>1.182</v>
      </c>
    </row>
    <row r="354">
      <c r="D354" s="1">
        <v>2.0</v>
      </c>
      <c r="E354" s="1" t="s">
        <v>138</v>
      </c>
      <c r="G354" s="8"/>
      <c r="H354" s="21"/>
      <c r="T354" s="1">
        <v>2.0</v>
      </c>
      <c r="U354" s="1" t="s">
        <v>107</v>
      </c>
      <c r="V354" s="1">
        <v>6.63</v>
      </c>
      <c r="W354" s="8">
        <v>1.417</v>
      </c>
    </row>
    <row r="355">
      <c r="D355" s="1">
        <v>3.0</v>
      </c>
      <c r="E355" s="1" t="s">
        <v>255</v>
      </c>
      <c r="F355" s="1">
        <v>0.277</v>
      </c>
      <c r="G355" s="8">
        <v>7.81</v>
      </c>
      <c r="H355" s="21"/>
      <c r="T355" s="1">
        <v>3.0</v>
      </c>
      <c r="U355" s="1" t="s">
        <v>184</v>
      </c>
      <c r="V355" s="1">
        <v>1.261</v>
      </c>
      <c r="W355" s="8">
        <v>4.03</v>
      </c>
    </row>
    <row r="356">
      <c r="D356" s="1">
        <v>4.0</v>
      </c>
      <c r="E356" s="49" t="s">
        <v>122</v>
      </c>
      <c r="F356" s="1">
        <v>1.194</v>
      </c>
      <c r="G356" s="8">
        <v>4.29</v>
      </c>
      <c r="H356" s="21"/>
      <c r="T356" s="1">
        <v>4.0</v>
      </c>
      <c r="U356" s="1" t="s">
        <v>185</v>
      </c>
      <c r="V356" s="1">
        <v>1.33</v>
      </c>
      <c r="W356" s="8">
        <v>1.274</v>
      </c>
    </row>
    <row r="357">
      <c r="D357" s="1">
        <v>5.0</v>
      </c>
      <c r="E357" s="1" t="s">
        <v>260</v>
      </c>
      <c r="F357" s="1">
        <v>1.286</v>
      </c>
      <c r="G357" s="8">
        <v>2.209</v>
      </c>
      <c r="H357" s="21"/>
      <c r="T357" s="1">
        <v>5.0</v>
      </c>
      <c r="U357" s="1" t="s">
        <v>251</v>
      </c>
      <c r="V357" s="1">
        <v>2.057</v>
      </c>
      <c r="W357" s="8">
        <v>4.04</v>
      </c>
    </row>
    <row r="358">
      <c r="A358" s="1">
        <v>14.0</v>
      </c>
      <c r="B358" s="1">
        <v>1.0</v>
      </c>
      <c r="C358" s="1">
        <v>1.0</v>
      </c>
      <c r="D358" s="1">
        <v>1.0</v>
      </c>
      <c r="E358" s="1" t="s">
        <v>195</v>
      </c>
      <c r="F358" s="1">
        <v>2.364</v>
      </c>
      <c r="G358" s="1">
        <v>7.55</v>
      </c>
      <c r="H358" s="21"/>
      <c r="T358" s="1">
        <v>6.0</v>
      </c>
      <c r="U358" s="1" t="s">
        <v>186</v>
      </c>
      <c r="V358" s="1">
        <v>1.468</v>
      </c>
      <c r="W358" s="8">
        <v>1.135</v>
      </c>
    </row>
    <row r="359">
      <c r="C359" s="1">
        <v>2.0</v>
      </c>
      <c r="D359" s="1">
        <v>1.0</v>
      </c>
      <c r="E359" s="1" t="s">
        <v>196</v>
      </c>
      <c r="F359" s="1">
        <v>2.769</v>
      </c>
      <c r="G359" s="1">
        <v>1.083</v>
      </c>
      <c r="H359" s="21"/>
      <c r="T359" s="1">
        <v>7.0</v>
      </c>
      <c r="U359" s="1" t="s">
        <v>187</v>
      </c>
      <c r="V359" s="1">
        <v>3.0</v>
      </c>
      <c r="W359" s="8">
        <v>2.604</v>
      </c>
    </row>
    <row r="360">
      <c r="D360" s="1">
        <v>2.0</v>
      </c>
      <c r="E360" s="1" t="s">
        <v>197</v>
      </c>
      <c r="F360" s="1">
        <v>1.351</v>
      </c>
      <c r="G360" s="1">
        <v>1.5</v>
      </c>
      <c r="H360" s="21"/>
      <c r="S360" s="1">
        <v>3.0</v>
      </c>
      <c r="T360" s="1">
        <v>1.0</v>
      </c>
      <c r="U360" s="1" t="s">
        <v>188</v>
      </c>
      <c r="V360" s="1">
        <v>1.095</v>
      </c>
      <c r="W360" s="8">
        <v>1.172</v>
      </c>
    </row>
    <row r="361">
      <c r="D361" s="1">
        <v>3.0</v>
      </c>
      <c r="E361" s="1" t="s">
        <v>198</v>
      </c>
      <c r="F361" s="1">
        <v>0.1</v>
      </c>
      <c r="G361" s="1">
        <v>1.029</v>
      </c>
      <c r="H361" s="21"/>
      <c r="T361" s="1">
        <v>2.0</v>
      </c>
      <c r="U361" s="45" t="s">
        <v>114</v>
      </c>
      <c r="V361" s="1">
        <v>4.07</v>
      </c>
      <c r="W361" s="8">
        <v>0.107</v>
      </c>
    </row>
    <row r="362">
      <c r="D362" s="1">
        <v>4.0</v>
      </c>
      <c r="E362" s="1" t="s">
        <v>28</v>
      </c>
      <c r="H362" s="21"/>
      <c r="T362" s="1">
        <v>3.0</v>
      </c>
      <c r="U362" s="1" t="s">
        <v>220</v>
      </c>
      <c r="V362" s="1">
        <v>0.352</v>
      </c>
      <c r="W362" s="8">
        <v>1.065</v>
      </c>
    </row>
    <row r="363">
      <c r="D363" s="1">
        <v>5.0</v>
      </c>
      <c r="E363" s="1" t="s">
        <v>229</v>
      </c>
      <c r="H363" s="21"/>
      <c r="T363" s="1">
        <v>4.0</v>
      </c>
      <c r="U363" s="1" t="s">
        <v>189</v>
      </c>
      <c r="V363" s="1">
        <v>2.816</v>
      </c>
      <c r="W363" s="8">
        <v>0.693</v>
      </c>
    </row>
    <row r="364">
      <c r="C364" s="1">
        <v>3.0</v>
      </c>
      <c r="D364" s="1">
        <v>1.0</v>
      </c>
      <c r="E364" s="1" t="s">
        <v>230</v>
      </c>
      <c r="H364" s="21"/>
      <c r="R364" s="1">
        <v>6.0</v>
      </c>
      <c r="S364" s="1">
        <v>1.0</v>
      </c>
      <c r="T364" s="1">
        <v>1.0</v>
      </c>
      <c r="U364" s="46" t="s">
        <v>116</v>
      </c>
      <c r="W364" s="8"/>
    </row>
    <row r="365">
      <c r="B365" s="1">
        <v>2.0</v>
      </c>
      <c r="C365" s="1">
        <v>1.0</v>
      </c>
      <c r="D365" s="1">
        <v>1.0</v>
      </c>
      <c r="E365" s="1" t="s">
        <v>233</v>
      </c>
      <c r="F365" s="1">
        <v>1.261</v>
      </c>
      <c r="G365" s="1">
        <v>1.351</v>
      </c>
      <c r="H365" s="21"/>
      <c r="S365" s="1">
        <v>2.0</v>
      </c>
      <c r="T365" s="1">
        <v>1.0</v>
      </c>
      <c r="U365" s="1" t="s">
        <v>190</v>
      </c>
      <c r="V365" s="1">
        <v>0.339</v>
      </c>
      <c r="W365" s="8">
        <v>2.583</v>
      </c>
    </row>
    <row r="366">
      <c r="C366" s="1">
        <v>2.0</v>
      </c>
      <c r="D366" s="1">
        <v>1.0</v>
      </c>
      <c r="E366" s="28" t="s">
        <v>34</v>
      </c>
      <c r="F366" s="1">
        <v>1.32</v>
      </c>
      <c r="G366" s="1">
        <v>0.616</v>
      </c>
      <c r="H366" s="21"/>
      <c r="T366" s="1">
        <v>2.0</v>
      </c>
      <c r="U366" s="1" t="s">
        <v>191</v>
      </c>
      <c r="V366" s="1">
        <v>0.594</v>
      </c>
      <c r="W366" s="8">
        <v>2.326</v>
      </c>
    </row>
    <row r="367">
      <c r="D367" s="1">
        <v>2.0</v>
      </c>
      <c r="E367" s="1" t="s">
        <v>234</v>
      </c>
      <c r="F367" s="1">
        <v>1.085</v>
      </c>
      <c r="G367" s="1">
        <v>1.245</v>
      </c>
      <c r="H367" s="21"/>
      <c r="T367" s="1">
        <v>3.0</v>
      </c>
      <c r="U367" s="1" t="s">
        <v>259</v>
      </c>
      <c r="W367" s="8"/>
    </row>
    <row r="368">
      <c r="D368" s="1">
        <v>3.0</v>
      </c>
      <c r="E368" s="1" t="s">
        <v>202</v>
      </c>
      <c r="F368" s="1">
        <v>1.158</v>
      </c>
      <c r="G368" s="1">
        <v>3.95</v>
      </c>
      <c r="H368" s="21"/>
      <c r="T368" s="1">
        <v>4.0</v>
      </c>
      <c r="U368" s="1" t="s">
        <v>223</v>
      </c>
      <c r="V368" s="1">
        <v>4.8</v>
      </c>
      <c r="W368" s="8">
        <v>2.76</v>
      </c>
    </row>
    <row r="369">
      <c r="D369" s="1">
        <v>4.0</v>
      </c>
      <c r="E369" s="1" t="s">
        <v>235</v>
      </c>
      <c r="F369" s="1">
        <v>4.37</v>
      </c>
      <c r="G369" s="1">
        <v>0.12</v>
      </c>
      <c r="H369" s="21"/>
      <c r="T369" s="1">
        <v>5.0</v>
      </c>
      <c r="U369" s="1" t="s">
        <v>252</v>
      </c>
      <c r="V369" s="1">
        <v>0.06</v>
      </c>
      <c r="W369" s="8">
        <v>0.29</v>
      </c>
    </row>
    <row r="370">
      <c r="C370" s="1">
        <v>3.0</v>
      </c>
      <c r="D370" s="1">
        <v>1.0</v>
      </c>
      <c r="E370" s="1" t="s">
        <v>236</v>
      </c>
      <c r="F370" s="1">
        <v>1.154</v>
      </c>
      <c r="G370" s="1">
        <v>2.12</v>
      </c>
      <c r="H370" s="21"/>
      <c r="T370" s="1">
        <v>6.0</v>
      </c>
      <c r="U370" s="1" t="s">
        <v>193</v>
      </c>
      <c r="V370" s="1">
        <v>1.162</v>
      </c>
      <c r="W370" s="8">
        <v>0.709</v>
      </c>
    </row>
    <row r="371">
      <c r="D371" s="1">
        <v>2.0</v>
      </c>
      <c r="E371" s="1" t="s">
        <v>203</v>
      </c>
      <c r="F371" s="1">
        <v>5.19</v>
      </c>
      <c r="G371" s="1">
        <v>7.92</v>
      </c>
      <c r="H371" s="21"/>
      <c r="T371" s="1">
        <v>7.0</v>
      </c>
      <c r="U371" s="1" t="s">
        <v>253</v>
      </c>
      <c r="V371" s="1">
        <v>0.276</v>
      </c>
      <c r="W371" s="8">
        <v>0.75</v>
      </c>
    </row>
    <row r="372">
      <c r="D372" s="1">
        <v>3.0</v>
      </c>
      <c r="E372" s="1" t="s">
        <v>237</v>
      </c>
      <c r="H372" s="21"/>
      <c r="T372" s="1">
        <v>8.0</v>
      </c>
      <c r="U372" s="1" t="s">
        <v>194</v>
      </c>
      <c r="V372" s="1">
        <v>0.253</v>
      </c>
      <c r="W372" s="8">
        <v>0.346</v>
      </c>
    </row>
    <row r="373">
      <c r="D373" s="1">
        <v>4.0</v>
      </c>
      <c r="E373" s="1" t="s">
        <v>238</v>
      </c>
      <c r="F373" s="1">
        <v>2.286</v>
      </c>
      <c r="G373" s="1">
        <v>2.462</v>
      </c>
      <c r="H373" s="21"/>
      <c r="S373" s="1">
        <v>3.0</v>
      </c>
      <c r="T373" s="1">
        <v>1.0</v>
      </c>
      <c r="U373" s="1" t="s">
        <v>136</v>
      </c>
      <c r="V373" s="1">
        <v>1.074</v>
      </c>
      <c r="W373" s="8">
        <v>1.087</v>
      </c>
    </row>
    <row r="374">
      <c r="D374" s="1">
        <v>5.0</v>
      </c>
      <c r="E374" s="1" t="s">
        <v>58</v>
      </c>
      <c r="F374" s="1">
        <v>4.11</v>
      </c>
      <c r="G374" s="1">
        <v>1.348</v>
      </c>
      <c r="H374" s="21"/>
      <c r="T374" s="1">
        <v>2.0</v>
      </c>
      <c r="U374" s="1" t="s">
        <v>138</v>
      </c>
      <c r="W374" s="8"/>
    </row>
    <row r="375">
      <c r="D375" s="1">
        <v>6.0</v>
      </c>
      <c r="E375" s="1" t="s">
        <v>63</v>
      </c>
      <c r="F375" s="1">
        <v>5.05</v>
      </c>
      <c r="G375" s="1">
        <v>1.167</v>
      </c>
      <c r="H375" s="21"/>
      <c r="T375" s="1">
        <v>3.0</v>
      </c>
      <c r="U375" s="1" t="s">
        <v>255</v>
      </c>
      <c r="V375" s="1">
        <v>0.277</v>
      </c>
      <c r="W375" s="8">
        <v>7.81</v>
      </c>
    </row>
    <row r="376">
      <c r="D376" s="1">
        <v>7.0</v>
      </c>
      <c r="E376" s="1" t="s">
        <v>256</v>
      </c>
      <c r="F376" s="1">
        <v>5.44</v>
      </c>
      <c r="G376" s="1">
        <v>1.036</v>
      </c>
      <c r="H376" s="21"/>
      <c r="T376" s="1">
        <v>4.0</v>
      </c>
      <c r="U376" s="49" t="s">
        <v>122</v>
      </c>
      <c r="V376" s="1">
        <v>1.194</v>
      </c>
      <c r="W376" s="8">
        <v>4.29</v>
      </c>
    </row>
    <row r="377">
      <c r="D377" s="1">
        <v>8.0</v>
      </c>
      <c r="E377" s="1" t="s">
        <v>67</v>
      </c>
      <c r="F377" s="1">
        <v>0.307</v>
      </c>
      <c r="G377" s="1">
        <v>4.48</v>
      </c>
      <c r="H377" s="21"/>
      <c r="T377" s="1">
        <v>5.0</v>
      </c>
      <c r="U377" s="1" t="s">
        <v>260</v>
      </c>
      <c r="V377" s="1">
        <v>1.286</v>
      </c>
      <c r="W377" s="8">
        <v>2.209</v>
      </c>
    </row>
    <row r="378">
      <c r="B378" s="1">
        <v>3.0</v>
      </c>
      <c r="C378" s="1">
        <v>1.0</v>
      </c>
      <c r="D378" s="1">
        <v>1.0</v>
      </c>
      <c r="E378" s="1" t="s">
        <v>171</v>
      </c>
      <c r="F378" s="1">
        <v>1.078</v>
      </c>
      <c r="G378" s="1">
        <v>0.712</v>
      </c>
      <c r="H378" s="21"/>
      <c r="Q378" s="1">
        <v>14.0</v>
      </c>
      <c r="R378" s="1">
        <v>1.0</v>
      </c>
      <c r="S378" s="1">
        <v>1.0</v>
      </c>
      <c r="T378" s="1">
        <v>1.0</v>
      </c>
      <c r="U378" s="1" t="s">
        <v>195</v>
      </c>
      <c r="V378" s="1">
        <v>2.364</v>
      </c>
      <c r="W378" s="1">
        <v>7.55</v>
      </c>
    </row>
    <row r="379">
      <c r="C379" s="1">
        <v>2.0</v>
      </c>
      <c r="D379" s="1">
        <v>1.0</v>
      </c>
      <c r="E379" s="1" t="s">
        <v>240</v>
      </c>
      <c r="F379" s="1">
        <v>1.059</v>
      </c>
      <c r="G379" s="1">
        <v>3.68</v>
      </c>
      <c r="H379" s="21"/>
      <c r="S379" s="1">
        <v>2.0</v>
      </c>
      <c r="T379" s="1">
        <v>1.0</v>
      </c>
      <c r="U379" s="1" t="s">
        <v>196</v>
      </c>
      <c r="V379" s="1">
        <v>2.769</v>
      </c>
      <c r="W379" s="1">
        <v>1.083</v>
      </c>
    </row>
    <row r="380">
      <c r="D380" s="1">
        <v>2.0</v>
      </c>
      <c r="E380" s="1" t="s">
        <v>172</v>
      </c>
      <c r="F380" s="1">
        <v>2.8</v>
      </c>
      <c r="G380" s="1">
        <v>2.339</v>
      </c>
      <c r="H380" s="21"/>
      <c r="T380" s="1">
        <v>2.0</v>
      </c>
      <c r="U380" s="1" t="s">
        <v>197</v>
      </c>
      <c r="V380" s="1">
        <v>1.351</v>
      </c>
      <c r="W380" s="1">
        <v>1.5</v>
      </c>
    </row>
    <row r="381">
      <c r="D381" s="1">
        <v>3.0</v>
      </c>
      <c r="E381" s="1" t="s">
        <v>173</v>
      </c>
      <c r="F381" s="1">
        <v>1.89</v>
      </c>
      <c r="G381" s="1">
        <v>1.02</v>
      </c>
      <c r="H381" s="21"/>
      <c r="T381" s="1">
        <v>3.0</v>
      </c>
      <c r="U381" s="1" t="s">
        <v>198</v>
      </c>
      <c r="V381" s="1">
        <v>0.1</v>
      </c>
      <c r="W381" s="1">
        <v>1.029</v>
      </c>
    </row>
    <row r="382">
      <c r="D382" s="1">
        <v>4.0</v>
      </c>
      <c r="E382" s="1" t="s">
        <v>174</v>
      </c>
      <c r="F382" s="1">
        <v>4.6</v>
      </c>
      <c r="G382" s="1">
        <v>3.54</v>
      </c>
      <c r="H382" s="21"/>
      <c r="T382" s="1">
        <v>4.0</v>
      </c>
      <c r="U382" s="1" t="s">
        <v>28</v>
      </c>
    </row>
    <row r="383">
      <c r="D383" s="1">
        <v>5.0</v>
      </c>
      <c r="E383" s="1" t="s">
        <v>175</v>
      </c>
      <c r="F383" s="1">
        <v>2.392</v>
      </c>
      <c r="G383" s="1">
        <v>3.57</v>
      </c>
      <c r="H383" s="21"/>
      <c r="T383" s="1">
        <v>5.0</v>
      </c>
      <c r="U383" s="1" t="s">
        <v>229</v>
      </c>
    </row>
    <row r="384">
      <c r="D384" s="1">
        <v>6.0</v>
      </c>
      <c r="E384" s="1" t="s">
        <v>241</v>
      </c>
      <c r="H384" s="21"/>
      <c r="S384" s="1">
        <v>3.0</v>
      </c>
      <c r="T384" s="1">
        <v>1.0</v>
      </c>
      <c r="U384" s="1" t="s">
        <v>230</v>
      </c>
    </row>
    <row r="385">
      <c r="C385" s="1">
        <v>3.0</v>
      </c>
      <c r="D385" s="1">
        <v>1.0</v>
      </c>
      <c r="E385" s="1" t="s">
        <v>176</v>
      </c>
      <c r="F385" s="1">
        <v>1.488</v>
      </c>
      <c r="G385" s="1">
        <v>2.06</v>
      </c>
      <c r="H385" s="21"/>
      <c r="R385" s="1">
        <v>2.0</v>
      </c>
      <c r="S385" s="1">
        <v>1.0</v>
      </c>
      <c r="T385" s="1">
        <v>1.0</v>
      </c>
      <c r="U385" s="1" t="s">
        <v>233</v>
      </c>
      <c r="V385" s="1">
        <v>1.261</v>
      </c>
      <c r="W385" s="1">
        <v>1.351</v>
      </c>
    </row>
    <row r="386">
      <c r="D386" s="1">
        <v>2.0</v>
      </c>
      <c r="E386" s="1" t="s">
        <v>211</v>
      </c>
      <c r="F386" s="1">
        <v>1.33</v>
      </c>
      <c r="G386" s="1">
        <v>1.235</v>
      </c>
      <c r="H386" s="21"/>
      <c r="S386" s="1">
        <v>2.0</v>
      </c>
      <c r="T386" s="1">
        <v>1.0</v>
      </c>
      <c r="U386" s="28" t="s">
        <v>34</v>
      </c>
      <c r="V386" s="1">
        <v>1.32</v>
      </c>
      <c r="W386" s="1">
        <v>0.616</v>
      </c>
    </row>
    <row r="387">
      <c r="D387" s="1">
        <v>3.0</v>
      </c>
      <c r="E387" s="1" t="s">
        <v>242</v>
      </c>
      <c r="F387" s="1">
        <v>1.278</v>
      </c>
      <c r="G387" s="1">
        <v>2.633</v>
      </c>
      <c r="H387" s="21"/>
      <c r="T387" s="1">
        <v>2.0</v>
      </c>
      <c r="U387" s="1" t="s">
        <v>234</v>
      </c>
      <c r="V387" s="1">
        <v>1.085</v>
      </c>
      <c r="W387" s="1">
        <v>1.245</v>
      </c>
    </row>
    <row r="388">
      <c r="D388" s="1">
        <v>4.0</v>
      </c>
      <c r="E388" s="1" t="s">
        <v>243</v>
      </c>
      <c r="H388" s="21"/>
      <c r="T388" s="1">
        <v>3.0</v>
      </c>
      <c r="U388" s="1" t="s">
        <v>202</v>
      </c>
      <c r="V388" s="1">
        <v>1.158</v>
      </c>
      <c r="W388" s="1">
        <v>3.95</v>
      </c>
    </row>
    <row r="389">
      <c r="D389" s="1">
        <v>5.0</v>
      </c>
      <c r="E389" s="1" t="s">
        <v>178</v>
      </c>
      <c r="F389" s="1">
        <v>1.137</v>
      </c>
      <c r="G389" s="1">
        <v>1.211</v>
      </c>
      <c r="H389" s="21"/>
      <c r="T389" s="1">
        <v>4.0</v>
      </c>
      <c r="U389" s="1" t="s">
        <v>235</v>
      </c>
      <c r="V389" s="1">
        <v>4.37</v>
      </c>
      <c r="W389" s="1">
        <v>0.12</v>
      </c>
    </row>
    <row r="390">
      <c r="D390" s="1">
        <v>6.0</v>
      </c>
      <c r="E390" s="1" t="s">
        <v>179</v>
      </c>
      <c r="F390" s="1">
        <v>1.68</v>
      </c>
      <c r="G390" s="1">
        <v>7.69</v>
      </c>
      <c r="H390" s="21"/>
      <c r="S390" s="1">
        <v>3.0</v>
      </c>
      <c r="T390" s="1">
        <v>1.0</v>
      </c>
      <c r="U390" s="1" t="s">
        <v>236</v>
      </c>
      <c r="V390" s="1">
        <v>1.154</v>
      </c>
      <c r="W390" s="1">
        <v>2.12</v>
      </c>
    </row>
    <row r="391">
      <c r="B391" s="1">
        <v>4.0</v>
      </c>
      <c r="C391" s="1">
        <v>1.0</v>
      </c>
      <c r="D391" s="1">
        <v>1.0</v>
      </c>
      <c r="E391" s="1" t="s">
        <v>214</v>
      </c>
      <c r="F391" s="1">
        <v>0.628</v>
      </c>
      <c r="G391" s="1">
        <v>3.73</v>
      </c>
      <c r="H391" s="21"/>
      <c r="T391" s="1">
        <v>2.0</v>
      </c>
      <c r="U391" s="1" t="s">
        <v>203</v>
      </c>
      <c r="V391" s="1">
        <v>5.19</v>
      </c>
      <c r="W391" s="1">
        <v>7.92</v>
      </c>
    </row>
    <row r="392">
      <c r="C392" s="1">
        <v>2.0</v>
      </c>
      <c r="D392" s="1">
        <v>1.0</v>
      </c>
      <c r="E392" s="1" t="s">
        <v>90</v>
      </c>
      <c r="F392" s="1">
        <v>1.93</v>
      </c>
      <c r="G392" s="1">
        <v>0.13</v>
      </c>
      <c r="H392" s="21"/>
      <c r="T392" s="1">
        <v>3.0</v>
      </c>
      <c r="U392" s="1" t="s">
        <v>237</v>
      </c>
    </row>
    <row r="393">
      <c r="D393" s="1">
        <v>2.0</v>
      </c>
      <c r="E393" s="1" t="s">
        <v>258</v>
      </c>
      <c r="F393" s="1">
        <v>1.5</v>
      </c>
      <c r="G393" s="1">
        <v>2.065</v>
      </c>
      <c r="H393" s="21"/>
      <c r="T393" s="1">
        <v>4.0</v>
      </c>
      <c r="U393" s="1" t="s">
        <v>238</v>
      </c>
      <c r="V393" s="1">
        <v>2.286</v>
      </c>
      <c r="W393" s="1">
        <v>2.462</v>
      </c>
    </row>
    <row r="394">
      <c r="D394" s="1">
        <v>3.0</v>
      </c>
      <c r="E394" s="1" t="s">
        <v>245</v>
      </c>
      <c r="F394" s="1">
        <v>3.18</v>
      </c>
      <c r="G394" s="1">
        <v>4.08</v>
      </c>
      <c r="H394" s="21"/>
      <c r="T394" s="1">
        <v>5.0</v>
      </c>
      <c r="U394" s="1" t="s">
        <v>58</v>
      </c>
      <c r="V394" s="1">
        <v>4.11</v>
      </c>
      <c r="W394" s="1">
        <v>1.348</v>
      </c>
    </row>
    <row r="395">
      <c r="D395" s="1">
        <v>4.0</v>
      </c>
      <c r="E395" s="1" t="s">
        <v>246</v>
      </c>
      <c r="F395" s="1">
        <v>1.68</v>
      </c>
      <c r="G395" s="1">
        <v>3.86</v>
      </c>
      <c r="H395" s="21"/>
      <c r="T395" s="1">
        <v>6.0</v>
      </c>
      <c r="U395" s="1" t="s">
        <v>63</v>
      </c>
      <c r="V395" s="1">
        <v>5.05</v>
      </c>
      <c r="W395" s="1">
        <v>1.167</v>
      </c>
    </row>
    <row r="396">
      <c r="C396" s="1">
        <v>3.0</v>
      </c>
      <c r="D396" s="1">
        <v>1.0</v>
      </c>
      <c r="E396" s="1" t="s">
        <v>248</v>
      </c>
      <c r="F396" s="1">
        <v>2.176</v>
      </c>
      <c r="G396" s="1">
        <v>4.12</v>
      </c>
      <c r="H396" s="21"/>
      <c r="T396" s="1">
        <v>7.0</v>
      </c>
      <c r="U396" s="1" t="s">
        <v>256</v>
      </c>
      <c r="V396" s="1">
        <v>5.44</v>
      </c>
      <c r="W396" s="1">
        <v>1.036</v>
      </c>
    </row>
    <row r="397">
      <c r="D397" s="1">
        <v>2.0</v>
      </c>
      <c r="E397" s="1" t="s">
        <v>98</v>
      </c>
      <c r="F397" s="1">
        <v>3.083</v>
      </c>
      <c r="G397" s="1">
        <v>3.72</v>
      </c>
      <c r="H397" s="21"/>
      <c r="T397" s="1">
        <v>8.0</v>
      </c>
      <c r="U397" s="1" t="s">
        <v>67</v>
      </c>
      <c r="V397" s="1">
        <v>0.307</v>
      </c>
      <c r="W397" s="1">
        <v>4.48</v>
      </c>
    </row>
    <row r="398">
      <c r="D398" s="1">
        <v>3.0</v>
      </c>
      <c r="E398" s="1" t="s">
        <v>180</v>
      </c>
      <c r="F398" s="1">
        <v>2.545</v>
      </c>
      <c r="G398" s="1">
        <v>1.5</v>
      </c>
      <c r="H398" s="21"/>
      <c r="R398" s="1">
        <v>3.0</v>
      </c>
      <c r="S398" s="1">
        <v>1.0</v>
      </c>
      <c r="T398" s="1">
        <v>1.0</v>
      </c>
      <c r="U398" s="1" t="s">
        <v>171</v>
      </c>
      <c r="V398" s="1">
        <v>1.078</v>
      </c>
      <c r="W398" s="1">
        <v>0.712</v>
      </c>
    </row>
    <row r="399">
      <c r="D399" s="1">
        <v>4.0</v>
      </c>
      <c r="E399" s="1" t="s">
        <v>181</v>
      </c>
      <c r="F399" s="1">
        <v>2.765</v>
      </c>
      <c r="G399" s="1">
        <v>7.79</v>
      </c>
      <c r="H399" s="21"/>
      <c r="S399" s="1">
        <v>2.0</v>
      </c>
      <c r="T399" s="1">
        <v>1.0</v>
      </c>
      <c r="U399" s="1" t="s">
        <v>240</v>
      </c>
      <c r="V399" s="1">
        <v>1.059</v>
      </c>
      <c r="W399" s="1">
        <v>3.68</v>
      </c>
    </row>
    <row r="400">
      <c r="D400" s="1">
        <v>5.0</v>
      </c>
      <c r="E400" s="1" t="s">
        <v>182</v>
      </c>
      <c r="F400" s="1">
        <v>3.913</v>
      </c>
      <c r="G400" s="1">
        <v>4.17</v>
      </c>
      <c r="H400" s="21"/>
      <c r="T400" s="1">
        <v>2.0</v>
      </c>
      <c r="U400" s="1" t="s">
        <v>172</v>
      </c>
      <c r="V400" s="1">
        <v>2.8</v>
      </c>
      <c r="W400" s="1">
        <v>2.339</v>
      </c>
    </row>
    <row r="401">
      <c r="B401" s="1">
        <v>5.0</v>
      </c>
      <c r="C401" s="1">
        <v>1.0</v>
      </c>
      <c r="D401" s="1">
        <v>1.0</v>
      </c>
      <c r="E401" s="1" t="s">
        <v>249</v>
      </c>
      <c r="F401" s="1">
        <v>2.6</v>
      </c>
      <c r="G401" s="1">
        <v>1.185</v>
      </c>
      <c r="H401" s="21"/>
      <c r="T401" s="1">
        <v>3.0</v>
      </c>
      <c r="U401" s="1" t="s">
        <v>173</v>
      </c>
      <c r="V401" s="1">
        <v>1.89</v>
      </c>
      <c r="W401" s="1">
        <v>1.02</v>
      </c>
    </row>
    <row r="402">
      <c r="C402" s="1">
        <v>2.0</v>
      </c>
      <c r="D402" s="1">
        <v>1.0</v>
      </c>
      <c r="E402" s="1" t="s">
        <v>183</v>
      </c>
      <c r="F402" s="1">
        <v>0.295</v>
      </c>
      <c r="G402" s="1">
        <v>1.151</v>
      </c>
      <c r="H402" s="21"/>
      <c r="T402" s="1">
        <v>4.0</v>
      </c>
      <c r="U402" s="1" t="s">
        <v>174</v>
      </c>
      <c r="V402" s="1">
        <v>4.6</v>
      </c>
      <c r="W402" s="1">
        <v>3.54</v>
      </c>
    </row>
    <row r="403">
      <c r="D403" s="1">
        <v>2.0</v>
      </c>
      <c r="E403" s="1" t="s">
        <v>107</v>
      </c>
      <c r="H403" s="21"/>
      <c r="T403" s="1">
        <v>5.0</v>
      </c>
      <c r="U403" s="1" t="s">
        <v>175</v>
      </c>
      <c r="V403" s="1">
        <v>2.392</v>
      </c>
      <c r="W403" s="1">
        <v>3.57</v>
      </c>
    </row>
    <row r="404">
      <c r="D404" s="1">
        <v>3.0</v>
      </c>
      <c r="E404" s="1" t="s">
        <v>184</v>
      </c>
      <c r="F404" s="1">
        <v>3.831</v>
      </c>
      <c r="G404" s="1">
        <v>0.722</v>
      </c>
      <c r="H404" s="21"/>
      <c r="T404" s="1">
        <v>6.0</v>
      </c>
      <c r="U404" s="1" t="s">
        <v>241</v>
      </c>
    </row>
    <row r="405">
      <c r="D405" s="1">
        <v>4.0</v>
      </c>
      <c r="E405" s="1" t="s">
        <v>185</v>
      </c>
      <c r="F405" s="1">
        <v>2.986</v>
      </c>
      <c r="G405" s="1">
        <v>1.25</v>
      </c>
      <c r="H405" s="21"/>
      <c r="S405" s="1">
        <v>3.0</v>
      </c>
      <c r="T405" s="1">
        <v>1.0</v>
      </c>
      <c r="U405" s="1" t="s">
        <v>176</v>
      </c>
      <c r="V405" s="1">
        <v>1.488</v>
      </c>
      <c r="W405" s="1">
        <v>2.06</v>
      </c>
    </row>
    <row r="406">
      <c r="D406" s="1">
        <v>5.0</v>
      </c>
      <c r="E406" s="1" t="s">
        <v>251</v>
      </c>
      <c r="F406" s="1">
        <v>0.673</v>
      </c>
      <c r="G406" s="1">
        <v>0.583</v>
      </c>
      <c r="H406" s="21"/>
      <c r="T406" s="1">
        <v>2.0</v>
      </c>
      <c r="U406" s="1" t="s">
        <v>211</v>
      </c>
      <c r="V406" s="1">
        <v>1.33</v>
      </c>
      <c r="W406" s="1">
        <v>1.235</v>
      </c>
    </row>
    <row r="407">
      <c r="D407" s="1">
        <v>6.0</v>
      </c>
      <c r="E407" s="1" t="s">
        <v>186</v>
      </c>
      <c r="F407" s="1">
        <v>2.909</v>
      </c>
      <c r="G407" s="1">
        <v>1.3</v>
      </c>
      <c r="H407" s="21"/>
      <c r="T407" s="1">
        <v>3.0</v>
      </c>
      <c r="U407" s="1" t="s">
        <v>242</v>
      </c>
      <c r="V407" s="1">
        <v>1.278</v>
      </c>
      <c r="W407" s="1">
        <v>2.633</v>
      </c>
    </row>
    <row r="408">
      <c r="C408" s="1">
        <v>3.0</v>
      </c>
      <c r="D408" s="1">
        <v>1.0</v>
      </c>
      <c r="E408" s="1" t="s">
        <v>188</v>
      </c>
      <c r="F408" s="1">
        <v>2.111</v>
      </c>
      <c r="G408" s="1">
        <v>0.646</v>
      </c>
      <c r="H408" s="21"/>
      <c r="T408" s="1">
        <v>4.0</v>
      </c>
      <c r="U408" s="1" t="s">
        <v>243</v>
      </c>
    </row>
    <row r="409">
      <c r="D409" s="1">
        <v>2.0</v>
      </c>
      <c r="E409" s="45" t="s">
        <v>114</v>
      </c>
      <c r="F409" s="1">
        <v>1.17</v>
      </c>
      <c r="G409" s="1">
        <v>2.12</v>
      </c>
      <c r="H409" s="21"/>
      <c r="T409" s="1">
        <v>5.0</v>
      </c>
      <c r="U409" s="1" t="s">
        <v>178</v>
      </c>
      <c r="V409" s="1">
        <v>1.137</v>
      </c>
      <c r="W409" s="1">
        <v>1.211</v>
      </c>
    </row>
    <row r="410">
      <c r="D410" s="1">
        <v>3.0</v>
      </c>
      <c r="E410" s="1" t="s">
        <v>220</v>
      </c>
      <c r="H410" s="21"/>
      <c r="T410" s="1">
        <v>6.0</v>
      </c>
      <c r="U410" s="1" t="s">
        <v>179</v>
      </c>
      <c r="V410" s="1">
        <v>1.68</v>
      </c>
      <c r="W410" s="1">
        <v>7.69</v>
      </c>
    </row>
    <row r="411">
      <c r="D411" s="1">
        <v>4.0</v>
      </c>
      <c r="E411" s="1" t="s">
        <v>189</v>
      </c>
      <c r="F411" s="1">
        <v>4.9</v>
      </c>
      <c r="G411" s="1">
        <v>1.129</v>
      </c>
      <c r="H411" s="21"/>
      <c r="R411" s="1">
        <v>4.0</v>
      </c>
      <c r="S411" s="1">
        <v>1.0</v>
      </c>
      <c r="T411" s="1">
        <v>1.0</v>
      </c>
      <c r="U411" s="1" t="s">
        <v>214</v>
      </c>
      <c r="V411" s="1">
        <v>0.628</v>
      </c>
      <c r="W411" s="1">
        <v>3.73</v>
      </c>
    </row>
    <row r="412">
      <c r="B412" s="1">
        <v>6.0</v>
      </c>
      <c r="C412" s="1">
        <v>1.0</v>
      </c>
      <c r="D412" s="1">
        <v>1.0</v>
      </c>
      <c r="E412" s="46" t="s">
        <v>116</v>
      </c>
      <c r="F412" s="1">
        <v>5.44</v>
      </c>
      <c r="G412" s="1">
        <v>3.179</v>
      </c>
      <c r="H412" s="21"/>
      <c r="S412" s="1">
        <v>2.0</v>
      </c>
      <c r="T412" s="1">
        <v>1.0</v>
      </c>
      <c r="U412" s="1" t="s">
        <v>90</v>
      </c>
      <c r="V412" s="1">
        <v>1.93</v>
      </c>
      <c r="W412" s="1">
        <v>0.13</v>
      </c>
    </row>
    <row r="413">
      <c r="C413" s="1">
        <v>2.0</v>
      </c>
      <c r="D413" s="1">
        <v>1.0</v>
      </c>
      <c r="E413" s="1" t="s">
        <v>236</v>
      </c>
      <c r="H413" s="21"/>
      <c r="T413" s="1">
        <v>2.0</v>
      </c>
      <c r="U413" s="1" t="s">
        <v>258</v>
      </c>
      <c r="V413" s="1">
        <v>1.5</v>
      </c>
      <c r="W413" s="1">
        <v>2.065</v>
      </c>
    </row>
    <row r="414">
      <c r="D414" s="1">
        <v>2.0</v>
      </c>
      <c r="E414" s="1" t="s">
        <v>203</v>
      </c>
      <c r="F414" s="1">
        <v>1.273</v>
      </c>
      <c r="G414" s="1">
        <v>2.088</v>
      </c>
      <c r="H414" s="21"/>
      <c r="T414" s="1">
        <v>3.0</v>
      </c>
      <c r="U414" s="1" t="s">
        <v>245</v>
      </c>
      <c r="V414" s="1">
        <v>3.18</v>
      </c>
      <c r="W414" s="1">
        <v>4.08</v>
      </c>
    </row>
    <row r="415">
      <c r="D415" s="1">
        <v>3.0</v>
      </c>
      <c r="E415" s="1" t="s">
        <v>237</v>
      </c>
      <c r="F415" s="1">
        <v>1.273</v>
      </c>
      <c r="G415" s="1">
        <v>2.088</v>
      </c>
      <c r="H415" s="21"/>
      <c r="T415" s="1">
        <v>4.0</v>
      </c>
      <c r="U415" s="1" t="s">
        <v>246</v>
      </c>
      <c r="V415" s="1">
        <v>1.68</v>
      </c>
      <c r="W415" s="1">
        <v>3.86</v>
      </c>
    </row>
    <row r="416">
      <c r="D416" s="1">
        <v>4.0</v>
      </c>
      <c r="E416" s="1" t="s">
        <v>238</v>
      </c>
      <c r="F416" s="1">
        <v>0.625</v>
      </c>
      <c r="G416" s="1">
        <v>2.441</v>
      </c>
      <c r="H416" s="21"/>
      <c r="S416" s="1">
        <v>3.0</v>
      </c>
      <c r="T416" s="1">
        <v>1.0</v>
      </c>
      <c r="U416" s="1" t="s">
        <v>248</v>
      </c>
      <c r="V416" s="1">
        <v>2.176</v>
      </c>
      <c r="W416" s="1">
        <v>4.12</v>
      </c>
    </row>
    <row r="417">
      <c r="D417" s="1">
        <v>5.0</v>
      </c>
      <c r="E417" s="1" t="s">
        <v>58</v>
      </c>
      <c r="F417" s="1">
        <v>1.483</v>
      </c>
      <c r="H417" s="21"/>
      <c r="T417" s="1">
        <v>2.0</v>
      </c>
      <c r="U417" s="1" t="s">
        <v>98</v>
      </c>
      <c r="V417" s="1">
        <v>3.083</v>
      </c>
      <c r="W417" s="1">
        <v>3.72</v>
      </c>
    </row>
    <row r="418">
      <c r="D418" s="1">
        <v>6.0</v>
      </c>
      <c r="E418" s="1" t="s">
        <v>63</v>
      </c>
      <c r="F418" s="1">
        <v>2.604</v>
      </c>
      <c r="G418" s="1">
        <v>1.467</v>
      </c>
      <c r="H418" s="21"/>
      <c r="T418" s="1">
        <v>3.0</v>
      </c>
      <c r="U418" s="1" t="s">
        <v>180</v>
      </c>
      <c r="V418" s="1">
        <v>2.545</v>
      </c>
      <c r="W418" s="1">
        <v>1.5</v>
      </c>
    </row>
    <row r="419">
      <c r="D419" s="1">
        <v>7.0</v>
      </c>
      <c r="E419" s="1" t="s">
        <v>256</v>
      </c>
      <c r="F419" s="1">
        <v>2.963</v>
      </c>
      <c r="G419" s="1">
        <v>1.172</v>
      </c>
      <c r="H419" s="21"/>
      <c r="T419" s="1">
        <v>4.0</v>
      </c>
      <c r="U419" s="1" t="s">
        <v>181</v>
      </c>
      <c r="V419" s="1">
        <v>2.765</v>
      </c>
      <c r="W419" s="1">
        <v>7.79</v>
      </c>
    </row>
    <row r="420">
      <c r="D420" s="1">
        <v>8.0</v>
      </c>
      <c r="E420" s="1" t="s">
        <v>67</v>
      </c>
      <c r="F420" s="1">
        <v>1.56</v>
      </c>
      <c r="G420" s="1">
        <v>7.7</v>
      </c>
      <c r="H420" s="21"/>
      <c r="T420" s="1">
        <v>5.0</v>
      </c>
      <c r="U420" s="1" t="s">
        <v>182</v>
      </c>
      <c r="V420" s="1">
        <v>3.913</v>
      </c>
      <c r="W420" s="1">
        <v>4.17</v>
      </c>
    </row>
    <row r="421">
      <c r="C421" s="1">
        <v>3.0</v>
      </c>
      <c r="D421" s="1">
        <v>1.0</v>
      </c>
      <c r="E421" s="1" t="s">
        <v>136</v>
      </c>
      <c r="F421" s="1">
        <v>1.41</v>
      </c>
      <c r="G421" s="1">
        <v>1.5</v>
      </c>
      <c r="H421" s="21"/>
      <c r="R421" s="1">
        <v>5.0</v>
      </c>
      <c r="S421" s="1">
        <v>1.0</v>
      </c>
      <c r="T421" s="1">
        <v>1.0</v>
      </c>
      <c r="U421" s="1" t="s">
        <v>249</v>
      </c>
      <c r="V421" s="1">
        <v>2.6</v>
      </c>
      <c r="W421" s="1">
        <v>1.185</v>
      </c>
    </row>
    <row r="422">
      <c r="A422" s="1">
        <v>15.0</v>
      </c>
      <c r="B422" s="1">
        <v>1.0</v>
      </c>
      <c r="C422" s="1">
        <v>1.0</v>
      </c>
      <c r="D422" s="1">
        <v>1.0</v>
      </c>
      <c r="E422" s="1" t="s">
        <v>195</v>
      </c>
      <c r="F422" s="1">
        <v>1.68</v>
      </c>
      <c r="G422" s="1">
        <v>0.722</v>
      </c>
      <c r="H422" s="21"/>
      <c r="S422" s="1">
        <v>2.0</v>
      </c>
      <c r="T422" s="1">
        <v>1.0</v>
      </c>
      <c r="U422" s="1" t="s">
        <v>183</v>
      </c>
      <c r="V422" s="1">
        <v>0.295</v>
      </c>
      <c r="W422" s="1">
        <v>1.151</v>
      </c>
    </row>
    <row r="423">
      <c r="C423" s="1">
        <v>2.0</v>
      </c>
      <c r="D423" s="1">
        <v>1.0</v>
      </c>
      <c r="E423" s="1" t="s">
        <v>24</v>
      </c>
      <c r="F423" s="1">
        <v>0.739</v>
      </c>
      <c r="G423" s="1">
        <v>0.553</v>
      </c>
      <c r="H423" s="21"/>
      <c r="T423" s="1">
        <v>2.0</v>
      </c>
      <c r="U423" s="1" t="s">
        <v>107</v>
      </c>
    </row>
    <row r="424">
      <c r="D424" s="1">
        <v>2.0</v>
      </c>
      <c r="E424" s="1" t="s">
        <v>25</v>
      </c>
      <c r="F424" s="1">
        <v>2.222</v>
      </c>
      <c r="G424" s="1">
        <v>0.669</v>
      </c>
      <c r="H424" s="21"/>
      <c r="T424" s="1">
        <v>3.0</v>
      </c>
      <c r="U424" s="1" t="s">
        <v>184</v>
      </c>
      <c r="V424" s="1">
        <v>3.831</v>
      </c>
      <c r="W424" s="1">
        <v>0.722</v>
      </c>
    </row>
    <row r="425">
      <c r="D425" s="1">
        <v>3.0</v>
      </c>
      <c r="E425" s="1" t="s">
        <v>26</v>
      </c>
      <c r="F425" s="1">
        <v>1.042</v>
      </c>
      <c r="G425" s="1">
        <v>0.75</v>
      </c>
      <c r="H425" s="21"/>
      <c r="T425" s="1">
        <v>4.0</v>
      </c>
      <c r="U425" s="1" t="s">
        <v>185</v>
      </c>
      <c r="V425" s="1">
        <v>2.986</v>
      </c>
      <c r="W425" s="1">
        <v>1.25</v>
      </c>
    </row>
    <row r="426">
      <c r="D426" s="1">
        <v>4.0</v>
      </c>
      <c r="E426" s="1" t="s">
        <v>261</v>
      </c>
      <c r="H426" s="21"/>
      <c r="T426" s="1">
        <v>5.0</v>
      </c>
      <c r="U426" s="1" t="s">
        <v>251</v>
      </c>
      <c r="V426" s="1">
        <v>0.673</v>
      </c>
      <c r="W426" s="1">
        <v>0.583</v>
      </c>
    </row>
    <row r="427">
      <c r="D427" s="1">
        <v>5.0</v>
      </c>
      <c r="E427" s="1" t="s">
        <v>229</v>
      </c>
      <c r="F427" s="1">
        <v>2.667</v>
      </c>
      <c r="G427" s="1">
        <v>0.518</v>
      </c>
      <c r="H427" s="21"/>
      <c r="T427" s="1">
        <v>6.0</v>
      </c>
      <c r="U427" s="1" t="s">
        <v>186</v>
      </c>
      <c r="V427" s="1">
        <v>2.909</v>
      </c>
      <c r="W427" s="1">
        <v>1.3</v>
      </c>
    </row>
    <row r="428">
      <c r="C428" s="1">
        <v>3.0</v>
      </c>
      <c r="D428" s="1">
        <v>1.0</v>
      </c>
      <c r="E428" s="1" t="s">
        <v>199</v>
      </c>
      <c r="F428" s="1">
        <v>0.75</v>
      </c>
      <c r="G428" s="1">
        <v>0.017</v>
      </c>
      <c r="H428" s="21"/>
      <c r="S428" s="1">
        <v>3.0</v>
      </c>
      <c r="T428" s="1">
        <v>1.0</v>
      </c>
      <c r="U428" s="1" t="s">
        <v>188</v>
      </c>
      <c r="V428" s="1">
        <v>2.111</v>
      </c>
      <c r="W428" s="1">
        <v>0.646</v>
      </c>
    </row>
    <row r="429">
      <c r="D429" s="1">
        <v>2.0</v>
      </c>
      <c r="E429" s="1" t="s">
        <v>32</v>
      </c>
      <c r="H429" s="21"/>
      <c r="T429" s="1">
        <v>2.0</v>
      </c>
      <c r="U429" s="45" t="s">
        <v>114</v>
      </c>
      <c r="V429" s="1">
        <v>1.17</v>
      </c>
      <c r="W429" s="1">
        <v>2.12</v>
      </c>
    </row>
    <row r="430">
      <c r="D430" s="1">
        <v>3.0</v>
      </c>
      <c r="E430" s="1" t="s">
        <v>158</v>
      </c>
      <c r="F430" s="1">
        <v>0.52</v>
      </c>
      <c r="G430" s="1">
        <v>0.33</v>
      </c>
      <c r="H430" s="21"/>
      <c r="T430" s="1">
        <v>3.0</v>
      </c>
      <c r="U430" s="1" t="s">
        <v>220</v>
      </c>
    </row>
    <row r="431">
      <c r="D431" s="1">
        <v>4.0</v>
      </c>
      <c r="E431" s="1" t="s">
        <v>159</v>
      </c>
      <c r="F431" s="1">
        <v>1.463</v>
      </c>
      <c r="G431" s="1">
        <v>0.672</v>
      </c>
      <c r="H431" s="21"/>
      <c r="T431" s="1">
        <v>4.0</v>
      </c>
      <c r="U431" s="1" t="s">
        <v>189</v>
      </c>
      <c r="V431" s="1">
        <v>4.9</v>
      </c>
      <c r="W431" s="1">
        <v>1.129</v>
      </c>
    </row>
    <row r="432">
      <c r="B432" s="1">
        <v>2.0</v>
      </c>
      <c r="C432" s="1">
        <v>1.0</v>
      </c>
      <c r="D432" s="1">
        <v>1.0</v>
      </c>
      <c r="E432" s="1" t="s">
        <v>201</v>
      </c>
      <c r="H432" s="21"/>
      <c r="R432" s="1">
        <v>6.0</v>
      </c>
      <c r="S432" s="1">
        <v>1.0</v>
      </c>
      <c r="T432" s="1">
        <v>1.0</v>
      </c>
      <c r="U432" s="46" t="s">
        <v>116</v>
      </c>
      <c r="V432" s="1">
        <v>5.44</v>
      </c>
      <c r="W432" s="1">
        <v>3.179</v>
      </c>
    </row>
    <row r="433">
      <c r="C433" s="1">
        <v>2.0</v>
      </c>
      <c r="D433" s="1">
        <v>1.0</v>
      </c>
      <c r="E433" s="28" t="s">
        <v>34</v>
      </c>
      <c r="F433" s="1">
        <v>0.019</v>
      </c>
      <c r="G433" s="1">
        <v>0.637</v>
      </c>
      <c r="H433" s="21"/>
      <c r="S433" s="1">
        <v>2.0</v>
      </c>
      <c r="T433" s="1">
        <v>1.0</v>
      </c>
      <c r="U433" s="1" t="s">
        <v>236</v>
      </c>
    </row>
    <row r="434">
      <c r="D434" s="1">
        <v>2.0</v>
      </c>
      <c r="E434" s="1" t="s">
        <v>262</v>
      </c>
      <c r="F434" s="1">
        <v>0.047</v>
      </c>
      <c r="G434" s="1">
        <v>0.034</v>
      </c>
      <c r="H434" s="21"/>
      <c r="T434" s="1">
        <v>2.0</v>
      </c>
      <c r="U434" s="1" t="s">
        <v>203</v>
      </c>
      <c r="V434" s="1">
        <v>1.273</v>
      </c>
      <c r="W434" s="1">
        <v>2.088</v>
      </c>
    </row>
    <row r="435">
      <c r="D435" s="1">
        <v>3.0</v>
      </c>
      <c r="E435" s="1" t="s">
        <v>263</v>
      </c>
      <c r="F435" s="1">
        <v>0.12</v>
      </c>
      <c r="G435" s="1">
        <v>0.12</v>
      </c>
      <c r="H435" s="21"/>
      <c r="T435" s="1">
        <v>3.0</v>
      </c>
      <c r="U435" s="1" t="s">
        <v>237</v>
      </c>
      <c r="V435" s="1">
        <v>1.273</v>
      </c>
      <c r="W435" s="1">
        <v>2.088</v>
      </c>
    </row>
    <row r="436">
      <c r="D436" s="1">
        <v>4.0</v>
      </c>
      <c r="E436" s="1" t="s">
        <v>38</v>
      </c>
      <c r="F436" s="1">
        <v>1.354</v>
      </c>
      <c r="G436" s="1">
        <v>0.574</v>
      </c>
      <c r="H436" s="21"/>
      <c r="T436" s="1">
        <v>4.0</v>
      </c>
      <c r="U436" s="1" t="s">
        <v>238</v>
      </c>
      <c r="V436" s="1">
        <v>0.625</v>
      </c>
      <c r="W436" s="1">
        <v>2.441</v>
      </c>
    </row>
    <row r="437">
      <c r="C437" s="1">
        <v>3.0</v>
      </c>
      <c r="D437" s="1">
        <v>1.0</v>
      </c>
      <c r="E437" s="1" t="s">
        <v>163</v>
      </c>
      <c r="F437" s="1">
        <v>0.565</v>
      </c>
      <c r="G437" s="1">
        <v>0.065</v>
      </c>
      <c r="H437" s="21"/>
      <c r="T437" s="1">
        <v>5.0</v>
      </c>
      <c r="U437" s="1" t="s">
        <v>58</v>
      </c>
      <c r="V437" s="1">
        <v>1.483</v>
      </c>
    </row>
    <row r="438">
      <c r="D438" s="1">
        <v>2.0</v>
      </c>
      <c r="E438" s="1" t="s">
        <v>46</v>
      </c>
      <c r="H438" s="21"/>
      <c r="T438" s="1">
        <v>6.0</v>
      </c>
      <c r="U438" s="1" t="s">
        <v>63</v>
      </c>
      <c r="V438" s="1">
        <v>2.604</v>
      </c>
      <c r="W438" s="1">
        <v>1.467</v>
      </c>
    </row>
    <row r="439">
      <c r="D439" s="1">
        <v>3.0</v>
      </c>
      <c r="E439" s="1" t="s">
        <v>169</v>
      </c>
      <c r="H439" s="21"/>
      <c r="T439" s="1">
        <v>7.0</v>
      </c>
      <c r="U439" s="1" t="s">
        <v>256</v>
      </c>
      <c r="V439" s="1">
        <v>2.963</v>
      </c>
      <c r="W439" s="1">
        <v>1.172</v>
      </c>
    </row>
    <row r="440">
      <c r="D440" s="1">
        <v>4.0</v>
      </c>
      <c r="E440" s="1" t="s">
        <v>52</v>
      </c>
      <c r="F440" s="1">
        <v>0.292</v>
      </c>
      <c r="G440" s="1">
        <v>0.13</v>
      </c>
      <c r="H440" s="21"/>
      <c r="T440" s="1">
        <v>8.0</v>
      </c>
      <c r="U440" s="1" t="s">
        <v>67</v>
      </c>
      <c r="V440" s="1">
        <v>1.56</v>
      </c>
      <c r="W440" s="1">
        <v>7.7</v>
      </c>
    </row>
    <row r="441">
      <c r="D441" s="1">
        <v>5.0</v>
      </c>
      <c r="E441" s="1" t="s">
        <v>58</v>
      </c>
      <c r="F441" s="1">
        <v>0.744</v>
      </c>
      <c r="G441" s="1">
        <v>0.375</v>
      </c>
      <c r="H441" s="21"/>
      <c r="S441" s="1">
        <v>3.0</v>
      </c>
      <c r="T441" s="1">
        <v>1.0</v>
      </c>
      <c r="U441" s="1" t="s">
        <v>136</v>
      </c>
      <c r="V441" s="1">
        <v>1.41</v>
      </c>
      <c r="W441" s="1">
        <v>1.5</v>
      </c>
    </row>
    <row r="442">
      <c r="D442" s="1">
        <v>6.0</v>
      </c>
      <c r="E442" s="1" t="s">
        <v>63</v>
      </c>
      <c r="H442" s="21"/>
      <c r="Q442" s="1">
        <v>15.0</v>
      </c>
      <c r="R442" s="1">
        <v>1.0</v>
      </c>
      <c r="S442" s="1">
        <v>1.0</v>
      </c>
      <c r="T442" s="1">
        <v>1.0</v>
      </c>
      <c r="U442" s="1" t="s">
        <v>195</v>
      </c>
      <c r="V442" s="1">
        <v>1.68</v>
      </c>
      <c r="W442" s="1">
        <v>0.722</v>
      </c>
    </row>
    <row r="443">
      <c r="D443" s="1">
        <v>7.0</v>
      </c>
      <c r="E443" s="1" t="s">
        <v>64</v>
      </c>
      <c r="F443" s="1">
        <v>0.593</v>
      </c>
      <c r="G443" s="1">
        <v>0.638</v>
      </c>
      <c r="H443" s="21"/>
      <c r="S443" s="1">
        <v>2.0</v>
      </c>
      <c r="T443" s="1">
        <v>1.0</v>
      </c>
      <c r="U443" s="1" t="s">
        <v>24</v>
      </c>
      <c r="V443" s="1">
        <v>0.739</v>
      </c>
      <c r="W443" s="1">
        <v>0.553</v>
      </c>
    </row>
    <row r="444">
      <c r="D444" s="1">
        <v>8.0</v>
      </c>
      <c r="E444" s="1" t="s">
        <v>205</v>
      </c>
      <c r="F444" s="1">
        <v>1.391</v>
      </c>
      <c r="G444" s="1">
        <v>0.523</v>
      </c>
      <c r="H444" s="21"/>
      <c r="T444" s="1">
        <v>2.0</v>
      </c>
      <c r="U444" s="1" t="s">
        <v>25</v>
      </c>
      <c r="V444" s="1">
        <v>2.222</v>
      </c>
      <c r="W444" s="1">
        <v>0.669</v>
      </c>
    </row>
    <row r="445">
      <c r="B445" s="1">
        <v>3.0</v>
      </c>
      <c r="C445" s="1">
        <v>1.0</v>
      </c>
      <c r="D445" s="1">
        <v>1.0</v>
      </c>
      <c r="E445" s="1" t="s">
        <v>264</v>
      </c>
      <c r="H445" s="21"/>
      <c r="T445" s="1">
        <v>3.0</v>
      </c>
      <c r="U445" s="1" t="s">
        <v>26</v>
      </c>
      <c r="V445" s="1">
        <v>1.042</v>
      </c>
      <c r="W445" s="1">
        <v>0.75</v>
      </c>
    </row>
    <row r="446">
      <c r="C446" s="1">
        <v>2.0</v>
      </c>
      <c r="D446" s="1">
        <v>1.0</v>
      </c>
      <c r="E446" s="1" t="s">
        <v>240</v>
      </c>
      <c r="F446" s="1">
        <v>2.108</v>
      </c>
      <c r="G446" s="1">
        <v>0.357</v>
      </c>
      <c r="H446" s="21"/>
      <c r="T446" s="1">
        <v>4.0</v>
      </c>
      <c r="U446" s="1" t="s">
        <v>261</v>
      </c>
    </row>
    <row r="447">
      <c r="D447" s="1">
        <v>2.0</v>
      </c>
      <c r="E447" s="1" t="s">
        <v>265</v>
      </c>
      <c r="F447" s="1">
        <v>2.905</v>
      </c>
      <c r="G447" s="1">
        <v>0.58</v>
      </c>
      <c r="H447" s="21"/>
      <c r="T447" s="1">
        <v>5.0</v>
      </c>
      <c r="U447" s="1" t="s">
        <v>229</v>
      </c>
      <c r="V447" s="1">
        <v>2.667</v>
      </c>
      <c r="W447" s="1">
        <v>0.518</v>
      </c>
    </row>
    <row r="448">
      <c r="D448" s="1">
        <v>3.0</v>
      </c>
      <c r="E448" s="1" t="s">
        <v>208</v>
      </c>
      <c r="H448" s="21"/>
      <c r="S448" s="1">
        <v>3.0</v>
      </c>
      <c r="T448" s="1">
        <v>1.0</v>
      </c>
      <c r="U448" s="1" t="s">
        <v>199</v>
      </c>
      <c r="V448" s="1">
        <v>0.75</v>
      </c>
      <c r="W448" s="1">
        <v>0.017</v>
      </c>
    </row>
    <row r="449">
      <c r="D449" s="1">
        <v>4.0</v>
      </c>
      <c r="E449" s="1" t="s">
        <v>174</v>
      </c>
      <c r="H449" s="21"/>
      <c r="T449" s="1">
        <v>2.0</v>
      </c>
      <c r="U449" s="1" t="s">
        <v>32</v>
      </c>
    </row>
    <row r="450">
      <c r="D450" s="1">
        <v>5.0</v>
      </c>
      <c r="E450" s="1" t="s">
        <v>209</v>
      </c>
      <c r="H450" s="21"/>
      <c r="T450" s="1">
        <v>3.0</v>
      </c>
      <c r="U450" s="1" t="s">
        <v>158</v>
      </c>
      <c r="V450" s="1">
        <v>0.52</v>
      </c>
      <c r="W450" s="1">
        <v>0.33</v>
      </c>
    </row>
    <row r="451">
      <c r="D451" s="1">
        <v>6.0</v>
      </c>
      <c r="E451" s="1" t="s">
        <v>77</v>
      </c>
      <c r="H451" s="21"/>
      <c r="T451" s="1">
        <v>4.0</v>
      </c>
      <c r="U451" s="1" t="s">
        <v>159</v>
      </c>
      <c r="V451" s="1">
        <v>1.463</v>
      </c>
      <c r="W451" s="1">
        <v>0.672</v>
      </c>
    </row>
    <row r="452">
      <c r="C452" s="1">
        <v>3.0</v>
      </c>
      <c r="D452" s="1">
        <v>1.0</v>
      </c>
      <c r="E452" s="1" t="s">
        <v>176</v>
      </c>
      <c r="F452" s="1">
        <v>0.652</v>
      </c>
      <c r="G452" s="1">
        <v>7.9</v>
      </c>
      <c r="H452" s="21"/>
      <c r="R452" s="1">
        <v>2.0</v>
      </c>
      <c r="S452" s="1">
        <v>1.0</v>
      </c>
      <c r="T452" s="1">
        <v>1.0</v>
      </c>
      <c r="U452" s="1" t="s">
        <v>201</v>
      </c>
    </row>
    <row r="453">
      <c r="D453" s="1">
        <v>2.0</v>
      </c>
      <c r="E453" s="1" t="s">
        <v>211</v>
      </c>
      <c r="F453" s="1">
        <v>1.436</v>
      </c>
      <c r="G453" s="1">
        <v>0.35</v>
      </c>
      <c r="H453" s="21"/>
      <c r="S453" s="1">
        <v>2.0</v>
      </c>
      <c r="T453" s="1">
        <v>1.0</v>
      </c>
      <c r="U453" s="28" t="s">
        <v>34</v>
      </c>
      <c r="V453" s="1">
        <v>0.019</v>
      </c>
      <c r="W453" s="1">
        <v>0.637</v>
      </c>
    </row>
    <row r="454">
      <c r="D454" s="1">
        <v>3.0</v>
      </c>
      <c r="E454" s="1" t="s">
        <v>81</v>
      </c>
      <c r="F454" s="1">
        <v>1.418</v>
      </c>
      <c r="G454" s="1">
        <v>0.033</v>
      </c>
      <c r="H454" s="21"/>
      <c r="T454" s="1">
        <v>2.0</v>
      </c>
      <c r="U454" s="1" t="s">
        <v>262</v>
      </c>
      <c r="V454" s="1">
        <v>0.047</v>
      </c>
      <c r="W454" s="1">
        <v>0.034</v>
      </c>
    </row>
    <row r="455">
      <c r="D455" s="1">
        <v>4.0</v>
      </c>
      <c r="E455" s="1" t="s">
        <v>177</v>
      </c>
      <c r="H455" s="21"/>
      <c r="T455" s="1">
        <v>3.0</v>
      </c>
      <c r="U455" s="1" t="s">
        <v>263</v>
      </c>
      <c r="V455" s="1">
        <v>0.12</v>
      </c>
      <c r="W455" s="1">
        <v>0.12</v>
      </c>
    </row>
    <row r="456">
      <c r="D456" s="1">
        <v>5.0</v>
      </c>
      <c r="E456" s="1" t="s">
        <v>212</v>
      </c>
      <c r="F456" s="1">
        <v>1.52</v>
      </c>
      <c r="G456" s="1">
        <v>2.035</v>
      </c>
      <c r="H456" s="21"/>
      <c r="T456" s="1">
        <v>4.0</v>
      </c>
      <c r="U456" s="1" t="s">
        <v>38</v>
      </c>
      <c r="V456" s="1">
        <v>1.354</v>
      </c>
      <c r="W456" s="1">
        <v>0.574</v>
      </c>
    </row>
    <row r="457">
      <c r="D457" s="1">
        <v>6.0</v>
      </c>
      <c r="E457" s="1" t="s">
        <v>179</v>
      </c>
      <c r="F457" s="1">
        <v>1.486</v>
      </c>
      <c r="G457" s="1">
        <v>0.564</v>
      </c>
      <c r="H457" s="21"/>
      <c r="S457" s="1">
        <v>3.0</v>
      </c>
      <c r="T457" s="1">
        <v>1.0</v>
      </c>
      <c r="U457" s="1" t="s">
        <v>163</v>
      </c>
      <c r="V457" s="1">
        <v>0.565</v>
      </c>
      <c r="W457" s="1">
        <v>0.065</v>
      </c>
    </row>
    <row r="458">
      <c r="B458" s="1">
        <v>4.0</v>
      </c>
      <c r="C458" s="1">
        <v>1.0</v>
      </c>
      <c r="D458" s="1">
        <v>1.0</v>
      </c>
      <c r="E458" s="1" t="s">
        <v>214</v>
      </c>
      <c r="H458" s="21"/>
      <c r="T458" s="1">
        <v>2.0</v>
      </c>
      <c r="U458" s="1" t="s">
        <v>46</v>
      </c>
    </row>
    <row r="459">
      <c r="C459" s="1">
        <v>2.0</v>
      </c>
      <c r="D459" s="1">
        <v>1.0</v>
      </c>
      <c r="E459" s="1" t="s">
        <v>215</v>
      </c>
      <c r="H459" s="21"/>
      <c r="T459" s="1">
        <v>3.0</v>
      </c>
      <c r="U459" s="1" t="s">
        <v>169</v>
      </c>
    </row>
    <row r="460">
      <c r="D460" s="1">
        <v>2.0</v>
      </c>
      <c r="E460" s="1" t="s">
        <v>244</v>
      </c>
      <c r="H460" s="21"/>
      <c r="T460" s="1">
        <v>4.0</v>
      </c>
      <c r="U460" s="1" t="s">
        <v>52</v>
      </c>
      <c r="V460" s="1">
        <v>0.292</v>
      </c>
      <c r="W460" s="1">
        <v>0.13</v>
      </c>
    </row>
    <row r="461">
      <c r="D461" s="1">
        <v>3.0</v>
      </c>
      <c r="E461" s="1" t="s">
        <v>92</v>
      </c>
      <c r="H461" s="21"/>
      <c r="T461" s="1">
        <v>5.0</v>
      </c>
      <c r="U461" s="1" t="s">
        <v>58</v>
      </c>
      <c r="V461" s="1">
        <v>0.744</v>
      </c>
      <c r="W461" s="1">
        <v>0.375</v>
      </c>
    </row>
    <row r="462">
      <c r="C462" s="1">
        <v>3.0</v>
      </c>
      <c r="D462" s="1">
        <v>1.0</v>
      </c>
      <c r="E462" s="1" t="s">
        <v>96</v>
      </c>
      <c r="H462" s="21"/>
      <c r="T462" s="1">
        <v>6.0</v>
      </c>
      <c r="U462" s="1" t="s">
        <v>63</v>
      </c>
    </row>
    <row r="463">
      <c r="D463" s="1">
        <v>2.0</v>
      </c>
      <c r="E463" s="1" t="s">
        <v>98</v>
      </c>
      <c r="H463" s="21"/>
      <c r="T463" s="1">
        <v>7.0</v>
      </c>
      <c r="U463" s="1" t="s">
        <v>64</v>
      </c>
      <c r="V463" s="1">
        <v>0.593</v>
      </c>
      <c r="W463" s="1">
        <v>0.638</v>
      </c>
    </row>
    <row r="464">
      <c r="D464" s="1">
        <v>3.0</v>
      </c>
      <c r="E464" s="1" t="s">
        <v>217</v>
      </c>
      <c r="H464" s="21"/>
      <c r="T464" s="1">
        <v>8.0</v>
      </c>
      <c r="U464" s="1" t="s">
        <v>205</v>
      </c>
      <c r="V464" s="1">
        <v>1.391</v>
      </c>
      <c r="W464" s="1">
        <v>0.523</v>
      </c>
    </row>
    <row r="465">
      <c r="D465" s="1">
        <v>4.0</v>
      </c>
      <c r="E465" s="1" t="s">
        <v>103</v>
      </c>
      <c r="H465" s="21"/>
      <c r="R465" s="1">
        <v>3.0</v>
      </c>
      <c r="S465" s="1">
        <v>1.0</v>
      </c>
      <c r="T465" s="1">
        <v>1.0</v>
      </c>
      <c r="U465" s="1" t="s">
        <v>264</v>
      </c>
    </row>
    <row r="466">
      <c r="D466" s="1">
        <v>5.0</v>
      </c>
      <c r="E466" s="1" t="s">
        <v>182</v>
      </c>
      <c r="H466" s="21"/>
      <c r="S466" s="1">
        <v>2.0</v>
      </c>
      <c r="T466" s="1">
        <v>1.0</v>
      </c>
      <c r="U466" s="1" t="s">
        <v>240</v>
      </c>
      <c r="V466" s="1">
        <v>2.108</v>
      </c>
      <c r="W466" s="1">
        <v>0.357</v>
      </c>
    </row>
    <row r="467">
      <c r="B467" s="1">
        <v>5.0</v>
      </c>
      <c r="C467" s="1">
        <v>1.0</v>
      </c>
      <c r="D467" s="1">
        <v>1.0</v>
      </c>
      <c r="E467" s="1" t="s">
        <v>104</v>
      </c>
      <c r="F467" s="1">
        <v>0.611</v>
      </c>
      <c r="G467" s="1">
        <v>0.625</v>
      </c>
      <c r="H467" s="21"/>
      <c r="T467" s="1">
        <v>2.0</v>
      </c>
      <c r="U467" s="1" t="s">
        <v>265</v>
      </c>
      <c r="V467" s="1">
        <v>2.905</v>
      </c>
      <c r="W467" s="1">
        <v>0.58</v>
      </c>
    </row>
    <row r="468">
      <c r="C468" s="1">
        <v>2.0</v>
      </c>
      <c r="D468" s="1">
        <v>1.0</v>
      </c>
      <c r="E468" s="1" t="s">
        <v>183</v>
      </c>
      <c r="F468" s="1">
        <v>0.098</v>
      </c>
      <c r="G468" s="1">
        <v>0.085</v>
      </c>
      <c r="H468" s="21"/>
      <c r="T468" s="1">
        <v>3.0</v>
      </c>
      <c r="U468" s="1" t="s">
        <v>208</v>
      </c>
    </row>
    <row r="469">
      <c r="D469" s="1">
        <v>2.0</v>
      </c>
      <c r="E469" s="1" t="s">
        <v>107</v>
      </c>
      <c r="H469" s="21"/>
      <c r="T469" s="1">
        <v>4.0</v>
      </c>
      <c r="U469" s="1" t="s">
        <v>174</v>
      </c>
    </row>
    <row r="470">
      <c r="D470" s="1">
        <v>3.0</v>
      </c>
      <c r="E470" s="1" t="s">
        <v>108</v>
      </c>
      <c r="F470" s="1">
        <v>0.705</v>
      </c>
      <c r="G470" s="1">
        <v>0.094</v>
      </c>
      <c r="H470" s="21"/>
      <c r="T470" s="1">
        <v>5.0</v>
      </c>
      <c r="U470" s="1" t="s">
        <v>209</v>
      </c>
    </row>
    <row r="471">
      <c r="D471" s="1">
        <v>4.0</v>
      </c>
      <c r="E471" s="1" t="s">
        <v>110</v>
      </c>
      <c r="F471" s="1">
        <v>0.09</v>
      </c>
      <c r="G471" s="1">
        <v>0.353</v>
      </c>
      <c r="H471" s="21"/>
      <c r="T471" s="1">
        <v>6.0</v>
      </c>
      <c r="U471" s="1" t="s">
        <v>77</v>
      </c>
    </row>
    <row r="472">
      <c r="D472" s="1">
        <v>5.0</v>
      </c>
      <c r="E472" s="1" t="s">
        <v>251</v>
      </c>
      <c r="F472" s="1">
        <v>1.79</v>
      </c>
      <c r="G472" s="1">
        <v>0.578</v>
      </c>
      <c r="H472" s="21"/>
      <c r="S472" s="1">
        <v>3.0</v>
      </c>
      <c r="T472" s="1">
        <v>1.0</v>
      </c>
      <c r="U472" s="1" t="s">
        <v>176</v>
      </c>
      <c r="V472" s="1">
        <v>0.652</v>
      </c>
      <c r="W472" s="1">
        <v>7.9</v>
      </c>
    </row>
    <row r="473">
      <c r="D473" s="1">
        <v>6.0</v>
      </c>
      <c r="E473" s="1" t="s">
        <v>266</v>
      </c>
      <c r="F473" s="1">
        <v>3.692</v>
      </c>
      <c r="G473" s="1">
        <v>0.679</v>
      </c>
      <c r="H473" s="21"/>
      <c r="T473" s="1">
        <v>2.0</v>
      </c>
      <c r="U473" s="1" t="s">
        <v>211</v>
      </c>
      <c r="V473" s="1">
        <v>1.436</v>
      </c>
      <c r="W473" s="1">
        <v>0.35</v>
      </c>
    </row>
    <row r="474">
      <c r="D474" s="1">
        <v>7.0</v>
      </c>
      <c r="E474" s="1" t="s">
        <v>187</v>
      </c>
      <c r="F474" s="1">
        <v>1.48</v>
      </c>
      <c r="G474" s="1">
        <v>0.597</v>
      </c>
      <c r="H474" s="21"/>
      <c r="T474" s="1">
        <v>3.0</v>
      </c>
      <c r="U474" s="1" t="s">
        <v>81</v>
      </c>
      <c r="V474" s="1">
        <v>1.418</v>
      </c>
      <c r="W474" s="1">
        <v>0.033</v>
      </c>
    </row>
    <row r="475">
      <c r="C475" s="1">
        <v>3.0</v>
      </c>
      <c r="D475" s="1">
        <v>1.0</v>
      </c>
      <c r="E475" s="1" t="s">
        <v>188</v>
      </c>
      <c r="F475" s="1">
        <v>4.67</v>
      </c>
      <c r="G475" s="1">
        <v>0.552</v>
      </c>
      <c r="H475" s="21"/>
      <c r="T475" s="1">
        <v>4.0</v>
      </c>
      <c r="U475" s="1" t="s">
        <v>177</v>
      </c>
    </row>
    <row r="476">
      <c r="D476" s="1">
        <v>2.0</v>
      </c>
      <c r="E476" s="45" t="s">
        <v>114</v>
      </c>
      <c r="F476" s="1">
        <v>2.689</v>
      </c>
      <c r="G476" s="1">
        <v>0.662</v>
      </c>
      <c r="H476" s="21"/>
      <c r="T476" s="1">
        <v>5.0</v>
      </c>
      <c r="U476" s="1" t="s">
        <v>212</v>
      </c>
      <c r="V476" s="1">
        <v>1.52</v>
      </c>
      <c r="W476" s="1">
        <v>2.035</v>
      </c>
    </row>
    <row r="477">
      <c r="D477" s="1">
        <v>3.0</v>
      </c>
      <c r="E477" s="1" t="s">
        <v>220</v>
      </c>
      <c r="F477" s="1">
        <v>1.54</v>
      </c>
      <c r="G477" s="1">
        <v>0.632</v>
      </c>
      <c r="H477" s="21"/>
      <c r="T477" s="1">
        <v>6.0</v>
      </c>
      <c r="U477" s="1" t="s">
        <v>179</v>
      </c>
      <c r="V477" s="1">
        <v>1.486</v>
      </c>
      <c r="W477" s="1">
        <v>0.564</v>
      </c>
    </row>
    <row r="478">
      <c r="B478" s="1">
        <v>6.0</v>
      </c>
      <c r="C478" s="1">
        <v>1.0</v>
      </c>
      <c r="D478" s="1">
        <v>1.0</v>
      </c>
      <c r="E478" s="46" t="s">
        <v>116</v>
      </c>
      <c r="G478" s="1">
        <v>0.355</v>
      </c>
      <c r="H478" s="21"/>
      <c r="R478" s="1">
        <v>4.0</v>
      </c>
      <c r="S478" s="1">
        <v>1.0</v>
      </c>
      <c r="T478" s="1">
        <v>1.0</v>
      </c>
      <c r="U478" s="1" t="s">
        <v>214</v>
      </c>
    </row>
    <row r="479">
      <c r="C479" s="1">
        <v>2.0</v>
      </c>
      <c r="D479" s="1">
        <v>1.0</v>
      </c>
      <c r="E479" s="1" t="s">
        <v>120</v>
      </c>
      <c r="H479" s="21"/>
      <c r="S479" s="1">
        <v>2.0</v>
      </c>
      <c r="T479" s="1">
        <v>1.0</v>
      </c>
      <c r="U479" s="1" t="s">
        <v>215</v>
      </c>
    </row>
    <row r="480">
      <c r="D480" s="1">
        <v>2.0</v>
      </c>
      <c r="E480" s="1" t="s">
        <v>191</v>
      </c>
      <c r="F480" s="1">
        <v>2.414</v>
      </c>
      <c r="G480" s="1">
        <v>0.567</v>
      </c>
      <c r="H480" s="21"/>
      <c r="T480" s="1">
        <v>2.0</v>
      </c>
      <c r="U480" s="1" t="s">
        <v>244</v>
      </c>
    </row>
    <row r="481">
      <c r="D481" s="1">
        <v>3.0</v>
      </c>
      <c r="E481" s="1" t="s">
        <v>192</v>
      </c>
      <c r="H481" s="21"/>
      <c r="T481" s="1">
        <v>3.0</v>
      </c>
      <c r="U481" s="1" t="s">
        <v>92</v>
      </c>
    </row>
    <row r="482">
      <c r="D482" s="1">
        <v>4.0</v>
      </c>
      <c r="E482" s="1" t="s">
        <v>223</v>
      </c>
      <c r="F482" s="1">
        <v>1.073</v>
      </c>
      <c r="G482" s="1">
        <v>0.12</v>
      </c>
      <c r="H482" s="21"/>
      <c r="S482" s="1">
        <v>3.0</v>
      </c>
      <c r="T482" s="1">
        <v>1.0</v>
      </c>
      <c r="U482" s="1" t="s">
        <v>96</v>
      </c>
    </row>
    <row r="483">
      <c r="D483" s="1">
        <v>5.0</v>
      </c>
      <c r="E483" s="1" t="s">
        <v>132</v>
      </c>
      <c r="F483" s="1">
        <v>1.241</v>
      </c>
      <c r="G483" s="1">
        <v>0.13</v>
      </c>
      <c r="H483" s="21"/>
      <c r="T483" s="1">
        <v>2.0</v>
      </c>
      <c r="U483" s="1" t="s">
        <v>98</v>
      </c>
    </row>
    <row r="484">
      <c r="D484" s="1">
        <v>6.0</v>
      </c>
      <c r="E484" s="1" t="s">
        <v>224</v>
      </c>
      <c r="H484" s="21"/>
      <c r="T484" s="1">
        <v>3.0</v>
      </c>
      <c r="U484" s="1" t="s">
        <v>217</v>
      </c>
    </row>
    <row r="485">
      <c r="D485" s="1">
        <v>7.0</v>
      </c>
      <c r="E485" s="1" t="s">
        <v>133</v>
      </c>
      <c r="F485" s="1">
        <v>0.639</v>
      </c>
      <c r="G485" s="1">
        <v>0.332</v>
      </c>
      <c r="H485" s="21"/>
      <c r="T485" s="1">
        <v>4.0</v>
      </c>
      <c r="U485" s="1" t="s">
        <v>103</v>
      </c>
    </row>
    <row r="486">
      <c r="D486" s="1">
        <v>8.0</v>
      </c>
      <c r="E486" s="1" t="s">
        <v>194</v>
      </c>
      <c r="F486" s="1">
        <v>2.438</v>
      </c>
      <c r="G486" s="1">
        <v>0.054</v>
      </c>
      <c r="H486" s="21"/>
      <c r="T486" s="1">
        <v>5.0</v>
      </c>
      <c r="U486" s="1" t="s">
        <v>182</v>
      </c>
    </row>
    <row r="487">
      <c r="C487" s="1">
        <v>3.0</v>
      </c>
      <c r="D487" s="1">
        <v>1.0</v>
      </c>
      <c r="E487" s="1" t="s">
        <v>136</v>
      </c>
      <c r="H487" s="21"/>
      <c r="R487" s="1">
        <v>5.0</v>
      </c>
      <c r="S487" s="1">
        <v>1.0</v>
      </c>
      <c r="T487" s="1">
        <v>1.0</v>
      </c>
      <c r="U487" s="1" t="s">
        <v>104</v>
      </c>
      <c r="V487" s="1">
        <v>0.611</v>
      </c>
      <c r="W487" s="1">
        <v>0.625</v>
      </c>
    </row>
    <row r="488">
      <c r="D488" s="1">
        <v>2.0</v>
      </c>
      <c r="E488" s="1" t="s">
        <v>267</v>
      </c>
      <c r="H488" s="21"/>
      <c r="S488" s="1">
        <v>2.0</v>
      </c>
      <c r="T488" s="1">
        <v>1.0</v>
      </c>
      <c r="U488" s="1" t="s">
        <v>183</v>
      </c>
      <c r="V488" s="1">
        <v>0.098</v>
      </c>
      <c r="W488" s="1">
        <v>0.085</v>
      </c>
    </row>
    <row r="489">
      <c r="D489" s="1">
        <v>3.0</v>
      </c>
      <c r="E489" s="1" t="s">
        <v>139</v>
      </c>
      <c r="F489" s="1">
        <v>1.136</v>
      </c>
      <c r="H489" s="21"/>
      <c r="T489" s="1">
        <v>2.0</v>
      </c>
      <c r="U489" s="1" t="s">
        <v>107</v>
      </c>
    </row>
    <row r="490">
      <c r="D490" s="1">
        <v>4.0</v>
      </c>
      <c r="E490" s="49" t="s">
        <v>227</v>
      </c>
      <c r="F490" s="1">
        <v>1.96</v>
      </c>
      <c r="G490" s="1">
        <v>0.266</v>
      </c>
      <c r="H490" s="21"/>
      <c r="T490" s="1">
        <v>3.0</v>
      </c>
      <c r="U490" s="1" t="s">
        <v>108</v>
      </c>
      <c r="V490" s="1">
        <v>0.705</v>
      </c>
      <c r="W490" s="1">
        <v>0.094</v>
      </c>
    </row>
    <row r="491">
      <c r="A491" s="1">
        <v>16.0</v>
      </c>
      <c r="B491" s="1">
        <v>1.0</v>
      </c>
      <c r="C491" s="1">
        <v>2.0</v>
      </c>
      <c r="D491" s="1">
        <v>2.0</v>
      </c>
      <c r="E491" s="1" t="s">
        <v>197</v>
      </c>
      <c r="F491" s="1">
        <v>1.16</v>
      </c>
      <c r="G491" s="1">
        <v>1.024</v>
      </c>
      <c r="H491" s="21"/>
      <c r="T491" s="1">
        <v>4.0</v>
      </c>
      <c r="U491" s="1" t="s">
        <v>110</v>
      </c>
      <c r="V491" s="1">
        <v>0.09</v>
      </c>
      <c r="W491" s="1">
        <v>0.353</v>
      </c>
    </row>
    <row r="492">
      <c r="D492" s="1">
        <v>3.0</v>
      </c>
      <c r="E492" s="1" t="s">
        <v>198</v>
      </c>
      <c r="F492" s="1">
        <v>0.375</v>
      </c>
      <c r="G492" s="1">
        <v>0.524</v>
      </c>
      <c r="H492" s="21"/>
      <c r="T492" s="1">
        <v>5.0</v>
      </c>
      <c r="U492" s="1" t="s">
        <v>251</v>
      </c>
      <c r="V492" s="1">
        <v>1.79</v>
      </c>
      <c r="W492" s="1">
        <v>0.578</v>
      </c>
    </row>
    <row r="493">
      <c r="D493" s="1">
        <v>4.0</v>
      </c>
      <c r="E493" s="1" t="s">
        <v>28</v>
      </c>
      <c r="F493" s="1">
        <v>0.339</v>
      </c>
      <c r="G493" s="1">
        <v>0.667</v>
      </c>
      <c r="H493" s="21"/>
      <c r="T493" s="1">
        <v>6.0</v>
      </c>
      <c r="U493" s="1" t="s">
        <v>266</v>
      </c>
      <c r="V493" s="1">
        <v>3.692</v>
      </c>
      <c r="W493" s="1">
        <v>0.679</v>
      </c>
    </row>
    <row r="494">
      <c r="D494" s="1">
        <v>5.0</v>
      </c>
      <c r="E494" s="1" t="s">
        <v>229</v>
      </c>
      <c r="H494" s="21"/>
      <c r="T494" s="1">
        <v>7.0</v>
      </c>
      <c r="U494" s="1" t="s">
        <v>187</v>
      </c>
      <c r="V494" s="1">
        <v>1.48</v>
      </c>
      <c r="W494" s="1">
        <v>0.597</v>
      </c>
    </row>
    <row r="495">
      <c r="C495" s="1">
        <v>3.0</v>
      </c>
      <c r="D495" s="1">
        <v>1.0</v>
      </c>
      <c r="E495" s="1" t="s">
        <v>199</v>
      </c>
      <c r="F495" s="1">
        <v>0.625</v>
      </c>
      <c r="G495" s="1">
        <v>0.634</v>
      </c>
      <c r="H495" s="21"/>
      <c r="S495" s="1">
        <v>3.0</v>
      </c>
      <c r="T495" s="1">
        <v>1.0</v>
      </c>
      <c r="U495" s="1" t="s">
        <v>188</v>
      </c>
      <c r="V495" s="1">
        <v>4.67</v>
      </c>
      <c r="W495" s="1">
        <v>0.552</v>
      </c>
    </row>
    <row r="496">
      <c r="D496" s="1">
        <v>2.0</v>
      </c>
      <c r="E496" s="1" t="s">
        <v>200</v>
      </c>
      <c r="F496" s="1">
        <v>0.363</v>
      </c>
      <c r="G496" s="1">
        <v>1.121</v>
      </c>
      <c r="H496" s="21"/>
      <c r="T496" s="1">
        <v>2.0</v>
      </c>
      <c r="U496" s="45" t="s">
        <v>114</v>
      </c>
      <c r="V496" s="1">
        <v>2.689</v>
      </c>
      <c r="W496" s="1">
        <v>0.662</v>
      </c>
    </row>
    <row r="497">
      <c r="D497" s="1">
        <v>3.0</v>
      </c>
      <c r="E497" s="1" t="s">
        <v>231</v>
      </c>
      <c r="F497" s="1">
        <v>2.091</v>
      </c>
      <c r="G497" s="1">
        <v>1.25</v>
      </c>
      <c r="H497" s="21"/>
      <c r="T497" s="1">
        <v>3.0</v>
      </c>
      <c r="U497" s="1" t="s">
        <v>220</v>
      </c>
      <c r="V497" s="1">
        <v>1.54</v>
      </c>
      <c r="W497" s="1">
        <v>0.632</v>
      </c>
    </row>
    <row r="498">
      <c r="D498" s="1">
        <v>4.0</v>
      </c>
      <c r="E498" s="1" t="s">
        <v>232</v>
      </c>
      <c r="F498" s="1">
        <v>0.09</v>
      </c>
      <c r="G498" s="1">
        <v>0.594</v>
      </c>
      <c r="H498" s="21"/>
      <c r="R498" s="1">
        <v>6.0</v>
      </c>
      <c r="S498" s="1">
        <v>1.0</v>
      </c>
      <c r="T498" s="1">
        <v>1.0</v>
      </c>
      <c r="U498" s="46" t="s">
        <v>116</v>
      </c>
      <c r="W498" s="1">
        <v>0.355</v>
      </c>
    </row>
    <row r="499">
      <c r="B499" s="1">
        <v>2.0</v>
      </c>
      <c r="C499" s="1">
        <v>1.0</v>
      </c>
      <c r="D499" s="1">
        <v>1.0</v>
      </c>
      <c r="E499" s="1" t="s">
        <v>233</v>
      </c>
      <c r="F499" s="1">
        <v>0.274</v>
      </c>
      <c r="G499" s="1">
        <v>0.677</v>
      </c>
      <c r="H499" s="21"/>
      <c r="S499" s="1">
        <v>2.0</v>
      </c>
      <c r="T499" s="1">
        <v>1.0</v>
      </c>
      <c r="U499" s="1" t="s">
        <v>120</v>
      </c>
    </row>
    <row r="500">
      <c r="C500" s="1">
        <v>2.0</v>
      </c>
      <c r="D500" s="1">
        <v>1.0</v>
      </c>
      <c r="E500" s="28" t="s">
        <v>34</v>
      </c>
      <c r="F500" s="1">
        <v>2.176</v>
      </c>
      <c r="G500" s="1">
        <v>1.457</v>
      </c>
      <c r="H500" s="21"/>
      <c r="T500" s="1">
        <v>2.0</v>
      </c>
      <c r="U500" s="1" t="s">
        <v>191</v>
      </c>
      <c r="V500" s="1">
        <v>2.414</v>
      </c>
      <c r="W500" s="1">
        <v>0.567</v>
      </c>
    </row>
    <row r="501">
      <c r="D501" s="1">
        <v>2.0</v>
      </c>
      <c r="E501" s="1" t="s">
        <v>234</v>
      </c>
      <c r="F501" s="1">
        <v>2.462</v>
      </c>
      <c r="G501" s="1">
        <v>2.5</v>
      </c>
      <c r="H501" s="21"/>
      <c r="T501" s="1">
        <v>3.0</v>
      </c>
      <c r="U501" s="1" t="s">
        <v>192</v>
      </c>
    </row>
    <row r="502">
      <c r="D502" s="1">
        <v>3.0</v>
      </c>
      <c r="E502" s="1" t="s">
        <v>202</v>
      </c>
      <c r="F502" s="1">
        <v>0.618</v>
      </c>
      <c r="G502" s="1">
        <v>7.64</v>
      </c>
      <c r="H502" s="21"/>
      <c r="T502" s="1">
        <v>4.0</v>
      </c>
      <c r="U502" s="1" t="s">
        <v>223</v>
      </c>
      <c r="V502" s="1">
        <v>1.073</v>
      </c>
      <c r="W502" s="1">
        <v>0.12</v>
      </c>
    </row>
    <row r="503">
      <c r="D503" s="1">
        <v>4.0</v>
      </c>
      <c r="E503" s="1" t="s">
        <v>235</v>
      </c>
      <c r="H503" s="21"/>
      <c r="T503" s="1">
        <v>5.0</v>
      </c>
      <c r="U503" s="1" t="s">
        <v>132</v>
      </c>
      <c r="V503" s="1">
        <v>1.241</v>
      </c>
      <c r="W503" s="1">
        <v>0.13</v>
      </c>
    </row>
    <row r="504">
      <c r="C504" s="1">
        <v>3.0</v>
      </c>
      <c r="D504" s="1">
        <v>1.0</v>
      </c>
      <c r="E504" s="1" t="s">
        <v>236</v>
      </c>
      <c r="F504" s="1">
        <v>0.662</v>
      </c>
      <c r="G504" s="1">
        <v>2.167</v>
      </c>
      <c r="H504" s="21"/>
      <c r="T504" s="1">
        <v>6.0</v>
      </c>
      <c r="U504" s="1" t="s">
        <v>224</v>
      </c>
    </row>
    <row r="505">
      <c r="D505" s="1">
        <v>2.0</v>
      </c>
      <c r="E505" s="1" t="s">
        <v>203</v>
      </c>
      <c r="H505" s="21"/>
      <c r="T505" s="1">
        <v>7.0</v>
      </c>
      <c r="U505" s="1" t="s">
        <v>133</v>
      </c>
      <c r="V505" s="1">
        <v>0.639</v>
      </c>
      <c r="W505" s="1">
        <v>0.332</v>
      </c>
    </row>
    <row r="506">
      <c r="D506" s="1">
        <v>3.0</v>
      </c>
      <c r="E506" s="1" t="s">
        <v>237</v>
      </c>
      <c r="H506" s="21"/>
      <c r="T506" s="1">
        <v>8.0</v>
      </c>
      <c r="U506" s="1" t="s">
        <v>194</v>
      </c>
      <c r="V506" s="1">
        <v>2.438</v>
      </c>
      <c r="W506" s="1">
        <v>0.054</v>
      </c>
    </row>
    <row r="507">
      <c r="D507" s="1">
        <v>4.0</v>
      </c>
      <c r="E507" s="1" t="s">
        <v>238</v>
      </c>
      <c r="F507" s="1">
        <v>0.13</v>
      </c>
      <c r="G507" s="1">
        <v>7.79</v>
      </c>
      <c r="H507" s="21"/>
      <c r="S507" s="1">
        <v>3.0</v>
      </c>
      <c r="T507" s="1">
        <v>1.0</v>
      </c>
      <c r="U507" s="1" t="s">
        <v>136</v>
      </c>
    </row>
    <row r="508">
      <c r="D508" s="1">
        <v>5.0</v>
      </c>
      <c r="E508" s="1" t="s">
        <v>58</v>
      </c>
      <c r="F508" s="1">
        <v>2.026</v>
      </c>
      <c r="H508" s="21"/>
      <c r="T508" s="1">
        <v>2.0</v>
      </c>
      <c r="U508" s="1" t="s">
        <v>267</v>
      </c>
    </row>
    <row r="509">
      <c r="D509" s="1">
        <v>6.0</v>
      </c>
      <c r="E509" s="1" t="s">
        <v>63</v>
      </c>
      <c r="F509" s="1">
        <v>1.9</v>
      </c>
      <c r="G509" s="1">
        <v>7.93</v>
      </c>
      <c r="H509" s="21"/>
      <c r="T509" s="1">
        <v>3.0</v>
      </c>
      <c r="U509" s="1" t="s">
        <v>139</v>
      </c>
      <c r="V509" s="1">
        <v>1.136</v>
      </c>
    </row>
    <row r="510">
      <c r="D510" s="1">
        <v>7.0</v>
      </c>
      <c r="E510" s="1" t="s">
        <v>256</v>
      </c>
      <c r="H510" s="21"/>
      <c r="T510" s="1">
        <v>4.0</v>
      </c>
      <c r="U510" s="49" t="s">
        <v>227</v>
      </c>
      <c r="V510" s="1">
        <v>1.96</v>
      </c>
      <c r="W510" s="1">
        <v>0.266</v>
      </c>
    </row>
    <row r="511">
      <c r="D511" s="1">
        <v>8.0</v>
      </c>
      <c r="E511" s="1" t="s">
        <v>67</v>
      </c>
      <c r="F511" s="1">
        <v>0.525</v>
      </c>
      <c r="G511" s="1">
        <v>7.79</v>
      </c>
      <c r="H511" s="21"/>
      <c r="Q511" s="1">
        <v>16.0</v>
      </c>
      <c r="R511" s="1">
        <v>1.0</v>
      </c>
      <c r="S511" s="1">
        <v>2.0</v>
      </c>
      <c r="T511" s="1">
        <v>2.0</v>
      </c>
      <c r="U511" s="1" t="s">
        <v>197</v>
      </c>
      <c r="V511" s="1">
        <v>1.16</v>
      </c>
      <c r="W511" s="1">
        <v>1.024</v>
      </c>
    </row>
    <row r="512">
      <c r="B512" s="1">
        <v>3.0</v>
      </c>
      <c r="C512" s="1">
        <v>1.0</v>
      </c>
      <c r="D512" s="1">
        <v>1.0</v>
      </c>
      <c r="E512" s="1" t="s">
        <v>171</v>
      </c>
      <c r="F512" s="8">
        <v>1.35</v>
      </c>
      <c r="G512" s="8">
        <v>1.046</v>
      </c>
      <c r="H512" s="21"/>
      <c r="T512" s="1">
        <v>3.0</v>
      </c>
      <c r="U512" s="1" t="s">
        <v>198</v>
      </c>
      <c r="V512" s="1">
        <v>0.375</v>
      </c>
      <c r="W512" s="1">
        <v>0.524</v>
      </c>
    </row>
    <row r="513">
      <c r="C513" s="1">
        <v>2.0</v>
      </c>
      <c r="D513" s="1">
        <v>1.0</v>
      </c>
      <c r="E513" s="1" t="s">
        <v>240</v>
      </c>
      <c r="F513" s="8">
        <v>1.54</v>
      </c>
      <c r="G513" s="8">
        <v>2.375</v>
      </c>
      <c r="H513" s="21"/>
      <c r="T513" s="1">
        <v>4.0</v>
      </c>
      <c r="U513" s="1" t="s">
        <v>28</v>
      </c>
      <c r="V513" s="1">
        <v>0.339</v>
      </c>
      <c r="W513" s="1">
        <v>0.667</v>
      </c>
    </row>
    <row r="514">
      <c r="D514" s="1">
        <v>2.0</v>
      </c>
      <c r="E514" s="1" t="s">
        <v>172</v>
      </c>
      <c r="F514" s="8"/>
      <c r="G514" s="8">
        <v>7.72</v>
      </c>
      <c r="H514" s="21"/>
      <c r="T514" s="1">
        <v>5.0</v>
      </c>
      <c r="U514" s="1" t="s">
        <v>229</v>
      </c>
    </row>
    <row r="515">
      <c r="D515" s="1">
        <v>3.0</v>
      </c>
      <c r="E515" s="1" t="s">
        <v>173</v>
      </c>
      <c r="F515" s="8">
        <v>1.039</v>
      </c>
      <c r="G515" s="8">
        <v>1.101</v>
      </c>
      <c r="H515" s="21"/>
      <c r="S515" s="1">
        <v>3.0</v>
      </c>
      <c r="T515" s="1">
        <v>1.0</v>
      </c>
      <c r="U515" s="1" t="s">
        <v>199</v>
      </c>
      <c r="V515" s="1">
        <v>0.625</v>
      </c>
      <c r="W515" s="1">
        <v>0.634</v>
      </c>
    </row>
    <row r="516">
      <c r="D516" s="1">
        <v>4.0</v>
      </c>
      <c r="E516" s="1" t="s">
        <v>174</v>
      </c>
      <c r="F516" s="1">
        <v>0.052</v>
      </c>
      <c r="G516" s="1">
        <v>4.02</v>
      </c>
      <c r="H516" s="21"/>
      <c r="T516" s="1">
        <v>2.0</v>
      </c>
      <c r="U516" s="1" t="s">
        <v>200</v>
      </c>
      <c r="V516" s="1">
        <v>0.363</v>
      </c>
      <c r="W516" s="1">
        <v>1.121</v>
      </c>
    </row>
    <row r="517">
      <c r="D517" s="1">
        <v>5.0</v>
      </c>
      <c r="E517" s="1" t="s">
        <v>175</v>
      </c>
      <c r="F517" s="1">
        <v>0.08</v>
      </c>
      <c r="G517" s="1">
        <v>1.192</v>
      </c>
      <c r="H517" s="21"/>
      <c r="T517" s="1">
        <v>3.0</v>
      </c>
      <c r="U517" s="1" t="s">
        <v>231</v>
      </c>
      <c r="V517" s="1">
        <v>2.091</v>
      </c>
      <c r="W517" s="1">
        <v>1.25</v>
      </c>
    </row>
    <row r="518">
      <c r="D518" s="1">
        <v>6.0</v>
      </c>
      <c r="E518" s="1" t="s">
        <v>241</v>
      </c>
      <c r="H518" s="21"/>
      <c r="T518" s="1">
        <v>4.0</v>
      </c>
      <c r="U518" s="1" t="s">
        <v>232</v>
      </c>
      <c r="V518" s="1">
        <v>0.09</v>
      </c>
      <c r="W518" s="1">
        <v>0.594</v>
      </c>
    </row>
    <row r="519">
      <c r="C519" s="1">
        <v>3.0</v>
      </c>
      <c r="D519" s="1">
        <v>1.0</v>
      </c>
      <c r="E519" s="1" t="s">
        <v>176</v>
      </c>
      <c r="F519" s="1">
        <v>0.375</v>
      </c>
      <c r="G519" s="1">
        <v>3.92</v>
      </c>
      <c r="H519" s="21"/>
      <c r="R519" s="1">
        <v>2.0</v>
      </c>
      <c r="S519" s="1">
        <v>1.0</v>
      </c>
      <c r="T519" s="1">
        <v>1.0</v>
      </c>
      <c r="U519" s="1" t="s">
        <v>233</v>
      </c>
      <c r="V519" s="1">
        <v>0.274</v>
      </c>
      <c r="W519" s="1">
        <v>0.677</v>
      </c>
    </row>
    <row r="520">
      <c r="D520" s="1">
        <v>2.0</v>
      </c>
      <c r="E520" s="1" t="s">
        <v>211</v>
      </c>
      <c r="F520" s="1">
        <v>4.09</v>
      </c>
      <c r="G520" s="1">
        <v>1.116</v>
      </c>
      <c r="H520" s="21"/>
      <c r="S520" s="1">
        <v>2.0</v>
      </c>
      <c r="T520" s="1">
        <v>1.0</v>
      </c>
      <c r="U520" s="28" t="s">
        <v>34</v>
      </c>
      <c r="V520" s="1">
        <v>2.176</v>
      </c>
      <c r="W520" s="1">
        <v>1.457</v>
      </c>
    </row>
    <row r="521">
      <c r="D521" s="1">
        <v>3.0</v>
      </c>
      <c r="E521" s="1" t="s">
        <v>242</v>
      </c>
      <c r="H521" s="21"/>
      <c r="T521" s="1">
        <v>2.0</v>
      </c>
      <c r="U521" s="1" t="s">
        <v>234</v>
      </c>
      <c r="V521" s="1">
        <v>2.462</v>
      </c>
      <c r="W521" s="1">
        <v>2.5</v>
      </c>
    </row>
    <row r="522">
      <c r="D522" s="1">
        <v>4.0</v>
      </c>
      <c r="E522" s="1" t="s">
        <v>243</v>
      </c>
      <c r="H522" s="21"/>
      <c r="T522" s="1">
        <v>3.0</v>
      </c>
      <c r="U522" s="1" t="s">
        <v>202</v>
      </c>
      <c r="V522" s="1">
        <v>0.618</v>
      </c>
      <c r="W522" s="1">
        <v>7.64</v>
      </c>
    </row>
    <row r="523">
      <c r="D523" s="1">
        <v>5.0</v>
      </c>
      <c r="E523" s="1" t="s">
        <v>178</v>
      </c>
      <c r="H523" s="21"/>
      <c r="T523" s="1">
        <v>4.0</v>
      </c>
      <c r="U523" s="1" t="s">
        <v>235</v>
      </c>
    </row>
    <row r="524">
      <c r="D524" s="1">
        <v>6.0</v>
      </c>
      <c r="E524" s="1" t="s">
        <v>179</v>
      </c>
      <c r="H524" s="21"/>
      <c r="S524" s="1">
        <v>3.0</v>
      </c>
      <c r="T524" s="1">
        <v>1.0</v>
      </c>
      <c r="U524" s="1" t="s">
        <v>236</v>
      </c>
      <c r="V524" s="1">
        <v>0.662</v>
      </c>
      <c r="W524" s="1">
        <v>2.167</v>
      </c>
    </row>
    <row r="525">
      <c r="B525" s="1">
        <v>4.0</v>
      </c>
      <c r="C525" s="1">
        <v>1.0</v>
      </c>
      <c r="D525" s="1">
        <v>1.0</v>
      </c>
      <c r="E525" s="1" t="s">
        <v>214</v>
      </c>
      <c r="H525" s="21"/>
      <c r="T525" s="1">
        <v>2.0</v>
      </c>
      <c r="U525" s="1" t="s">
        <v>203</v>
      </c>
    </row>
    <row r="526">
      <c r="C526" s="1">
        <v>2.0</v>
      </c>
      <c r="D526" s="1">
        <v>1.0</v>
      </c>
      <c r="E526" s="1" t="s">
        <v>90</v>
      </c>
      <c r="H526" s="21"/>
      <c r="T526" s="1">
        <v>3.0</v>
      </c>
      <c r="U526" s="1" t="s">
        <v>237</v>
      </c>
    </row>
    <row r="527">
      <c r="D527" s="1">
        <v>2.0</v>
      </c>
      <c r="E527" s="1" t="s">
        <v>244</v>
      </c>
      <c r="F527" s="1">
        <v>1.119</v>
      </c>
      <c r="G527" s="1">
        <v>0.719</v>
      </c>
      <c r="H527" s="21"/>
      <c r="T527" s="1">
        <v>4.0</v>
      </c>
      <c r="U527" s="1" t="s">
        <v>238</v>
      </c>
      <c r="V527" s="1">
        <v>0.13</v>
      </c>
      <c r="W527" s="1">
        <v>7.79</v>
      </c>
    </row>
    <row r="528">
      <c r="D528" s="1">
        <v>3.0</v>
      </c>
      <c r="E528" s="1" t="s">
        <v>245</v>
      </c>
      <c r="F528" s="1">
        <v>0.629</v>
      </c>
      <c r="G528" s="1">
        <v>1.2</v>
      </c>
      <c r="H528" s="21"/>
      <c r="T528" s="1">
        <v>5.0</v>
      </c>
      <c r="U528" s="1" t="s">
        <v>58</v>
      </c>
      <c r="V528" s="1">
        <v>2.026</v>
      </c>
    </row>
    <row r="529">
      <c r="D529" s="1">
        <v>4.0</v>
      </c>
      <c r="E529" s="1" t="s">
        <v>246</v>
      </c>
      <c r="F529" s="1">
        <v>0.12</v>
      </c>
      <c r="G529" s="1">
        <v>1.171</v>
      </c>
      <c r="H529" s="21"/>
      <c r="T529" s="1">
        <v>6.0</v>
      </c>
      <c r="U529" s="1" t="s">
        <v>63</v>
      </c>
      <c r="V529" s="1">
        <v>1.9</v>
      </c>
      <c r="W529" s="1">
        <v>7.93</v>
      </c>
    </row>
    <row r="530">
      <c r="D530" s="1">
        <v>5.0</v>
      </c>
      <c r="E530" s="1" t="s">
        <v>247</v>
      </c>
      <c r="F530" s="1">
        <v>1.091</v>
      </c>
      <c r="G530" s="1">
        <v>1.122</v>
      </c>
      <c r="H530" s="21"/>
      <c r="T530" s="1">
        <v>7.0</v>
      </c>
      <c r="U530" s="1" t="s">
        <v>256</v>
      </c>
    </row>
    <row r="531">
      <c r="C531" s="1">
        <v>3.0</v>
      </c>
      <c r="D531" s="1">
        <v>1.0</v>
      </c>
      <c r="E531" s="1" t="s">
        <v>248</v>
      </c>
      <c r="F531" s="1">
        <v>0.102</v>
      </c>
      <c r="G531" s="1">
        <v>1.149</v>
      </c>
      <c r="H531" s="21"/>
      <c r="T531" s="1">
        <v>8.0</v>
      </c>
      <c r="U531" s="1" t="s">
        <v>67</v>
      </c>
      <c r="V531" s="1">
        <v>0.525</v>
      </c>
      <c r="W531" s="1">
        <v>7.79</v>
      </c>
    </row>
    <row r="532">
      <c r="D532" s="1">
        <v>2.0</v>
      </c>
      <c r="E532" s="1" t="s">
        <v>98</v>
      </c>
      <c r="F532" s="1">
        <v>0.75</v>
      </c>
      <c r="G532" s="1">
        <v>2.094</v>
      </c>
      <c r="H532" s="21"/>
      <c r="R532" s="1">
        <v>3.0</v>
      </c>
      <c r="S532" s="1">
        <v>1.0</v>
      </c>
      <c r="T532" s="1">
        <v>1.0</v>
      </c>
      <c r="U532" s="1" t="s">
        <v>171</v>
      </c>
      <c r="V532" s="8">
        <v>1.35</v>
      </c>
      <c r="W532" s="8">
        <v>1.046</v>
      </c>
    </row>
    <row r="533">
      <c r="D533" s="1">
        <v>3.0</v>
      </c>
      <c r="E533" s="1" t="s">
        <v>180</v>
      </c>
      <c r="F533" s="1">
        <v>0.568</v>
      </c>
      <c r="G533" s="1">
        <v>1.057</v>
      </c>
      <c r="H533" s="21"/>
      <c r="S533" s="1">
        <v>2.0</v>
      </c>
      <c r="T533" s="1">
        <v>1.0</v>
      </c>
      <c r="U533" s="1" t="s">
        <v>240</v>
      </c>
      <c r="V533" s="8">
        <v>1.54</v>
      </c>
      <c r="W533" s="8">
        <v>2.375</v>
      </c>
    </row>
    <row r="534">
      <c r="D534" s="1">
        <v>4.0</v>
      </c>
      <c r="E534" s="1" t="s">
        <v>181</v>
      </c>
      <c r="F534" s="1">
        <v>0.121</v>
      </c>
      <c r="G534" s="1">
        <v>1.25</v>
      </c>
      <c r="H534" s="21"/>
      <c r="T534" s="1">
        <v>2.0</v>
      </c>
      <c r="U534" s="1" t="s">
        <v>172</v>
      </c>
      <c r="V534" s="8"/>
      <c r="W534" s="8">
        <v>7.72</v>
      </c>
    </row>
    <row r="535">
      <c r="D535" s="1">
        <v>5.0</v>
      </c>
      <c r="E535" s="1" t="s">
        <v>182</v>
      </c>
      <c r="F535" s="1">
        <v>0.317</v>
      </c>
      <c r="G535" s="1">
        <v>1.214</v>
      </c>
      <c r="H535" s="21"/>
      <c r="T535" s="1">
        <v>3.0</v>
      </c>
      <c r="U535" s="1" t="s">
        <v>173</v>
      </c>
      <c r="V535" s="8">
        <v>1.039</v>
      </c>
      <c r="W535" s="8">
        <v>1.101</v>
      </c>
    </row>
    <row r="536">
      <c r="B536" s="1">
        <v>5.0</v>
      </c>
      <c r="C536" s="1">
        <v>1.0</v>
      </c>
      <c r="D536" s="1">
        <v>1.0</v>
      </c>
      <c r="E536" s="1" t="s">
        <v>249</v>
      </c>
      <c r="F536" s="1">
        <v>1.105</v>
      </c>
      <c r="G536" s="1">
        <v>1.466</v>
      </c>
      <c r="H536" s="21"/>
      <c r="T536" s="1">
        <v>4.0</v>
      </c>
      <c r="U536" s="1" t="s">
        <v>174</v>
      </c>
      <c r="V536" s="1">
        <v>0.052</v>
      </c>
      <c r="W536" s="1">
        <v>4.02</v>
      </c>
    </row>
    <row r="537">
      <c r="C537" s="1">
        <v>2.0</v>
      </c>
      <c r="D537" s="1">
        <v>1.0</v>
      </c>
      <c r="E537" s="1" t="s">
        <v>183</v>
      </c>
      <c r="F537" s="1">
        <v>0.11</v>
      </c>
      <c r="G537" s="1">
        <v>1.24</v>
      </c>
      <c r="H537" s="21"/>
      <c r="T537" s="1">
        <v>5.0</v>
      </c>
      <c r="U537" s="1" t="s">
        <v>175</v>
      </c>
      <c r="V537" s="1">
        <v>0.08</v>
      </c>
      <c r="W537" s="1">
        <v>1.192</v>
      </c>
    </row>
    <row r="538">
      <c r="D538" s="1">
        <v>2.0</v>
      </c>
      <c r="E538" s="1" t="s">
        <v>107</v>
      </c>
      <c r="H538" s="21"/>
      <c r="T538" s="1">
        <v>6.0</v>
      </c>
      <c r="U538" s="1" t="s">
        <v>241</v>
      </c>
    </row>
    <row r="539">
      <c r="D539" s="1">
        <v>3.0</v>
      </c>
      <c r="E539" s="1" t="s">
        <v>184</v>
      </c>
      <c r="F539" s="1">
        <v>1.094</v>
      </c>
      <c r="G539" s="1">
        <v>1.349</v>
      </c>
      <c r="H539" s="21"/>
      <c r="S539" s="1">
        <v>3.0</v>
      </c>
      <c r="T539" s="1">
        <v>1.0</v>
      </c>
      <c r="U539" s="1" t="s">
        <v>176</v>
      </c>
      <c r="V539" s="1">
        <v>0.375</v>
      </c>
      <c r="W539" s="1">
        <v>3.92</v>
      </c>
    </row>
    <row r="540">
      <c r="D540" s="1">
        <v>4.0</v>
      </c>
      <c r="E540" s="1" t="s">
        <v>185</v>
      </c>
      <c r="F540" s="1">
        <v>0.316</v>
      </c>
      <c r="G540" s="1">
        <v>1.2</v>
      </c>
      <c r="H540" s="21"/>
      <c r="T540" s="1">
        <v>2.0</v>
      </c>
      <c r="U540" s="1" t="s">
        <v>211</v>
      </c>
      <c r="V540" s="1">
        <v>4.09</v>
      </c>
      <c r="W540" s="1">
        <v>1.116</v>
      </c>
    </row>
    <row r="541">
      <c r="D541" s="1">
        <v>5.0</v>
      </c>
      <c r="E541" s="1" t="s">
        <v>251</v>
      </c>
      <c r="F541" s="1">
        <v>0.12</v>
      </c>
      <c r="G541" s="1">
        <v>1.208</v>
      </c>
      <c r="H541" s="21"/>
      <c r="T541" s="1">
        <v>3.0</v>
      </c>
      <c r="U541" s="1" t="s">
        <v>242</v>
      </c>
    </row>
    <row r="542">
      <c r="D542" s="1">
        <v>6.0</v>
      </c>
      <c r="E542" s="1" t="s">
        <v>186</v>
      </c>
      <c r="H542" s="21"/>
      <c r="T542" s="1">
        <v>4.0</v>
      </c>
      <c r="U542" s="1" t="s">
        <v>243</v>
      </c>
    </row>
    <row r="543">
      <c r="D543" s="1">
        <v>7.0</v>
      </c>
      <c r="E543" s="1" t="s">
        <v>187</v>
      </c>
      <c r="F543" s="1">
        <v>0.371</v>
      </c>
      <c r="G543" s="1">
        <v>0.525</v>
      </c>
      <c r="H543" s="21"/>
      <c r="T543" s="1">
        <v>5.0</v>
      </c>
      <c r="U543" s="1" t="s">
        <v>178</v>
      </c>
    </row>
    <row r="544">
      <c r="C544" s="1">
        <v>3.0</v>
      </c>
      <c r="D544" s="1">
        <v>1.0</v>
      </c>
      <c r="E544" s="1" t="s">
        <v>268</v>
      </c>
      <c r="H544" s="21"/>
      <c r="T544" s="1">
        <v>6.0</v>
      </c>
      <c r="U544" s="1" t="s">
        <v>179</v>
      </c>
    </row>
    <row r="545">
      <c r="B545" s="1">
        <v>6.0</v>
      </c>
      <c r="C545" s="1">
        <v>1.0</v>
      </c>
      <c r="D545" s="1">
        <v>1.0</v>
      </c>
      <c r="E545" s="46" t="s">
        <v>116</v>
      </c>
      <c r="H545" s="21"/>
      <c r="R545" s="1">
        <v>4.0</v>
      </c>
      <c r="S545" s="1">
        <v>1.0</v>
      </c>
      <c r="T545" s="1">
        <v>1.0</v>
      </c>
      <c r="U545" s="1" t="s">
        <v>214</v>
      </c>
    </row>
    <row r="546">
      <c r="C546" s="1">
        <v>2.0</v>
      </c>
      <c r="D546" s="1">
        <v>1.0</v>
      </c>
      <c r="E546" s="1" t="s">
        <v>190</v>
      </c>
      <c r="F546" s="1">
        <v>0.631</v>
      </c>
      <c r="G546" s="1">
        <v>3.75</v>
      </c>
      <c r="H546" s="21"/>
      <c r="S546" s="1">
        <v>2.0</v>
      </c>
      <c r="T546" s="1">
        <v>1.0</v>
      </c>
      <c r="U546" s="1" t="s">
        <v>90</v>
      </c>
    </row>
    <row r="547">
      <c r="D547" s="1">
        <v>2.0</v>
      </c>
      <c r="E547" s="1" t="s">
        <v>191</v>
      </c>
      <c r="F547" s="1">
        <v>2.789</v>
      </c>
      <c r="G547" s="1">
        <v>4.2</v>
      </c>
      <c r="H547" s="21"/>
      <c r="T547" s="1">
        <v>2.0</v>
      </c>
      <c r="U547" s="1" t="s">
        <v>244</v>
      </c>
      <c r="V547" s="1">
        <v>1.119</v>
      </c>
      <c r="W547" s="1">
        <v>0.719</v>
      </c>
    </row>
    <row r="548">
      <c r="D548" s="1">
        <v>3.0</v>
      </c>
      <c r="E548" s="1" t="s">
        <v>192</v>
      </c>
      <c r="H548" s="21"/>
      <c r="T548" s="1">
        <v>3.0</v>
      </c>
      <c r="U548" s="1" t="s">
        <v>245</v>
      </c>
      <c r="V548" s="1">
        <v>0.629</v>
      </c>
      <c r="W548" s="1">
        <v>1.2</v>
      </c>
    </row>
    <row r="549">
      <c r="D549" s="1">
        <v>4.0</v>
      </c>
      <c r="E549" s="1" t="s">
        <v>223</v>
      </c>
      <c r="H549" s="21"/>
      <c r="T549" s="1">
        <v>4.0</v>
      </c>
      <c r="U549" s="1" t="s">
        <v>246</v>
      </c>
      <c r="V549" s="1">
        <v>0.12</v>
      </c>
      <c r="W549" s="1">
        <v>1.171</v>
      </c>
    </row>
    <row r="550">
      <c r="D550" s="1">
        <v>5.0</v>
      </c>
      <c r="E550" s="1" t="s">
        <v>252</v>
      </c>
      <c r="F550" s="1">
        <v>3.676</v>
      </c>
      <c r="G550" s="1">
        <v>1.11</v>
      </c>
      <c r="H550" s="21"/>
      <c r="T550" s="1">
        <v>5.0</v>
      </c>
      <c r="U550" s="1" t="s">
        <v>247</v>
      </c>
      <c r="V550" s="1">
        <v>1.091</v>
      </c>
      <c r="W550" s="1">
        <v>1.122</v>
      </c>
    </row>
    <row r="551">
      <c r="D551" s="1">
        <v>6.0</v>
      </c>
      <c r="E551" s="1" t="s">
        <v>193</v>
      </c>
      <c r="F551" s="1">
        <v>0.11</v>
      </c>
      <c r="G551" s="1">
        <v>0.083</v>
      </c>
      <c r="H551" s="21"/>
      <c r="S551" s="1">
        <v>3.0</v>
      </c>
      <c r="T551" s="1">
        <v>1.0</v>
      </c>
      <c r="U551" s="1" t="s">
        <v>248</v>
      </c>
      <c r="V551" s="1">
        <v>0.102</v>
      </c>
      <c r="W551" s="1">
        <v>1.149</v>
      </c>
    </row>
    <row r="552">
      <c r="D552" s="1">
        <v>7.0</v>
      </c>
      <c r="E552" s="1" t="s">
        <v>253</v>
      </c>
      <c r="F552" s="1">
        <v>1.075</v>
      </c>
      <c r="G552" s="1">
        <v>8.75</v>
      </c>
      <c r="H552" s="21"/>
      <c r="T552" s="1">
        <v>2.0</v>
      </c>
      <c r="U552" s="1" t="s">
        <v>98</v>
      </c>
      <c r="V552" s="1">
        <v>0.75</v>
      </c>
      <c r="W552" s="1">
        <v>2.094</v>
      </c>
    </row>
    <row r="553">
      <c r="D553" s="1">
        <v>8.0</v>
      </c>
      <c r="E553" s="1" t="s">
        <v>269</v>
      </c>
      <c r="H553" s="21"/>
      <c r="T553" s="1">
        <v>3.0</v>
      </c>
      <c r="U553" s="1" t="s">
        <v>180</v>
      </c>
      <c r="V553" s="1">
        <v>0.568</v>
      </c>
      <c r="W553" s="1">
        <v>1.057</v>
      </c>
    </row>
    <row r="554">
      <c r="C554" s="1">
        <v>3.0</v>
      </c>
      <c r="D554" s="1">
        <v>1.0</v>
      </c>
      <c r="E554" s="1" t="s">
        <v>136</v>
      </c>
      <c r="F554" s="1">
        <v>0.11</v>
      </c>
      <c r="G554" s="1">
        <v>0.121</v>
      </c>
      <c r="H554" s="21"/>
      <c r="T554" s="1">
        <v>4.0</v>
      </c>
      <c r="U554" s="1" t="s">
        <v>181</v>
      </c>
      <c r="V554" s="1">
        <v>0.121</v>
      </c>
      <c r="W554" s="1">
        <v>1.25</v>
      </c>
    </row>
    <row r="555">
      <c r="D555" s="1">
        <v>2.0</v>
      </c>
      <c r="E555" s="1" t="s">
        <v>138</v>
      </c>
      <c r="H555" s="21"/>
      <c r="T555" s="1">
        <v>5.0</v>
      </c>
      <c r="U555" s="1" t="s">
        <v>182</v>
      </c>
      <c r="V555" s="1">
        <v>0.317</v>
      </c>
      <c r="W555" s="1">
        <v>1.214</v>
      </c>
    </row>
    <row r="556">
      <c r="D556" s="1">
        <v>3.0</v>
      </c>
      <c r="E556" s="1" t="s">
        <v>255</v>
      </c>
      <c r="F556" s="1">
        <v>1.2</v>
      </c>
      <c r="G556" s="1">
        <v>0.029</v>
      </c>
      <c r="H556" s="21"/>
      <c r="R556" s="1">
        <v>5.0</v>
      </c>
      <c r="S556" s="1">
        <v>1.0</v>
      </c>
      <c r="T556" s="1">
        <v>1.0</v>
      </c>
      <c r="U556" s="1" t="s">
        <v>249</v>
      </c>
      <c r="V556" s="1">
        <v>1.105</v>
      </c>
      <c r="W556" s="1">
        <v>1.466</v>
      </c>
    </row>
    <row r="557">
      <c r="D557" s="1">
        <v>4.0</v>
      </c>
      <c r="E557" s="49" t="s">
        <v>122</v>
      </c>
      <c r="H557" s="21"/>
      <c r="S557" s="1">
        <v>2.0</v>
      </c>
      <c r="T557" s="1">
        <v>1.0</v>
      </c>
      <c r="U557" s="1" t="s">
        <v>183</v>
      </c>
      <c r="V557" s="1">
        <v>0.11</v>
      </c>
      <c r="W557" s="1">
        <v>1.24</v>
      </c>
    </row>
    <row r="558">
      <c r="D558" s="1">
        <v>5.0</v>
      </c>
      <c r="E558" s="1" t="s">
        <v>260</v>
      </c>
      <c r="F558" s="1">
        <v>1.2</v>
      </c>
      <c r="G558" s="1">
        <v>0.694</v>
      </c>
      <c r="H558" s="21"/>
      <c r="T558" s="1">
        <v>2.0</v>
      </c>
      <c r="U558" s="1" t="s">
        <v>107</v>
      </c>
    </row>
    <row r="559">
      <c r="A559" s="1">
        <v>17.0</v>
      </c>
      <c r="B559" s="1">
        <v>1.0</v>
      </c>
      <c r="C559" s="1">
        <v>1.0</v>
      </c>
      <c r="D559" s="1">
        <v>1.0</v>
      </c>
      <c r="E559" s="1" t="s">
        <v>195</v>
      </c>
      <c r="F559" s="1">
        <v>0.11</v>
      </c>
      <c r="G559" s="1">
        <v>1.438</v>
      </c>
      <c r="H559" s="21"/>
      <c r="T559" s="1">
        <v>3.0</v>
      </c>
      <c r="U559" s="1" t="s">
        <v>184</v>
      </c>
      <c r="V559" s="1">
        <v>1.094</v>
      </c>
      <c r="W559" s="1">
        <v>1.349</v>
      </c>
    </row>
    <row r="560">
      <c r="C560" s="1">
        <v>2.0</v>
      </c>
      <c r="D560" s="1">
        <v>1.0</v>
      </c>
      <c r="E560" s="1" t="s">
        <v>24</v>
      </c>
      <c r="F560" s="1">
        <v>2.902</v>
      </c>
      <c r="G560" s="1">
        <v>2.818</v>
      </c>
      <c r="H560" s="21"/>
      <c r="T560" s="1">
        <v>4.0</v>
      </c>
      <c r="U560" s="1" t="s">
        <v>185</v>
      </c>
      <c r="V560" s="1">
        <v>0.316</v>
      </c>
      <c r="W560" s="1">
        <v>1.2</v>
      </c>
    </row>
    <row r="561">
      <c r="D561" s="1">
        <v>2.0</v>
      </c>
      <c r="E561" s="1" t="s">
        <v>197</v>
      </c>
      <c r="F561" s="1">
        <v>0.318</v>
      </c>
      <c r="G561" s="1">
        <v>1.087</v>
      </c>
      <c r="H561" s="21"/>
      <c r="T561" s="1">
        <v>5.0</v>
      </c>
      <c r="U561" s="1" t="s">
        <v>251</v>
      </c>
      <c r="V561" s="1">
        <v>0.12</v>
      </c>
      <c r="W561" s="1">
        <v>1.208</v>
      </c>
    </row>
    <row r="562">
      <c r="D562" s="1">
        <v>3.0</v>
      </c>
      <c r="E562" s="1" t="s">
        <v>198</v>
      </c>
      <c r="F562" s="1">
        <v>0.356</v>
      </c>
      <c r="G562" s="1">
        <v>1.429</v>
      </c>
      <c r="H562" s="21"/>
      <c r="T562" s="1">
        <v>6.0</v>
      </c>
      <c r="U562" s="1" t="s">
        <v>186</v>
      </c>
    </row>
    <row r="563">
      <c r="D563" s="1">
        <v>4.0</v>
      </c>
      <c r="E563" s="1" t="s">
        <v>28</v>
      </c>
      <c r="F563" s="1">
        <v>1.29</v>
      </c>
      <c r="G563" s="1">
        <v>1.5</v>
      </c>
      <c r="H563" s="21"/>
      <c r="T563" s="1">
        <v>7.0</v>
      </c>
      <c r="U563" s="1" t="s">
        <v>187</v>
      </c>
      <c r="V563" s="1">
        <v>0.371</v>
      </c>
      <c r="W563" s="1">
        <v>0.525</v>
      </c>
    </row>
    <row r="564">
      <c r="D564" s="1">
        <v>5.0</v>
      </c>
      <c r="E564" s="1" t="s">
        <v>229</v>
      </c>
      <c r="F564" s="1">
        <v>1.039</v>
      </c>
      <c r="G564" s="1">
        <v>1.5</v>
      </c>
      <c r="H564" s="21"/>
      <c r="S564" s="1">
        <v>3.0</v>
      </c>
      <c r="T564" s="1">
        <v>1.0</v>
      </c>
      <c r="U564" s="1" t="s">
        <v>268</v>
      </c>
    </row>
    <row r="565">
      <c r="C565" s="1">
        <v>3.0</v>
      </c>
      <c r="D565" s="1">
        <v>1.0</v>
      </c>
      <c r="E565" s="1" t="s">
        <v>199</v>
      </c>
      <c r="F565" s="1">
        <v>1.67</v>
      </c>
      <c r="G565" s="1">
        <v>7.99</v>
      </c>
      <c r="H565" s="21"/>
      <c r="R565" s="1">
        <v>6.0</v>
      </c>
      <c r="S565" s="1">
        <v>1.0</v>
      </c>
      <c r="T565" s="1">
        <v>1.0</v>
      </c>
      <c r="U565" s="46" t="s">
        <v>116</v>
      </c>
    </row>
    <row r="566">
      <c r="D566" s="1">
        <v>2.0</v>
      </c>
      <c r="E566" s="1" t="s">
        <v>200</v>
      </c>
      <c r="F566" s="1">
        <v>0.11</v>
      </c>
      <c r="G566" s="1">
        <v>1.271</v>
      </c>
      <c r="H566" s="21"/>
      <c r="S566" s="1">
        <v>2.0</v>
      </c>
      <c r="T566" s="1">
        <v>1.0</v>
      </c>
      <c r="U566" s="1" t="s">
        <v>190</v>
      </c>
      <c r="V566" s="1">
        <v>0.631</v>
      </c>
      <c r="W566" s="1">
        <v>3.75</v>
      </c>
    </row>
    <row r="567">
      <c r="D567" s="1">
        <v>3.0</v>
      </c>
      <c r="E567" s="1" t="s">
        <v>231</v>
      </c>
      <c r="F567" s="1">
        <v>4.37</v>
      </c>
      <c r="G567" s="1">
        <v>2.7</v>
      </c>
      <c r="H567" s="21"/>
      <c r="T567" s="1">
        <v>2.0</v>
      </c>
      <c r="U567" s="1" t="s">
        <v>191</v>
      </c>
      <c r="V567" s="1">
        <v>2.789</v>
      </c>
      <c r="W567" s="1">
        <v>4.2</v>
      </c>
    </row>
    <row r="568">
      <c r="D568" s="1">
        <v>4.0</v>
      </c>
      <c r="E568" s="1" t="s">
        <v>232</v>
      </c>
      <c r="F568" s="1">
        <v>0.375</v>
      </c>
      <c r="G568" s="1">
        <v>3.0</v>
      </c>
      <c r="H568" s="21"/>
      <c r="T568" s="1">
        <v>3.0</v>
      </c>
      <c r="U568" s="1" t="s">
        <v>192</v>
      </c>
    </row>
    <row r="569">
      <c r="B569" s="1">
        <v>2.0</v>
      </c>
      <c r="C569" s="1">
        <v>1.0</v>
      </c>
      <c r="D569" s="1">
        <v>1.0</v>
      </c>
      <c r="E569" s="1" t="s">
        <v>233</v>
      </c>
      <c r="F569" s="1">
        <v>3.333</v>
      </c>
      <c r="G569" s="1">
        <v>1.157</v>
      </c>
      <c r="H569" s="21"/>
      <c r="T569" s="1">
        <v>4.0</v>
      </c>
      <c r="U569" s="1" t="s">
        <v>223</v>
      </c>
    </row>
    <row r="570">
      <c r="C570" s="1">
        <v>2.0</v>
      </c>
      <c r="D570" s="1">
        <v>1.0</v>
      </c>
      <c r="E570" s="28" t="s">
        <v>34</v>
      </c>
      <c r="F570" s="1">
        <v>3.838</v>
      </c>
      <c r="G570" s="1">
        <v>1.397</v>
      </c>
      <c r="H570" s="21"/>
      <c r="T570" s="1">
        <v>5.0</v>
      </c>
      <c r="U570" s="1" t="s">
        <v>252</v>
      </c>
      <c r="V570" s="1">
        <v>3.676</v>
      </c>
      <c r="W570" s="1">
        <v>1.11</v>
      </c>
    </row>
    <row r="571">
      <c r="D571" s="1">
        <v>2.0</v>
      </c>
      <c r="E571" s="1" t="s">
        <v>234</v>
      </c>
      <c r="F571" s="1">
        <v>1.32</v>
      </c>
      <c r="G571" s="1">
        <v>7.61</v>
      </c>
      <c r="H571" s="21"/>
      <c r="T571" s="1">
        <v>6.0</v>
      </c>
      <c r="U571" s="1" t="s">
        <v>193</v>
      </c>
      <c r="V571" s="1">
        <v>0.11</v>
      </c>
      <c r="W571" s="1">
        <v>0.083</v>
      </c>
    </row>
    <row r="572">
      <c r="D572" s="1">
        <v>3.0</v>
      </c>
      <c r="E572" s="1" t="s">
        <v>202</v>
      </c>
      <c r="F572" s="1">
        <v>1.88</v>
      </c>
      <c r="G572" s="1">
        <v>0.68</v>
      </c>
      <c r="H572" s="21"/>
      <c r="T572" s="1">
        <v>7.0</v>
      </c>
      <c r="U572" s="1" t="s">
        <v>253</v>
      </c>
      <c r="V572" s="1">
        <v>1.075</v>
      </c>
      <c r="W572" s="1">
        <v>8.75</v>
      </c>
    </row>
    <row r="573">
      <c r="D573" s="1">
        <v>4.0</v>
      </c>
      <c r="E573" s="1" t="s">
        <v>235</v>
      </c>
      <c r="F573" s="1">
        <v>1.444</v>
      </c>
      <c r="G573" s="1">
        <v>2.474</v>
      </c>
      <c r="H573" s="21"/>
      <c r="T573" s="1">
        <v>8.0</v>
      </c>
      <c r="U573" s="1" t="s">
        <v>269</v>
      </c>
    </row>
    <row r="574">
      <c r="C574" s="1">
        <v>3.0</v>
      </c>
      <c r="D574" s="1">
        <v>1.0</v>
      </c>
      <c r="E574" s="1" t="s">
        <v>236</v>
      </c>
      <c r="F574" s="1">
        <v>3.765</v>
      </c>
      <c r="G574" s="1">
        <v>2.653</v>
      </c>
      <c r="H574" s="21"/>
      <c r="S574" s="1">
        <v>3.0</v>
      </c>
      <c r="T574" s="1">
        <v>1.0</v>
      </c>
      <c r="U574" s="1" t="s">
        <v>136</v>
      </c>
      <c r="V574" s="1">
        <v>0.11</v>
      </c>
      <c r="W574" s="1">
        <v>0.121</v>
      </c>
    </row>
    <row r="575">
      <c r="D575" s="1">
        <v>2.0</v>
      </c>
      <c r="E575" s="1" t="s">
        <v>203</v>
      </c>
      <c r="F575" s="1">
        <v>3.833</v>
      </c>
      <c r="G575" s="1">
        <v>0.583</v>
      </c>
      <c r="H575" s="21"/>
      <c r="T575" s="1">
        <v>2.0</v>
      </c>
      <c r="U575" s="1" t="s">
        <v>138</v>
      </c>
    </row>
    <row r="576">
      <c r="D576" s="1">
        <v>3.0</v>
      </c>
      <c r="E576" s="1" t="s">
        <v>237</v>
      </c>
      <c r="H576" s="21"/>
      <c r="T576" s="1">
        <v>3.0</v>
      </c>
      <c r="U576" s="1" t="s">
        <v>255</v>
      </c>
      <c r="V576" s="1">
        <v>1.2</v>
      </c>
      <c r="W576" s="1">
        <v>0.029</v>
      </c>
    </row>
    <row r="577">
      <c r="D577" s="1">
        <v>4.0</v>
      </c>
      <c r="E577" s="1" t="s">
        <v>238</v>
      </c>
      <c r="F577" s="1">
        <v>3.0</v>
      </c>
      <c r="G577" s="1">
        <v>7.95</v>
      </c>
      <c r="H577" s="21"/>
      <c r="T577" s="1">
        <v>4.0</v>
      </c>
      <c r="U577" s="49" t="s">
        <v>122</v>
      </c>
    </row>
    <row r="578">
      <c r="D578" s="1">
        <v>5.0</v>
      </c>
      <c r="E578" s="1" t="s">
        <v>58</v>
      </c>
      <c r="F578" s="1">
        <v>3.872</v>
      </c>
      <c r="G578" s="1">
        <v>1.237</v>
      </c>
      <c r="H578" s="21"/>
      <c r="T578" s="1">
        <v>5.0</v>
      </c>
      <c r="U578" s="1" t="s">
        <v>260</v>
      </c>
      <c r="V578" s="1">
        <v>1.2</v>
      </c>
      <c r="W578" s="1">
        <v>0.694</v>
      </c>
    </row>
    <row r="579">
      <c r="D579" s="1">
        <v>6.0</v>
      </c>
      <c r="E579" s="1" t="s">
        <v>63</v>
      </c>
      <c r="F579" s="1">
        <v>1.368</v>
      </c>
      <c r="G579" s="1">
        <v>1.355</v>
      </c>
      <c r="H579" s="21"/>
      <c r="Q579" s="1">
        <v>17.0</v>
      </c>
      <c r="R579" s="1">
        <v>1.0</v>
      </c>
      <c r="S579" s="1">
        <v>1.0</v>
      </c>
      <c r="T579" s="1">
        <v>1.0</v>
      </c>
      <c r="U579" s="1" t="s">
        <v>195</v>
      </c>
      <c r="V579" s="1">
        <v>0.11</v>
      </c>
      <c r="W579" s="1">
        <v>1.438</v>
      </c>
    </row>
    <row r="580">
      <c r="D580" s="1">
        <v>7.0</v>
      </c>
      <c r="E580" s="1" t="s">
        <v>256</v>
      </c>
      <c r="F580" s="1">
        <v>0.352</v>
      </c>
      <c r="G580" s="1">
        <v>0.117</v>
      </c>
      <c r="H580" s="21"/>
      <c r="S580" s="1">
        <v>2.0</v>
      </c>
      <c r="T580" s="1">
        <v>1.0</v>
      </c>
      <c r="U580" s="1" t="s">
        <v>24</v>
      </c>
      <c r="V580" s="1">
        <v>2.902</v>
      </c>
      <c r="W580" s="1">
        <v>2.818</v>
      </c>
    </row>
    <row r="581">
      <c r="D581" s="1">
        <v>8.0</v>
      </c>
      <c r="E581" s="1" t="s">
        <v>67</v>
      </c>
      <c r="F581" s="1">
        <v>2.974</v>
      </c>
      <c r="G581" s="1">
        <v>0.375</v>
      </c>
      <c r="H581" s="21"/>
      <c r="T581" s="1">
        <v>2.0</v>
      </c>
      <c r="U581" s="1" t="s">
        <v>197</v>
      </c>
      <c r="V581" s="1">
        <v>0.318</v>
      </c>
      <c r="W581" s="1">
        <v>1.087</v>
      </c>
    </row>
    <row r="582">
      <c r="B582" s="1">
        <v>3.0</v>
      </c>
      <c r="C582" s="1">
        <v>1.0</v>
      </c>
      <c r="D582" s="1">
        <v>1.0</v>
      </c>
      <c r="E582" s="1" t="s">
        <v>171</v>
      </c>
      <c r="F582" s="1">
        <v>0.67</v>
      </c>
      <c r="G582" s="1">
        <v>0.721</v>
      </c>
      <c r="H582" s="21"/>
      <c r="T582" s="1">
        <v>3.0</v>
      </c>
      <c r="U582" s="1" t="s">
        <v>198</v>
      </c>
      <c r="V582" s="1">
        <v>0.356</v>
      </c>
      <c r="W582" s="1">
        <v>1.429</v>
      </c>
    </row>
    <row r="583">
      <c r="C583" s="1">
        <v>2.0</v>
      </c>
      <c r="D583" s="1">
        <v>1.0</v>
      </c>
      <c r="E583" s="1" t="s">
        <v>240</v>
      </c>
      <c r="F583" s="1">
        <v>2.478</v>
      </c>
      <c r="G583" s="1">
        <v>1.042</v>
      </c>
      <c r="H583" s="21"/>
      <c r="T583" s="1">
        <v>4.0</v>
      </c>
      <c r="U583" s="1" t="s">
        <v>28</v>
      </c>
      <c r="V583" s="1">
        <v>1.29</v>
      </c>
      <c r="W583" s="1">
        <v>1.5</v>
      </c>
    </row>
    <row r="584">
      <c r="D584" s="1">
        <v>2.0</v>
      </c>
      <c r="E584" s="1" t="s">
        <v>172</v>
      </c>
      <c r="F584" s="1">
        <v>1.57</v>
      </c>
      <c r="G584" s="1">
        <v>1.156</v>
      </c>
      <c r="H584" s="21"/>
      <c r="T584" s="1">
        <v>5.0</v>
      </c>
      <c r="U584" s="1" t="s">
        <v>229</v>
      </c>
      <c r="V584" s="1">
        <v>1.039</v>
      </c>
      <c r="W584" s="1">
        <v>1.5</v>
      </c>
    </row>
    <row r="585">
      <c r="D585" s="1">
        <v>3.0</v>
      </c>
      <c r="E585" s="1" t="s">
        <v>173</v>
      </c>
      <c r="F585" s="1">
        <v>1.19</v>
      </c>
      <c r="G585" s="1">
        <v>1.357</v>
      </c>
      <c r="H585" s="21"/>
      <c r="S585" s="1">
        <v>3.0</v>
      </c>
      <c r="T585" s="1">
        <v>1.0</v>
      </c>
      <c r="U585" s="1" t="s">
        <v>199</v>
      </c>
      <c r="V585" s="1">
        <v>1.67</v>
      </c>
      <c r="W585" s="1">
        <v>7.99</v>
      </c>
    </row>
    <row r="586">
      <c r="D586" s="1">
        <v>4.0</v>
      </c>
      <c r="E586" s="1" t="s">
        <v>174</v>
      </c>
      <c r="F586" s="1">
        <v>1.94</v>
      </c>
      <c r="G586" s="1">
        <v>1.011</v>
      </c>
      <c r="H586" s="21"/>
      <c r="T586" s="1">
        <v>2.0</v>
      </c>
      <c r="U586" s="1" t="s">
        <v>200</v>
      </c>
      <c r="V586" s="1">
        <v>0.11</v>
      </c>
      <c r="W586" s="1">
        <v>1.271</v>
      </c>
    </row>
    <row r="587">
      <c r="D587" s="1">
        <v>5.0</v>
      </c>
      <c r="E587" s="1" t="s">
        <v>175</v>
      </c>
      <c r="F587" s="1">
        <v>3.917</v>
      </c>
      <c r="G587" s="1">
        <v>1.113</v>
      </c>
      <c r="H587" s="21"/>
      <c r="T587" s="1">
        <v>3.0</v>
      </c>
      <c r="U587" s="1" t="s">
        <v>231</v>
      </c>
      <c r="V587" s="1">
        <v>4.37</v>
      </c>
      <c r="W587" s="1">
        <v>2.7</v>
      </c>
    </row>
    <row r="588">
      <c r="D588" s="1">
        <v>6.0</v>
      </c>
      <c r="E588" s="1" t="s">
        <v>241</v>
      </c>
      <c r="F588" s="1">
        <v>1.208</v>
      </c>
      <c r="G588" s="1">
        <v>7.73</v>
      </c>
      <c r="H588" s="21"/>
      <c r="T588" s="1">
        <v>4.0</v>
      </c>
      <c r="U588" s="1" t="s">
        <v>232</v>
      </c>
      <c r="V588" s="1">
        <v>0.375</v>
      </c>
      <c r="W588" s="1">
        <v>3.0</v>
      </c>
    </row>
    <row r="589">
      <c r="C589" s="1">
        <v>3.0</v>
      </c>
      <c r="D589" s="1">
        <v>1.0</v>
      </c>
      <c r="E589" s="1" t="s">
        <v>176</v>
      </c>
      <c r="H589" s="21"/>
      <c r="R589" s="1">
        <v>2.0</v>
      </c>
      <c r="S589" s="1">
        <v>1.0</v>
      </c>
      <c r="T589" s="1">
        <v>1.0</v>
      </c>
      <c r="U589" s="1" t="s">
        <v>233</v>
      </c>
      <c r="V589" s="1">
        <v>3.333</v>
      </c>
      <c r="W589" s="1">
        <v>1.157</v>
      </c>
    </row>
    <row r="590">
      <c r="D590" s="1">
        <v>2.0</v>
      </c>
      <c r="E590" s="1" t="s">
        <v>211</v>
      </c>
      <c r="H590" s="21"/>
      <c r="S590" s="1">
        <v>2.0</v>
      </c>
      <c r="T590" s="1">
        <v>1.0</v>
      </c>
      <c r="U590" s="28" t="s">
        <v>34</v>
      </c>
      <c r="V590" s="1">
        <v>3.838</v>
      </c>
      <c r="W590" s="1">
        <v>1.397</v>
      </c>
    </row>
    <row r="591">
      <c r="D591" s="1">
        <v>3.0</v>
      </c>
      <c r="E591" s="1" t="s">
        <v>242</v>
      </c>
      <c r="H591" s="21"/>
      <c r="T591" s="1">
        <v>2.0</v>
      </c>
      <c r="U591" s="1" t="s">
        <v>234</v>
      </c>
      <c r="V591" s="1">
        <v>1.32</v>
      </c>
      <c r="W591" s="1">
        <v>7.61</v>
      </c>
    </row>
    <row r="592">
      <c r="D592" s="1">
        <v>4.0</v>
      </c>
      <c r="E592" s="1" t="s">
        <v>243</v>
      </c>
      <c r="H592" s="21"/>
      <c r="T592" s="1">
        <v>3.0</v>
      </c>
      <c r="U592" s="1" t="s">
        <v>202</v>
      </c>
      <c r="V592" s="1">
        <v>1.88</v>
      </c>
      <c r="W592" s="1">
        <v>0.68</v>
      </c>
    </row>
    <row r="593">
      <c r="D593" s="1">
        <v>5.0</v>
      </c>
      <c r="E593" s="1" t="s">
        <v>178</v>
      </c>
      <c r="H593" s="21"/>
      <c r="T593" s="1">
        <v>4.0</v>
      </c>
      <c r="U593" s="1" t="s">
        <v>235</v>
      </c>
      <c r="V593" s="1">
        <v>1.444</v>
      </c>
      <c r="W593" s="1">
        <v>2.474</v>
      </c>
    </row>
    <row r="594">
      <c r="D594" s="1">
        <v>6.0</v>
      </c>
      <c r="E594" s="1" t="s">
        <v>179</v>
      </c>
      <c r="F594" s="1">
        <v>3.787</v>
      </c>
      <c r="G594" s="1">
        <v>0.104</v>
      </c>
      <c r="H594" s="21"/>
      <c r="S594" s="1">
        <v>3.0</v>
      </c>
      <c r="T594" s="1">
        <v>1.0</v>
      </c>
      <c r="U594" s="1" t="s">
        <v>236</v>
      </c>
      <c r="V594" s="1">
        <v>3.765</v>
      </c>
      <c r="W594" s="1">
        <v>2.653</v>
      </c>
    </row>
    <row r="595">
      <c r="B595" s="1">
        <v>4.0</v>
      </c>
      <c r="C595" s="1">
        <v>1.0</v>
      </c>
      <c r="D595" s="1">
        <v>1.0</v>
      </c>
      <c r="E595" s="1" t="s">
        <v>214</v>
      </c>
      <c r="F595" s="1">
        <v>2.371</v>
      </c>
      <c r="H595" s="21"/>
      <c r="T595" s="1">
        <v>2.0</v>
      </c>
      <c r="U595" s="1" t="s">
        <v>203</v>
      </c>
      <c r="V595" s="1">
        <v>3.833</v>
      </c>
      <c r="W595" s="1">
        <v>0.583</v>
      </c>
    </row>
    <row r="596">
      <c r="C596" s="1">
        <v>2.0</v>
      </c>
      <c r="D596" s="1">
        <v>1.0</v>
      </c>
      <c r="E596" s="1" t="s">
        <v>90</v>
      </c>
      <c r="F596" s="1">
        <v>2.189</v>
      </c>
      <c r="G596" s="1">
        <v>1.133</v>
      </c>
      <c r="H596" s="21"/>
      <c r="T596" s="1">
        <v>3.0</v>
      </c>
      <c r="U596" s="1" t="s">
        <v>237</v>
      </c>
    </row>
    <row r="597">
      <c r="D597" s="1">
        <v>2.0</v>
      </c>
      <c r="E597" s="1" t="s">
        <v>258</v>
      </c>
      <c r="F597" s="1">
        <v>1.448</v>
      </c>
      <c r="G597" s="1">
        <v>1.022</v>
      </c>
      <c r="H597" s="21"/>
      <c r="T597" s="1">
        <v>4.0</v>
      </c>
      <c r="U597" s="1" t="s">
        <v>238</v>
      </c>
      <c r="V597" s="1">
        <v>3.0</v>
      </c>
      <c r="W597" s="1">
        <v>7.95</v>
      </c>
    </row>
    <row r="598">
      <c r="D598" s="1">
        <v>3.0</v>
      </c>
      <c r="E598" s="1" t="s">
        <v>245</v>
      </c>
      <c r="F598" s="1">
        <v>2.261</v>
      </c>
      <c r="G598" s="1">
        <v>1.017</v>
      </c>
      <c r="H598" s="21"/>
      <c r="T598" s="1">
        <v>5.0</v>
      </c>
      <c r="U598" s="1" t="s">
        <v>58</v>
      </c>
      <c r="V598" s="1">
        <v>3.872</v>
      </c>
      <c r="W598" s="1">
        <v>1.237</v>
      </c>
    </row>
    <row r="599">
      <c r="D599" s="1">
        <v>4.0</v>
      </c>
      <c r="E599" s="1" t="s">
        <v>246</v>
      </c>
      <c r="F599" s="1">
        <v>2.833</v>
      </c>
      <c r="G599" s="1">
        <v>0.732</v>
      </c>
      <c r="H599" s="21"/>
      <c r="T599" s="1">
        <v>6.0</v>
      </c>
      <c r="U599" s="1" t="s">
        <v>63</v>
      </c>
      <c r="V599" s="1">
        <v>1.368</v>
      </c>
      <c r="W599" s="1">
        <v>1.355</v>
      </c>
    </row>
    <row r="600">
      <c r="D600" s="1">
        <v>5.0</v>
      </c>
      <c r="E600" s="1" t="s">
        <v>247</v>
      </c>
      <c r="F600" s="1">
        <v>2.882</v>
      </c>
      <c r="G600" s="1">
        <v>0.667</v>
      </c>
      <c r="H600" s="21"/>
      <c r="T600" s="1">
        <v>7.0</v>
      </c>
      <c r="U600" s="1" t="s">
        <v>256</v>
      </c>
      <c r="V600" s="1">
        <v>0.352</v>
      </c>
      <c r="W600" s="1">
        <v>0.117</v>
      </c>
    </row>
    <row r="601">
      <c r="C601" s="1">
        <v>3.0</v>
      </c>
      <c r="D601" s="1">
        <v>1.0</v>
      </c>
      <c r="E601" s="1" t="s">
        <v>248</v>
      </c>
      <c r="F601" s="1">
        <v>2.628</v>
      </c>
      <c r="G601" s="1">
        <v>1.258</v>
      </c>
      <c r="H601" s="21"/>
      <c r="T601" s="1">
        <v>8.0</v>
      </c>
      <c r="U601" s="1" t="s">
        <v>67</v>
      </c>
      <c r="V601" s="1">
        <v>2.974</v>
      </c>
      <c r="W601" s="1">
        <v>0.375</v>
      </c>
    </row>
    <row r="602">
      <c r="D602" s="1">
        <v>2.0</v>
      </c>
      <c r="E602" s="1" t="s">
        <v>98</v>
      </c>
      <c r="F602" s="1">
        <v>1.188</v>
      </c>
      <c r="G602" s="1">
        <v>1.402</v>
      </c>
      <c r="H602" s="21"/>
      <c r="R602" s="1">
        <v>3.0</v>
      </c>
      <c r="S602" s="1">
        <v>1.0</v>
      </c>
      <c r="T602" s="1">
        <v>1.0</v>
      </c>
      <c r="U602" s="1" t="s">
        <v>171</v>
      </c>
      <c r="V602" s="1">
        <v>0.67</v>
      </c>
      <c r="W602" s="1">
        <v>0.721</v>
      </c>
    </row>
    <row r="603">
      <c r="D603" s="1">
        <v>3.0</v>
      </c>
      <c r="E603" s="1" t="s">
        <v>180</v>
      </c>
      <c r="F603" s="1">
        <v>1.3</v>
      </c>
      <c r="G603" s="1">
        <v>3.93</v>
      </c>
      <c r="H603" s="21"/>
      <c r="S603" s="1">
        <v>2.0</v>
      </c>
      <c r="T603" s="1">
        <v>1.0</v>
      </c>
      <c r="U603" s="1" t="s">
        <v>240</v>
      </c>
      <c r="V603" s="1">
        <v>2.478</v>
      </c>
      <c r="W603" s="1">
        <v>1.042</v>
      </c>
    </row>
    <row r="604">
      <c r="D604" s="1">
        <v>4.0</v>
      </c>
      <c r="E604" s="1" t="s">
        <v>181</v>
      </c>
      <c r="F604" s="1">
        <v>2.905</v>
      </c>
      <c r="G604" s="1">
        <v>2.11</v>
      </c>
      <c r="H604" s="21"/>
      <c r="T604" s="1">
        <v>2.0</v>
      </c>
      <c r="U604" s="1" t="s">
        <v>172</v>
      </c>
      <c r="V604" s="1">
        <v>1.57</v>
      </c>
      <c r="W604" s="1">
        <v>1.156</v>
      </c>
    </row>
    <row r="605">
      <c r="D605" s="1">
        <v>5.0</v>
      </c>
      <c r="E605" s="1" t="s">
        <v>182</v>
      </c>
      <c r="F605" s="1">
        <v>2.101</v>
      </c>
      <c r="G605" s="1">
        <v>2.079</v>
      </c>
      <c r="H605" s="21"/>
      <c r="T605" s="1">
        <v>3.0</v>
      </c>
      <c r="U605" s="1" t="s">
        <v>173</v>
      </c>
      <c r="V605" s="1">
        <v>1.19</v>
      </c>
      <c r="W605" s="1">
        <v>1.357</v>
      </c>
    </row>
    <row r="606">
      <c r="B606" s="1">
        <v>5.0</v>
      </c>
      <c r="C606" s="1">
        <v>1.0</v>
      </c>
      <c r="D606" s="1">
        <v>1.0</v>
      </c>
      <c r="E606" s="1" t="s">
        <v>249</v>
      </c>
      <c r="F606" s="1">
        <v>1.187</v>
      </c>
      <c r="G606" s="1">
        <v>0.746</v>
      </c>
      <c r="H606" s="21"/>
      <c r="T606" s="1">
        <v>4.0</v>
      </c>
      <c r="U606" s="1" t="s">
        <v>174</v>
      </c>
      <c r="V606" s="1">
        <v>1.94</v>
      </c>
      <c r="W606" s="1">
        <v>1.011</v>
      </c>
    </row>
    <row r="607">
      <c r="C607" s="1">
        <v>2.0</v>
      </c>
      <c r="D607" s="1">
        <v>1.0</v>
      </c>
      <c r="E607" s="1" t="s">
        <v>183</v>
      </c>
      <c r="F607" s="1">
        <v>0.643</v>
      </c>
      <c r="G607" s="1">
        <v>1.182</v>
      </c>
      <c r="H607" s="21"/>
      <c r="T607" s="1">
        <v>5.0</v>
      </c>
      <c r="U607" s="1" t="s">
        <v>175</v>
      </c>
      <c r="V607" s="1">
        <v>3.917</v>
      </c>
      <c r="W607" s="1">
        <v>1.113</v>
      </c>
    </row>
    <row r="608">
      <c r="D608" s="1">
        <v>2.0</v>
      </c>
      <c r="E608" s="1" t="s">
        <v>107</v>
      </c>
      <c r="H608" s="21"/>
      <c r="T608" s="1">
        <v>6.0</v>
      </c>
      <c r="U608" s="1" t="s">
        <v>241</v>
      </c>
      <c r="V608" s="1">
        <v>1.208</v>
      </c>
      <c r="W608" s="1">
        <v>7.73</v>
      </c>
    </row>
    <row r="609">
      <c r="D609" s="1">
        <v>3.0</v>
      </c>
      <c r="E609" s="1" t="s">
        <v>184</v>
      </c>
      <c r="F609" s="1">
        <v>2.325</v>
      </c>
      <c r="G609" s="1">
        <v>3.5</v>
      </c>
      <c r="H609" s="21"/>
      <c r="S609" s="1">
        <v>3.0</v>
      </c>
      <c r="T609" s="1">
        <v>1.0</v>
      </c>
      <c r="U609" s="1" t="s">
        <v>176</v>
      </c>
    </row>
    <row r="610">
      <c r="D610" s="1">
        <v>4.0</v>
      </c>
      <c r="E610" s="1" t="s">
        <v>185</v>
      </c>
      <c r="F610" s="1">
        <v>2.235</v>
      </c>
      <c r="G610" s="1">
        <v>0.615</v>
      </c>
      <c r="H610" s="21"/>
      <c r="T610" s="1">
        <v>2.0</v>
      </c>
      <c r="U610" s="1" t="s">
        <v>211</v>
      </c>
    </row>
    <row r="611">
      <c r="D611" s="1">
        <v>5.0</v>
      </c>
      <c r="E611" s="1" t="s">
        <v>251</v>
      </c>
      <c r="F611" s="1">
        <v>0.667</v>
      </c>
      <c r="G611" s="1">
        <v>1.333</v>
      </c>
      <c r="H611" s="21"/>
      <c r="T611" s="1">
        <v>3.0</v>
      </c>
      <c r="U611" s="1" t="s">
        <v>242</v>
      </c>
    </row>
    <row r="612">
      <c r="D612" s="1">
        <v>6.0</v>
      </c>
      <c r="E612" s="1" t="s">
        <v>186</v>
      </c>
      <c r="F612" s="1">
        <v>1.94</v>
      </c>
      <c r="G612" s="1">
        <v>1.347</v>
      </c>
      <c r="H612" s="21"/>
      <c r="T612" s="1">
        <v>4.0</v>
      </c>
      <c r="U612" s="1" t="s">
        <v>243</v>
      </c>
    </row>
    <row r="613">
      <c r="D613" s="1">
        <v>7.0</v>
      </c>
      <c r="E613" s="1" t="s">
        <v>187</v>
      </c>
      <c r="F613" s="1">
        <v>3.878</v>
      </c>
      <c r="G613" s="1">
        <v>1.4</v>
      </c>
      <c r="H613" s="21"/>
      <c r="T613" s="1">
        <v>5.0</v>
      </c>
      <c r="U613" s="1" t="s">
        <v>178</v>
      </c>
    </row>
    <row r="614">
      <c r="C614" s="1">
        <v>3.0</v>
      </c>
      <c r="D614" s="1">
        <v>1.0</v>
      </c>
      <c r="E614" s="1" t="s">
        <v>188</v>
      </c>
      <c r="F614" s="1">
        <v>2.571</v>
      </c>
      <c r="G614" s="1">
        <v>0.602</v>
      </c>
      <c r="H614" s="21"/>
      <c r="T614" s="1">
        <v>6.0</v>
      </c>
      <c r="U614" s="1" t="s">
        <v>179</v>
      </c>
      <c r="V614" s="1">
        <v>3.787</v>
      </c>
      <c r="W614" s="1">
        <v>0.104</v>
      </c>
    </row>
    <row r="615">
      <c r="D615" s="1">
        <v>2.0</v>
      </c>
      <c r="E615" s="45" t="s">
        <v>114</v>
      </c>
      <c r="F615" s="1">
        <v>2.824</v>
      </c>
      <c r="G615" s="1">
        <v>1.336</v>
      </c>
      <c r="H615" s="21"/>
      <c r="R615" s="1">
        <v>4.0</v>
      </c>
      <c r="S615" s="1">
        <v>1.0</v>
      </c>
      <c r="T615" s="1">
        <v>1.0</v>
      </c>
      <c r="U615" s="1" t="s">
        <v>214</v>
      </c>
      <c r="V615" s="1">
        <v>2.371</v>
      </c>
    </row>
    <row r="616">
      <c r="D616" s="1">
        <v>3.0</v>
      </c>
      <c r="E616" s="1" t="s">
        <v>220</v>
      </c>
      <c r="H616" s="21"/>
      <c r="S616" s="1">
        <v>2.0</v>
      </c>
      <c r="T616" s="1">
        <v>1.0</v>
      </c>
      <c r="U616" s="1" t="s">
        <v>90</v>
      </c>
      <c r="V616" s="1">
        <v>2.189</v>
      </c>
      <c r="W616" s="1">
        <v>1.133</v>
      </c>
    </row>
    <row r="617">
      <c r="D617" s="1">
        <v>4.0</v>
      </c>
      <c r="E617" s="1" t="s">
        <v>189</v>
      </c>
      <c r="F617" s="1">
        <v>0.1</v>
      </c>
      <c r="G617" s="1">
        <v>1.5</v>
      </c>
      <c r="H617" s="21"/>
      <c r="T617" s="1">
        <v>2.0</v>
      </c>
      <c r="U617" s="1" t="s">
        <v>258</v>
      </c>
      <c r="V617" s="1">
        <v>1.448</v>
      </c>
      <c r="W617" s="1">
        <v>1.022</v>
      </c>
    </row>
    <row r="618">
      <c r="B618" s="1">
        <v>6.0</v>
      </c>
      <c r="C618" s="1">
        <v>1.0</v>
      </c>
      <c r="D618" s="1">
        <v>1.0</v>
      </c>
      <c r="E618" s="46" t="s">
        <v>116</v>
      </c>
      <c r="F618" s="1">
        <v>0.283</v>
      </c>
      <c r="G618" s="1">
        <v>7.97</v>
      </c>
      <c r="H618" s="21"/>
      <c r="T618" s="1">
        <v>3.0</v>
      </c>
      <c r="U618" s="1" t="s">
        <v>245</v>
      </c>
      <c r="V618" s="1">
        <v>2.261</v>
      </c>
      <c r="W618" s="1">
        <v>1.017</v>
      </c>
    </row>
    <row r="619">
      <c r="C619" s="1">
        <v>2.0</v>
      </c>
      <c r="D619" s="1">
        <v>1.0</v>
      </c>
      <c r="E619" s="1" t="s">
        <v>190</v>
      </c>
      <c r="F619" s="1">
        <v>0.1</v>
      </c>
      <c r="G619" s="1">
        <v>9.27</v>
      </c>
      <c r="H619" s="21"/>
      <c r="T619" s="1">
        <v>4.0</v>
      </c>
      <c r="U619" s="1" t="s">
        <v>246</v>
      </c>
      <c r="V619" s="1">
        <v>2.833</v>
      </c>
      <c r="W619" s="1">
        <v>0.732</v>
      </c>
    </row>
    <row r="620">
      <c r="D620" s="1">
        <v>2.0</v>
      </c>
      <c r="E620" s="1" t="s">
        <v>191</v>
      </c>
      <c r="F620" s="1">
        <v>0.08</v>
      </c>
      <c r="G620" s="1">
        <v>3.84</v>
      </c>
      <c r="H620" s="21"/>
      <c r="T620" s="1">
        <v>5.0</v>
      </c>
      <c r="U620" s="1" t="s">
        <v>247</v>
      </c>
      <c r="V620" s="1">
        <v>2.882</v>
      </c>
      <c r="W620" s="1">
        <v>0.667</v>
      </c>
    </row>
    <row r="621">
      <c r="D621" s="1">
        <v>3.0</v>
      </c>
      <c r="E621" s="1" t="s">
        <v>192</v>
      </c>
      <c r="H621" s="21"/>
      <c r="S621" s="1">
        <v>3.0</v>
      </c>
      <c r="T621" s="1">
        <v>1.0</v>
      </c>
      <c r="U621" s="1" t="s">
        <v>248</v>
      </c>
      <c r="V621" s="1">
        <v>2.628</v>
      </c>
      <c r="W621" s="1">
        <v>1.258</v>
      </c>
    </row>
    <row r="622">
      <c r="D622" s="1">
        <v>4.0</v>
      </c>
      <c r="E622" s="1" t="s">
        <v>223</v>
      </c>
      <c r="F622" s="1">
        <v>1.286</v>
      </c>
      <c r="G622" s="1">
        <v>1.324</v>
      </c>
      <c r="H622" s="21"/>
      <c r="T622" s="1">
        <v>2.0</v>
      </c>
      <c r="U622" s="1" t="s">
        <v>98</v>
      </c>
      <c r="V622" s="1">
        <v>1.188</v>
      </c>
      <c r="W622" s="1">
        <v>1.402</v>
      </c>
    </row>
    <row r="623">
      <c r="D623" s="1">
        <v>5.0</v>
      </c>
      <c r="E623" s="1" t="s">
        <v>252</v>
      </c>
      <c r="F623" s="1">
        <v>0.09</v>
      </c>
      <c r="G623" s="1">
        <v>2.923</v>
      </c>
      <c r="H623" s="21"/>
      <c r="T623" s="1">
        <v>3.0</v>
      </c>
      <c r="U623" s="1" t="s">
        <v>180</v>
      </c>
      <c r="V623" s="1">
        <v>1.3</v>
      </c>
      <c r="W623" s="1">
        <v>3.93</v>
      </c>
    </row>
    <row r="624">
      <c r="D624" s="1">
        <v>6.0</v>
      </c>
      <c r="E624" s="1" t="s">
        <v>193</v>
      </c>
      <c r="F624" s="1">
        <v>1.95</v>
      </c>
      <c r="G624" s="1">
        <v>3.88</v>
      </c>
      <c r="H624" s="21"/>
      <c r="T624" s="1">
        <v>4.0</v>
      </c>
      <c r="U624" s="1" t="s">
        <v>181</v>
      </c>
      <c r="V624" s="1">
        <v>2.905</v>
      </c>
      <c r="W624" s="1">
        <v>2.11</v>
      </c>
    </row>
    <row r="625">
      <c r="D625" s="1">
        <v>7.0</v>
      </c>
      <c r="E625" s="1" t="s">
        <v>253</v>
      </c>
      <c r="F625" s="1">
        <v>2.8</v>
      </c>
      <c r="G625" s="1">
        <v>3.81</v>
      </c>
      <c r="H625" s="21"/>
      <c r="T625" s="1">
        <v>5.0</v>
      </c>
      <c r="U625" s="1" t="s">
        <v>182</v>
      </c>
      <c r="V625" s="1">
        <v>2.101</v>
      </c>
      <c r="W625" s="1">
        <v>2.079</v>
      </c>
    </row>
    <row r="626">
      <c r="D626" s="1">
        <v>8.0</v>
      </c>
      <c r="E626" s="1" t="s">
        <v>194</v>
      </c>
      <c r="F626" s="1">
        <v>0.12</v>
      </c>
      <c r="G626" s="1">
        <v>4.04</v>
      </c>
      <c r="H626" s="21"/>
      <c r="R626" s="1">
        <v>5.0</v>
      </c>
      <c r="S626" s="1">
        <v>1.0</v>
      </c>
      <c r="T626" s="1">
        <v>1.0</v>
      </c>
      <c r="U626" s="1" t="s">
        <v>249</v>
      </c>
      <c r="V626" s="1">
        <v>1.187</v>
      </c>
      <c r="W626" s="1">
        <v>0.746</v>
      </c>
    </row>
    <row r="627">
      <c r="C627" s="1">
        <v>3.0</v>
      </c>
      <c r="D627" s="1">
        <v>1.0</v>
      </c>
      <c r="E627" s="1" t="s">
        <v>136</v>
      </c>
      <c r="F627" s="1">
        <v>2.488</v>
      </c>
      <c r="G627" s="1">
        <v>8.31</v>
      </c>
      <c r="H627" s="21"/>
      <c r="S627" s="1">
        <v>2.0</v>
      </c>
      <c r="T627" s="1">
        <v>1.0</v>
      </c>
      <c r="U627" s="1" t="s">
        <v>183</v>
      </c>
      <c r="V627" s="1">
        <v>0.643</v>
      </c>
      <c r="W627" s="1">
        <v>1.182</v>
      </c>
    </row>
    <row r="628">
      <c r="D628" s="1">
        <v>2.0</v>
      </c>
      <c r="E628" s="1" t="s">
        <v>138</v>
      </c>
      <c r="H628" s="21"/>
      <c r="T628" s="1">
        <v>2.0</v>
      </c>
      <c r="U628" s="1" t="s">
        <v>107</v>
      </c>
    </row>
    <row r="629">
      <c r="D629" s="1">
        <v>3.0</v>
      </c>
      <c r="E629" s="1" t="s">
        <v>255</v>
      </c>
      <c r="F629" s="1">
        <v>0.1</v>
      </c>
      <c r="G629" s="1">
        <v>8.06</v>
      </c>
      <c r="H629" s="21"/>
      <c r="T629" s="1">
        <v>3.0</v>
      </c>
      <c r="U629" s="1" t="s">
        <v>184</v>
      </c>
      <c r="V629" s="1">
        <v>2.325</v>
      </c>
      <c r="W629" s="1">
        <v>3.5</v>
      </c>
    </row>
    <row r="630">
      <c r="D630" s="1">
        <v>4.0</v>
      </c>
      <c r="E630" s="49" t="s">
        <v>122</v>
      </c>
      <c r="F630" s="1">
        <v>1.282</v>
      </c>
      <c r="G630" s="1">
        <v>3.52</v>
      </c>
      <c r="H630" s="21"/>
      <c r="T630" s="1">
        <v>4.0</v>
      </c>
      <c r="U630" s="1" t="s">
        <v>185</v>
      </c>
      <c r="V630" s="1">
        <v>2.235</v>
      </c>
      <c r="W630" s="1">
        <v>0.615</v>
      </c>
    </row>
    <row r="631">
      <c r="A631" s="1">
        <v>18.0</v>
      </c>
      <c r="B631" s="1">
        <v>1.0</v>
      </c>
      <c r="C631" s="1">
        <v>1.0</v>
      </c>
      <c r="D631" s="1">
        <v>1.0</v>
      </c>
      <c r="E631" s="1" t="s">
        <v>195</v>
      </c>
      <c r="F631" s="1">
        <v>2.163</v>
      </c>
      <c r="G631" s="1">
        <v>4.24</v>
      </c>
      <c r="H631" s="21"/>
      <c r="T631" s="1">
        <v>5.0</v>
      </c>
      <c r="U631" s="1" t="s">
        <v>251</v>
      </c>
      <c r="V631" s="1">
        <v>0.667</v>
      </c>
      <c r="W631" s="1">
        <v>1.333</v>
      </c>
    </row>
    <row r="632">
      <c r="C632" s="1">
        <v>2.0</v>
      </c>
      <c r="D632" s="1">
        <v>1.0</v>
      </c>
      <c r="E632" s="1" t="s">
        <v>24</v>
      </c>
      <c r="F632" s="1">
        <v>2.757</v>
      </c>
      <c r="G632" s="1">
        <v>1.107</v>
      </c>
      <c r="H632" s="21"/>
      <c r="T632" s="1">
        <v>6.0</v>
      </c>
      <c r="U632" s="1" t="s">
        <v>186</v>
      </c>
      <c r="V632" s="1">
        <v>1.94</v>
      </c>
      <c r="W632" s="1">
        <v>1.347</v>
      </c>
    </row>
    <row r="633">
      <c r="D633" s="1">
        <v>2.0</v>
      </c>
      <c r="E633" s="1" t="s">
        <v>197</v>
      </c>
      <c r="F633" s="1">
        <v>1.02</v>
      </c>
      <c r="G633" s="1">
        <v>8.2</v>
      </c>
      <c r="H633" s="21"/>
      <c r="T633" s="1">
        <v>7.0</v>
      </c>
      <c r="U633" s="1" t="s">
        <v>187</v>
      </c>
      <c r="V633" s="1">
        <v>3.878</v>
      </c>
      <c r="W633" s="1">
        <v>1.4</v>
      </c>
    </row>
    <row r="634">
      <c r="D634" s="1">
        <v>3.0</v>
      </c>
      <c r="E634" s="1" t="s">
        <v>198</v>
      </c>
      <c r="F634" s="1">
        <v>1.42</v>
      </c>
      <c r="G634" s="1">
        <v>1.447</v>
      </c>
      <c r="H634" s="21"/>
      <c r="S634" s="1">
        <v>3.0</v>
      </c>
      <c r="T634" s="1">
        <v>1.0</v>
      </c>
      <c r="U634" s="1" t="s">
        <v>188</v>
      </c>
      <c r="V634" s="1">
        <v>2.571</v>
      </c>
      <c r="W634" s="1">
        <v>0.602</v>
      </c>
    </row>
    <row r="635">
      <c r="C635" s="1">
        <v>3.0</v>
      </c>
      <c r="D635" s="1">
        <v>1.0</v>
      </c>
      <c r="E635" s="1" t="s">
        <v>179</v>
      </c>
      <c r="F635" s="1">
        <v>4.65</v>
      </c>
      <c r="G635" s="1">
        <v>0.316</v>
      </c>
      <c r="H635" s="21"/>
      <c r="T635" s="1">
        <v>2.0</v>
      </c>
      <c r="U635" s="45" t="s">
        <v>114</v>
      </c>
      <c r="V635" s="1">
        <v>2.824</v>
      </c>
      <c r="W635" s="1">
        <v>1.336</v>
      </c>
    </row>
    <row r="636">
      <c r="D636" s="1">
        <v>2.0</v>
      </c>
      <c r="E636" s="1" t="s">
        <v>247</v>
      </c>
      <c r="F636" s="1">
        <v>3.939</v>
      </c>
      <c r="G636" s="1">
        <v>4.06</v>
      </c>
      <c r="H636" s="21"/>
      <c r="T636" s="1">
        <v>3.0</v>
      </c>
      <c r="U636" s="1" t="s">
        <v>220</v>
      </c>
    </row>
    <row r="637">
      <c r="D637" s="1">
        <v>3.0</v>
      </c>
      <c r="E637" s="1" t="s">
        <v>171</v>
      </c>
      <c r="H637" s="21"/>
      <c r="T637" s="1">
        <v>4.0</v>
      </c>
      <c r="U637" s="1" t="s">
        <v>189</v>
      </c>
      <c r="V637" s="1">
        <v>0.1</v>
      </c>
      <c r="W637" s="1">
        <v>1.5</v>
      </c>
    </row>
    <row r="638">
      <c r="D638" s="1">
        <v>4.0</v>
      </c>
      <c r="E638" s="1" t="s">
        <v>28</v>
      </c>
      <c r="F638" s="1">
        <v>1.61</v>
      </c>
      <c r="G638" s="1">
        <v>3.65</v>
      </c>
      <c r="H638" s="21"/>
      <c r="R638" s="1">
        <v>6.0</v>
      </c>
      <c r="S638" s="1">
        <v>1.0</v>
      </c>
      <c r="T638" s="1">
        <v>1.0</v>
      </c>
      <c r="U638" s="46" t="s">
        <v>116</v>
      </c>
      <c r="V638" s="1">
        <v>0.283</v>
      </c>
      <c r="W638" s="1">
        <v>7.97</v>
      </c>
    </row>
    <row r="639">
      <c r="D639" s="1">
        <v>5.0</v>
      </c>
      <c r="E639" s="1" t="s">
        <v>186</v>
      </c>
      <c r="F639" s="1">
        <v>4.15</v>
      </c>
      <c r="G639" s="1">
        <v>1.464</v>
      </c>
      <c r="H639" s="21"/>
      <c r="S639" s="1">
        <v>2.0</v>
      </c>
      <c r="T639" s="1">
        <v>1.0</v>
      </c>
      <c r="U639" s="1" t="s">
        <v>190</v>
      </c>
      <c r="V639" s="1">
        <v>0.1</v>
      </c>
      <c r="W639" s="1">
        <v>9.27</v>
      </c>
    </row>
    <row r="640">
      <c r="D640" s="1">
        <v>6.0</v>
      </c>
      <c r="E640" s="1" t="s">
        <v>249</v>
      </c>
      <c r="F640" s="1">
        <v>4.39</v>
      </c>
      <c r="G640" s="1">
        <v>7.72</v>
      </c>
      <c r="H640" s="21"/>
      <c r="T640" s="1">
        <v>2.0</v>
      </c>
      <c r="U640" s="1" t="s">
        <v>191</v>
      </c>
      <c r="V640" s="1">
        <v>0.08</v>
      </c>
      <c r="W640" s="1">
        <v>3.84</v>
      </c>
    </row>
    <row r="641">
      <c r="B641" s="1">
        <v>2.0</v>
      </c>
      <c r="C641" s="1">
        <v>1.0</v>
      </c>
      <c r="D641" s="1">
        <v>1.0</v>
      </c>
      <c r="E641" s="1" t="s">
        <v>233</v>
      </c>
      <c r="F641" s="1">
        <v>2.884</v>
      </c>
      <c r="G641" s="1">
        <v>1.167</v>
      </c>
      <c r="H641" s="21"/>
      <c r="T641" s="1">
        <v>3.0</v>
      </c>
      <c r="U641" s="1" t="s">
        <v>192</v>
      </c>
    </row>
    <row r="642">
      <c r="C642" s="1">
        <v>2.0</v>
      </c>
      <c r="D642" s="1">
        <v>1.0</v>
      </c>
      <c r="E642" s="1" t="s">
        <v>179</v>
      </c>
      <c r="H642" s="21"/>
      <c r="T642" s="1">
        <v>4.0</v>
      </c>
      <c r="U642" s="1" t="s">
        <v>223</v>
      </c>
      <c r="V642" s="1">
        <v>1.286</v>
      </c>
      <c r="W642" s="1">
        <v>1.324</v>
      </c>
    </row>
    <row r="643">
      <c r="D643" s="1">
        <v>2.0</v>
      </c>
      <c r="E643" s="1" t="s">
        <v>234</v>
      </c>
      <c r="F643" s="1">
        <v>2.963</v>
      </c>
      <c r="G643" s="1">
        <v>2.15</v>
      </c>
      <c r="H643" s="21"/>
      <c r="T643" s="1">
        <v>5.0</v>
      </c>
      <c r="U643" s="1" t="s">
        <v>252</v>
      </c>
      <c r="V643" s="1">
        <v>0.09</v>
      </c>
      <c r="W643" s="1">
        <v>2.923</v>
      </c>
    </row>
    <row r="644">
      <c r="D644" s="1">
        <v>3.0</v>
      </c>
      <c r="E644" s="1" t="s">
        <v>202</v>
      </c>
      <c r="F644" s="1">
        <v>2.963</v>
      </c>
      <c r="G644" s="1">
        <v>1.048</v>
      </c>
      <c r="H644" s="21"/>
      <c r="T644" s="1">
        <v>6.0</v>
      </c>
      <c r="U644" s="1" t="s">
        <v>193</v>
      </c>
      <c r="V644" s="1">
        <v>1.95</v>
      </c>
      <c r="W644" s="1">
        <v>3.88</v>
      </c>
    </row>
    <row r="645">
      <c r="D645" s="1">
        <v>4.0</v>
      </c>
      <c r="E645" s="1" t="s">
        <v>235</v>
      </c>
      <c r="F645" s="1">
        <v>3.0</v>
      </c>
      <c r="H645" s="21"/>
      <c r="T645" s="1">
        <v>7.0</v>
      </c>
      <c r="U645" s="1" t="s">
        <v>253</v>
      </c>
      <c r="V645" s="1">
        <v>2.8</v>
      </c>
      <c r="W645" s="1">
        <v>3.81</v>
      </c>
    </row>
    <row r="646">
      <c r="D646" s="1">
        <v>5.0</v>
      </c>
      <c r="E646" s="1" t="s">
        <v>178</v>
      </c>
      <c r="F646" s="1">
        <v>1.82</v>
      </c>
      <c r="G646" s="1">
        <v>1.143</v>
      </c>
      <c r="H646" s="21"/>
      <c r="T646" s="1">
        <v>8.0</v>
      </c>
      <c r="U646" s="1" t="s">
        <v>194</v>
      </c>
      <c r="V646" s="1">
        <v>0.12</v>
      </c>
      <c r="W646" s="1">
        <v>4.04</v>
      </c>
    </row>
    <row r="647">
      <c r="C647" s="1">
        <v>3.0</v>
      </c>
      <c r="D647" s="1">
        <v>1.0</v>
      </c>
      <c r="E647" s="1" t="s">
        <v>236</v>
      </c>
      <c r="F647" s="1">
        <v>3.615</v>
      </c>
      <c r="G647" s="1">
        <v>3.54</v>
      </c>
      <c r="H647" s="21"/>
      <c r="S647" s="1">
        <v>3.0</v>
      </c>
      <c r="T647" s="1">
        <v>1.0</v>
      </c>
      <c r="U647" s="1" t="s">
        <v>136</v>
      </c>
      <c r="V647" s="1">
        <v>2.488</v>
      </c>
      <c r="W647" s="1">
        <v>8.31</v>
      </c>
    </row>
    <row r="648">
      <c r="D648" s="1">
        <v>2.0</v>
      </c>
      <c r="E648" s="1" t="s">
        <v>203</v>
      </c>
      <c r="F648" s="1">
        <v>1.095</v>
      </c>
      <c r="G648" s="1">
        <v>7.65</v>
      </c>
      <c r="H648" s="21"/>
      <c r="T648" s="1">
        <v>2.0</v>
      </c>
      <c r="U648" s="1" t="s">
        <v>138</v>
      </c>
    </row>
    <row r="649">
      <c r="D649" s="1">
        <v>3.0</v>
      </c>
      <c r="E649" s="1" t="s">
        <v>237</v>
      </c>
      <c r="H649" s="21"/>
      <c r="T649" s="1">
        <v>3.0</v>
      </c>
      <c r="U649" s="1" t="s">
        <v>255</v>
      </c>
      <c r="V649" s="1">
        <v>0.1</v>
      </c>
      <c r="W649" s="1">
        <v>8.06</v>
      </c>
    </row>
    <row r="650">
      <c r="D650" s="1">
        <v>4.0</v>
      </c>
      <c r="E650" s="1" t="s">
        <v>238</v>
      </c>
      <c r="F650" s="1">
        <v>0.95</v>
      </c>
      <c r="G650" s="1">
        <v>7.75</v>
      </c>
      <c r="H650" s="21"/>
      <c r="T650" s="1">
        <v>4.0</v>
      </c>
      <c r="U650" s="49" t="s">
        <v>122</v>
      </c>
      <c r="V650" s="1">
        <v>1.282</v>
      </c>
      <c r="W650" s="1">
        <v>3.52</v>
      </c>
    </row>
    <row r="651">
      <c r="D651" s="1">
        <v>5.0</v>
      </c>
      <c r="E651" s="1" t="s">
        <v>58</v>
      </c>
      <c r="F651" s="1">
        <v>4.24</v>
      </c>
      <c r="G651" s="1">
        <v>7.83</v>
      </c>
      <c r="H651" s="21"/>
      <c r="Q651" s="1">
        <v>18.0</v>
      </c>
      <c r="R651" s="1">
        <v>1.0</v>
      </c>
      <c r="S651" s="1">
        <v>1.0</v>
      </c>
      <c r="T651" s="1">
        <v>1.0</v>
      </c>
      <c r="U651" s="1" t="s">
        <v>195</v>
      </c>
      <c r="V651" s="1">
        <v>2.163</v>
      </c>
      <c r="W651" s="1">
        <v>4.24</v>
      </c>
    </row>
    <row r="652">
      <c r="D652" s="1">
        <v>6.0</v>
      </c>
      <c r="E652" s="1" t="s">
        <v>63</v>
      </c>
      <c r="F652" s="1">
        <v>1.325</v>
      </c>
      <c r="G652" s="1">
        <v>1.387</v>
      </c>
      <c r="H652" s="21"/>
      <c r="S652" s="1">
        <v>2.0</v>
      </c>
      <c r="T652" s="1">
        <v>1.0</v>
      </c>
      <c r="U652" s="1" t="s">
        <v>24</v>
      </c>
      <c r="V652" s="1">
        <v>2.757</v>
      </c>
      <c r="W652" s="1">
        <v>1.107</v>
      </c>
    </row>
    <row r="653">
      <c r="D653" s="1">
        <v>7.0</v>
      </c>
      <c r="E653" s="1" t="s">
        <v>256</v>
      </c>
      <c r="F653" s="1">
        <v>4.19</v>
      </c>
      <c r="G653" s="1">
        <v>4.01</v>
      </c>
      <c r="H653" s="21"/>
      <c r="T653" s="1">
        <v>2.0</v>
      </c>
      <c r="U653" s="1" t="s">
        <v>197</v>
      </c>
      <c r="V653" s="1">
        <v>1.02</v>
      </c>
      <c r="W653" s="1">
        <v>8.2</v>
      </c>
    </row>
    <row r="654">
      <c r="D654" s="1">
        <v>8.0</v>
      </c>
      <c r="E654" s="1" t="s">
        <v>67</v>
      </c>
      <c r="F654" s="1">
        <v>4.98</v>
      </c>
      <c r="G654" s="1">
        <v>7.73</v>
      </c>
      <c r="H654" s="21"/>
      <c r="T654" s="1">
        <v>3.0</v>
      </c>
      <c r="U654" s="1" t="s">
        <v>198</v>
      </c>
      <c r="V654" s="1">
        <v>1.42</v>
      </c>
      <c r="W654" s="1">
        <v>1.447</v>
      </c>
    </row>
    <row r="655">
      <c r="B655" s="1">
        <v>3.0</v>
      </c>
      <c r="C655" s="1">
        <v>1.0</v>
      </c>
      <c r="D655" s="1">
        <v>1.0</v>
      </c>
      <c r="E655" s="1" t="s">
        <v>171</v>
      </c>
      <c r="F655" s="1">
        <v>3.908</v>
      </c>
      <c r="G655" s="1">
        <v>7.51</v>
      </c>
      <c r="H655" s="21"/>
      <c r="S655" s="1">
        <v>3.0</v>
      </c>
      <c r="T655" s="1">
        <v>1.0</v>
      </c>
      <c r="U655" s="1" t="s">
        <v>179</v>
      </c>
      <c r="V655" s="1">
        <v>4.65</v>
      </c>
      <c r="W655" s="1">
        <v>0.316</v>
      </c>
    </row>
    <row r="656">
      <c r="C656" s="1">
        <v>2.0</v>
      </c>
      <c r="D656" s="1">
        <v>1.0</v>
      </c>
      <c r="E656" s="1" t="s">
        <v>240</v>
      </c>
      <c r="F656" s="1">
        <v>1.086</v>
      </c>
      <c r="G656" s="1">
        <v>2.097</v>
      </c>
      <c r="H656" s="21"/>
      <c r="T656" s="1">
        <v>2.0</v>
      </c>
      <c r="U656" s="1" t="s">
        <v>247</v>
      </c>
      <c r="V656" s="1">
        <v>3.939</v>
      </c>
      <c r="W656" s="1">
        <v>4.06</v>
      </c>
    </row>
    <row r="657">
      <c r="D657" s="1">
        <v>2.0</v>
      </c>
      <c r="E657" s="1" t="s">
        <v>172</v>
      </c>
      <c r="F657" s="1">
        <v>2.933</v>
      </c>
      <c r="G657" s="1">
        <v>3.64</v>
      </c>
      <c r="H657" s="21"/>
      <c r="T657" s="1">
        <v>3.0</v>
      </c>
      <c r="U657" s="1" t="s">
        <v>171</v>
      </c>
    </row>
    <row r="658">
      <c r="D658" s="1">
        <v>3.0</v>
      </c>
      <c r="E658" s="1" t="s">
        <v>173</v>
      </c>
      <c r="F658" s="1">
        <v>1.1</v>
      </c>
      <c r="G658" s="1">
        <v>7.63</v>
      </c>
      <c r="H658" s="21"/>
      <c r="T658" s="1">
        <v>4.0</v>
      </c>
      <c r="U658" s="1" t="s">
        <v>28</v>
      </c>
      <c r="V658" s="1">
        <v>1.61</v>
      </c>
      <c r="W658" s="1">
        <v>3.65</v>
      </c>
    </row>
    <row r="659">
      <c r="D659" s="1">
        <v>4.0</v>
      </c>
      <c r="E659" s="1" t="s">
        <v>174</v>
      </c>
      <c r="F659" s="1">
        <v>2.667</v>
      </c>
      <c r="G659" s="1">
        <v>1.085</v>
      </c>
      <c r="H659" s="21"/>
      <c r="T659" s="1">
        <v>5.0</v>
      </c>
      <c r="U659" s="1" t="s">
        <v>186</v>
      </c>
      <c r="V659" s="1">
        <v>4.15</v>
      </c>
      <c r="W659" s="1">
        <v>1.464</v>
      </c>
    </row>
    <row r="660">
      <c r="D660" s="1">
        <v>5.0</v>
      </c>
      <c r="E660" s="1" t="s">
        <v>175</v>
      </c>
      <c r="H660" s="21"/>
      <c r="T660" s="1">
        <v>6.0</v>
      </c>
      <c r="U660" s="1" t="s">
        <v>249</v>
      </c>
      <c r="V660" s="1">
        <v>4.39</v>
      </c>
      <c r="W660" s="1">
        <v>7.72</v>
      </c>
    </row>
    <row r="661">
      <c r="D661" s="1">
        <v>6.0</v>
      </c>
      <c r="E661" s="1" t="s">
        <v>241</v>
      </c>
      <c r="F661" s="1">
        <v>6.01</v>
      </c>
      <c r="G661" s="1">
        <v>0.728</v>
      </c>
      <c r="H661" s="21"/>
      <c r="R661" s="1">
        <v>2.0</v>
      </c>
      <c r="S661" s="1">
        <v>1.0</v>
      </c>
      <c r="T661" s="1">
        <v>1.0</v>
      </c>
      <c r="U661" s="1" t="s">
        <v>233</v>
      </c>
      <c r="V661" s="1">
        <v>2.884</v>
      </c>
      <c r="W661" s="1">
        <v>1.167</v>
      </c>
    </row>
    <row r="662">
      <c r="C662" s="1">
        <v>3.0</v>
      </c>
      <c r="D662" s="1">
        <v>1.0</v>
      </c>
      <c r="E662" s="1" t="s">
        <v>176</v>
      </c>
      <c r="F662" s="1">
        <v>4.45</v>
      </c>
      <c r="G662" s="1">
        <v>8.18</v>
      </c>
      <c r="H662" s="21"/>
      <c r="S662" s="1">
        <v>2.0</v>
      </c>
      <c r="T662" s="1">
        <v>1.0</v>
      </c>
      <c r="U662" s="1" t="s">
        <v>179</v>
      </c>
    </row>
    <row r="663">
      <c r="D663" s="1">
        <v>2.0</v>
      </c>
      <c r="E663" s="1" t="s">
        <v>211</v>
      </c>
      <c r="F663" s="1">
        <v>0.107</v>
      </c>
      <c r="G663" s="1">
        <v>1.155</v>
      </c>
      <c r="H663" s="21"/>
      <c r="T663" s="1">
        <v>2.0</v>
      </c>
      <c r="U663" s="1" t="s">
        <v>234</v>
      </c>
      <c r="V663" s="1">
        <v>2.963</v>
      </c>
      <c r="W663" s="1">
        <v>2.15</v>
      </c>
    </row>
    <row r="664">
      <c r="D664" s="1">
        <v>3.0</v>
      </c>
      <c r="E664" s="1" t="s">
        <v>242</v>
      </c>
      <c r="F664" s="1">
        <v>3.833</v>
      </c>
      <c r="G664" s="1">
        <v>1.167</v>
      </c>
      <c r="H664" s="21"/>
      <c r="T664" s="1">
        <v>3.0</v>
      </c>
      <c r="U664" s="1" t="s">
        <v>202</v>
      </c>
      <c r="V664" s="1">
        <v>2.963</v>
      </c>
      <c r="W664" s="1">
        <v>1.048</v>
      </c>
    </row>
    <row r="665">
      <c r="D665" s="1">
        <v>4.0</v>
      </c>
      <c r="E665" s="1" t="s">
        <v>243</v>
      </c>
      <c r="F665" s="1">
        <v>0.663</v>
      </c>
      <c r="G665" s="1">
        <v>3.83</v>
      </c>
      <c r="H665" s="21"/>
      <c r="T665" s="1">
        <v>4.0</v>
      </c>
      <c r="U665" s="1" t="s">
        <v>235</v>
      </c>
      <c r="V665" s="1">
        <v>3.0</v>
      </c>
    </row>
    <row r="666">
      <c r="D666" s="1">
        <v>5.0</v>
      </c>
      <c r="E666" s="1" t="s">
        <v>178</v>
      </c>
      <c r="F666" s="1">
        <v>1.367</v>
      </c>
      <c r="G666" s="1">
        <v>3.6</v>
      </c>
      <c r="H666" s="21"/>
      <c r="T666" s="1">
        <v>5.0</v>
      </c>
      <c r="U666" s="1" t="s">
        <v>178</v>
      </c>
      <c r="V666" s="1">
        <v>1.82</v>
      </c>
      <c r="W666" s="1">
        <v>1.143</v>
      </c>
    </row>
    <row r="667">
      <c r="D667" s="1">
        <v>6.0</v>
      </c>
      <c r="E667" s="1" t="s">
        <v>179</v>
      </c>
      <c r="H667" s="21"/>
      <c r="S667" s="1">
        <v>3.0</v>
      </c>
      <c r="T667" s="1">
        <v>1.0</v>
      </c>
      <c r="U667" s="1" t="s">
        <v>236</v>
      </c>
      <c r="V667" s="1">
        <v>3.615</v>
      </c>
      <c r="W667" s="1">
        <v>3.54</v>
      </c>
    </row>
    <row r="668">
      <c r="B668" s="1">
        <v>4.0</v>
      </c>
      <c r="C668" s="1">
        <v>1.0</v>
      </c>
      <c r="D668" s="1">
        <v>1.0</v>
      </c>
      <c r="E668" s="1" t="s">
        <v>214</v>
      </c>
      <c r="F668" s="1">
        <v>2.137</v>
      </c>
      <c r="G668" s="1">
        <v>7.67</v>
      </c>
      <c r="H668" s="21"/>
      <c r="T668" s="1">
        <v>2.0</v>
      </c>
      <c r="U668" s="1" t="s">
        <v>203</v>
      </c>
      <c r="V668" s="1">
        <v>1.095</v>
      </c>
      <c r="W668" s="1">
        <v>7.65</v>
      </c>
    </row>
    <row r="669">
      <c r="C669" s="1">
        <v>2.0</v>
      </c>
      <c r="D669" s="1">
        <v>2.0</v>
      </c>
      <c r="E669" s="1" t="s">
        <v>258</v>
      </c>
      <c r="F669" s="1">
        <v>3.0</v>
      </c>
      <c r="G669" s="1">
        <v>1.448</v>
      </c>
      <c r="H669" s="21"/>
      <c r="T669" s="1">
        <v>3.0</v>
      </c>
      <c r="U669" s="1" t="s">
        <v>237</v>
      </c>
    </row>
    <row r="670">
      <c r="D670" s="1">
        <v>3.0</v>
      </c>
      <c r="E670" s="1" t="s">
        <v>245</v>
      </c>
      <c r="F670" s="1">
        <v>1.368</v>
      </c>
      <c r="G670" s="1">
        <v>2.11</v>
      </c>
      <c r="H670" s="21"/>
      <c r="T670" s="1">
        <v>4.0</v>
      </c>
      <c r="U670" s="1" t="s">
        <v>238</v>
      </c>
      <c r="V670" s="1">
        <v>0.95</v>
      </c>
      <c r="W670" s="1">
        <v>7.75</v>
      </c>
    </row>
    <row r="671">
      <c r="D671" s="1">
        <v>4.0</v>
      </c>
      <c r="E671" s="1" t="s">
        <v>246</v>
      </c>
      <c r="F671" s="1">
        <v>2.27</v>
      </c>
      <c r="G671" s="1">
        <v>1.331</v>
      </c>
      <c r="H671" s="21"/>
      <c r="T671" s="1">
        <v>5.0</v>
      </c>
      <c r="U671" s="1" t="s">
        <v>58</v>
      </c>
      <c r="V671" s="1">
        <v>4.24</v>
      </c>
      <c r="W671" s="1">
        <v>7.83</v>
      </c>
    </row>
    <row r="672">
      <c r="D672" s="1">
        <v>5.0</v>
      </c>
      <c r="E672" s="1" t="s">
        <v>247</v>
      </c>
      <c r="F672" s="1">
        <v>3.424</v>
      </c>
      <c r="G672" s="1">
        <v>4.09</v>
      </c>
      <c r="H672" s="21"/>
      <c r="T672" s="1">
        <v>6.0</v>
      </c>
      <c r="U672" s="1" t="s">
        <v>63</v>
      </c>
      <c r="V672" s="1">
        <v>1.325</v>
      </c>
      <c r="W672" s="1">
        <v>1.387</v>
      </c>
    </row>
    <row r="673">
      <c r="D673" s="1">
        <v>6.0</v>
      </c>
      <c r="E673" s="1" t="s">
        <v>28</v>
      </c>
      <c r="F673" s="1">
        <v>1.333</v>
      </c>
      <c r="G673" s="1">
        <v>0.123</v>
      </c>
      <c r="H673" s="21"/>
      <c r="T673" s="1">
        <v>7.0</v>
      </c>
      <c r="U673" s="1" t="s">
        <v>256</v>
      </c>
      <c r="V673" s="1">
        <v>4.19</v>
      </c>
      <c r="W673" s="1">
        <v>4.01</v>
      </c>
    </row>
    <row r="674">
      <c r="D674" s="1">
        <v>7.0</v>
      </c>
      <c r="E674" s="1" t="s">
        <v>229</v>
      </c>
      <c r="F674" s="1">
        <v>1.67</v>
      </c>
      <c r="G674" s="1">
        <v>4.46</v>
      </c>
      <c r="H674" s="21"/>
      <c r="T674" s="1">
        <v>8.0</v>
      </c>
      <c r="U674" s="1" t="s">
        <v>67</v>
      </c>
      <c r="V674" s="1">
        <v>4.98</v>
      </c>
      <c r="W674" s="1">
        <v>7.73</v>
      </c>
    </row>
    <row r="675">
      <c r="C675" s="1">
        <v>3.0</v>
      </c>
      <c r="D675" s="1">
        <v>1.0</v>
      </c>
      <c r="E675" s="1" t="s">
        <v>248</v>
      </c>
      <c r="F675" s="1">
        <v>1.191</v>
      </c>
      <c r="G675" s="1">
        <v>4.25</v>
      </c>
      <c r="H675" s="21"/>
      <c r="R675" s="1">
        <v>3.0</v>
      </c>
      <c r="S675" s="1">
        <v>1.0</v>
      </c>
      <c r="T675" s="1">
        <v>1.0</v>
      </c>
      <c r="U675" s="1" t="s">
        <v>171</v>
      </c>
      <c r="V675" s="1">
        <v>3.908</v>
      </c>
      <c r="W675" s="1">
        <v>7.51</v>
      </c>
    </row>
    <row r="676">
      <c r="D676" s="1">
        <v>2.0</v>
      </c>
      <c r="E676" s="1" t="s">
        <v>98</v>
      </c>
      <c r="F676" s="1">
        <v>1.158</v>
      </c>
      <c r="G676" s="1">
        <v>0.662</v>
      </c>
      <c r="H676" s="21"/>
      <c r="S676" s="1">
        <v>2.0</v>
      </c>
      <c r="T676" s="1">
        <v>1.0</v>
      </c>
      <c r="U676" s="1" t="s">
        <v>240</v>
      </c>
      <c r="V676" s="1">
        <v>1.086</v>
      </c>
      <c r="W676" s="1">
        <v>2.097</v>
      </c>
    </row>
    <row r="677">
      <c r="D677" s="1">
        <v>3.0</v>
      </c>
      <c r="E677" s="1" t="s">
        <v>180</v>
      </c>
      <c r="F677" s="1">
        <v>0.672</v>
      </c>
      <c r="G677" s="1">
        <v>1.354</v>
      </c>
      <c r="H677" s="21"/>
      <c r="T677" s="1">
        <v>2.0</v>
      </c>
      <c r="U677" s="1" t="s">
        <v>172</v>
      </c>
      <c r="V677" s="1">
        <v>2.933</v>
      </c>
      <c r="W677" s="1">
        <v>3.64</v>
      </c>
    </row>
    <row r="678">
      <c r="D678" s="1">
        <v>4.0</v>
      </c>
      <c r="E678" s="1" t="s">
        <v>181</v>
      </c>
      <c r="F678" s="1">
        <v>1.283</v>
      </c>
      <c r="G678" s="1">
        <v>2.381</v>
      </c>
      <c r="H678" s="21"/>
      <c r="T678" s="1">
        <v>3.0</v>
      </c>
      <c r="U678" s="1" t="s">
        <v>173</v>
      </c>
      <c r="V678" s="1">
        <v>1.1</v>
      </c>
      <c r="W678" s="1">
        <v>7.63</v>
      </c>
    </row>
    <row r="679">
      <c r="D679" s="1">
        <v>5.0</v>
      </c>
      <c r="E679" s="1" t="s">
        <v>182</v>
      </c>
      <c r="F679" s="1">
        <v>1.265</v>
      </c>
      <c r="G679" s="1">
        <v>1.432</v>
      </c>
      <c r="H679" s="21"/>
      <c r="T679" s="1">
        <v>4.0</v>
      </c>
      <c r="U679" s="1" t="s">
        <v>174</v>
      </c>
      <c r="V679" s="1">
        <v>2.667</v>
      </c>
      <c r="W679" s="1">
        <v>1.085</v>
      </c>
    </row>
    <row r="680">
      <c r="B680" s="1">
        <v>5.0</v>
      </c>
      <c r="C680" s="1">
        <v>1.0</v>
      </c>
      <c r="D680" s="1">
        <v>1.0</v>
      </c>
      <c r="E680" s="1" t="s">
        <v>249</v>
      </c>
      <c r="F680" s="1">
        <v>0.342</v>
      </c>
      <c r="G680" s="1">
        <v>1.221</v>
      </c>
      <c r="H680" s="21"/>
      <c r="T680" s="1">
        <v>5.0</v>
      </c>
      <c r="U680" s="1" t="s">
        <v>175</v>
      </c>
    </row>
    <row r="681">
      <c r="C681" s="1">
        <v>2.0</v>
      </c>
      <c r="D681" s="1">
        <v>1.0</v>
      </c>
      <c r="E681" s="1" t="s">
        <v>183</v>
      </c>
      <c r="F681" s="1">
        <v>3.0</v>
      </c>
      <c r="G681" s="1">
        <v>1.071</v>
      </c>
      <c r="H681" s="21"/>
      <c r="T681" s="1">
        <v>6.0</v>
      </c>
      <c r="U681" s="1" t="s">
        <v>241</v>
      </c>
      <c r="V681" s="1">
        <v>6.01</v>
      </c>
      <c r="W681" s="1">
        <v>0.728</v>
      </c>
    </row>
    <row r="682">
      <c r="D682" s="1">
        <v>2.0</v>
      </c>
      <c r="E682" s="1" t="s">
        <v>107</v>
      </c>
      <c r="H682" s="21"/>
      <c r="S682" s="1">
        <v>3.0</v>
      </c>
      <c r="T682" s="1">
        <v>1.0</v>
      </c>
      <c r="U682" s="1" t="s">
        <v>176</v>
      </c>
      <c r="V682" s="1">
        <v>4.45</v>
      </c>
      <c r="W682" s="1">
        <v>8.18</v>
      </c>
    </row>
    <row r="683">
      <c r="D683" s="1">
        <v>3.0</v>
      </c>
      <c r="E683" s="1" t="s">
        <v>184</v>
      </c>
      <c r="H683" s="21"/>
      <c r="T683" s="1">
        <v>2.0</v>
      </c>
      <c r="U683" s="1" t="s">
        <v>211</v>
      </c>
      <c r="V683" s="1">
        <v>0.107</v>
      </c>
      <c r="W683" s="1">
        <v>1.155</v>
      </c>
    </row>
    <row r="684">
      <c r="D684" s="1">
        <v>4.0</v>
      </c>
      <c r="E684" s="1" t="s">
        <v>185</v>
      </c>
      <c r="H684" s="21"/>
      <c r="T684" s="1">
        <v>3.0</v>
      </c>
      <c r="U684" s="1" t="s">
        <v>242</v>
      </c>
      <c r="V684" s="1">
        <v>3.833</v>
      </c>
      <c r="W684" s="1">
        <v>1.167</v>
      </c>
    </row>
    <row r="685">
      <c r="D685" s="1">
        <v>5.0</v>
      </c>
      <c r="E685" s="1" t="s">
        <v>251</v>
      </c>
      <c r="H685" s="21"/>
      <c r="T685" s="1">
        <v>4.0</v>
      </c>
      <c r="U685" s="1" t="s">
        <v>243</v>
      </c>
      <c r="V685" s="1">
        <v>0.663</v>
      </c>
      <c r="W685" s="1">
        <v>3.83</v>
      </c>
    </row>
    <row r="686">
      <c r="D686" s="1">
        <v>6.0</v>
      </c>
      <c r="E686" s="1" t="s">
        <v>267</v>
      </c>
      <c r="H686" s="21"/>
      <c r="T686" s="1">
        <v>5.0</v>
      </c>
      <c r="U686" s="1" t="s">
        <v>178</v>
      </c>
      <c r="V686" s="1">
        <v>1.367</v>
      </c>
      <c r="W686" s="1">
        <v>3.6</v>
      </c>
    </row>
    <row r="687">
      <c r="D687" s="1">
        <v>7.0</v>
      </c>
      <c r="E687" s="1" t="s">
        <v>187</v>
      </c>
      <c r="H687" s="21"/>
      <c r="T687" s="1">
        <v>6.0</v>
      </c>
      <c r="U687" s="1" t="s">
        <v>179</v>
      </c>
    </row>
    <row r="688">
      <c r="C688" s="1">
        <v>3.0</v>
      </c>
      <c r="D688" s="1">
        <v>1.0</v>
      </c>
      <c r="E688" s="1" t="s">
        <v>178</v>
      </c>
      <c r="F688" s="1">
        <v>5.14</v>
      </c>
      <c r="G688" s="1">
        <v>0.736</v>
      </c>
      <c r="H688" s="21"/>
      <c r="R688" s="1">
        <v>4.0</v>
      </c>
      <c r="S688" s="1">
        <v>1.0</v>
      </c>
      <c r="T688" s="1">
        <v>1.0</v>
      </c>
      <c r="U688" s="1" t="s">
        <v>214</v>
      </c>
      <c r="V688" s="1">
        <v>2.137</v>
      </c>
      <c r="W688" s="1">
        <v>7.67</v>
      </c>
    </row>
    <row r="689">
      <c r="D689" s="1">
        <v>2.0</v>
      </c>
      <c r="E689" s="1" t="s">
        <v>267</v>
      </c>
      <c r="H689" s="21"/>
      <c r="S689" s="1">
        <v>2.0</v>
      </c>
      <c r="T689" s="1">
        <v>2.0</v>
      </c>
      <c r="U689" s="1" t="s">
        <v>258</v>
      </c>
      <c r="V689" s="1">
        <v>3.0</v>
      </c>
      <c r="W689" s="1">
        <v>1.448</v>
      </c>
    </row>
    <row r="690">
      <c r="D690" s="1">
        <v>3.0</v>
      </c>
      <c r="E690" s="1" t="s">
        <v>220</v>
      </c>
      <c r="H690" s="21"/>
      <c r="T690" s="1">
        <v>3.0</v>
      </c>
      <c r="U690" s="1" t="s">
        <v>245</v>
      </c>
      <c r="V690" s="1">
        <v>1.368</v>
      </c>
      <c r="W690" s="1">
        <v>2.11</v>
      </c>
    </row>
    <row r="691">
      <c r="D691" s="1">
        <v>4.0</v>
      </c>
      <c r="E691" s="1" t="s">
        <v>178</v>
      </c>
      <c r="F691" s="1">
        <v>1.459</v>
      </c>
      <c r="G691" s="1">
        <v>0.654</v>
      </c>
      <c r="H691" s="21"/>
      <c r="T691" s="1">
        <v>4.0</v>
      </c>
      <c r="U691" s="1" t="s">
        <v>246</v>
      </c>
      <c r="V691" s="1">
        <v>2.27</v>
      </c>
      <c r="W691" s="1">
        <v>1.331</v>
      </c>
    </row>
    <row r="692">
      <c r="B692" s="1">
        <v>6.0</v>
      </c>
      <c r="C692" s="1">
        <v>1.0</v>
      </c>
      <c r="D692" s="1">
        <v>1.0</v>
      </c>
      <c r="E692" s="46" t="s">
        <v>116</v>
      </c>
      <c r="F692" s="1">
        <v>1.55</v>
      </c>
      <c r="G692" s="1">
        <v>3.78</v>
      </c>
      <c r="H692" s="21"/>
      <c r="T692" s="1">
        <v>5.0</v>
      </c>
      <c r="U692" s="1" t="s">
        <v>247</v>
      </c>
      <c r="V692" s="1">
        <v>3.424</v>
      </c>
      <c r="W692" s="1">
        <v>4.09</v>
      </c>
    </row>
    <row r="693">
      <c r="C693" s="1">
        <v>2.0</v>
      </c>
      <c r="D693" s="1">
        <v>1.0</v>
      </c>
      <c r="E693" s="1" t="s">
        <v>190</v>
      </c>
      <c r="F693" s="1">
        <v>5.28</v>
      </c>
      <c r="H693" s="21"/>
      <c r="T693" s="1">
        <v>6.0</v>
      </c>
      <c r="U693" s="1" t="s">
        <v>28</v>
      </c>
      <c r="V693" s="1">
        <v>1.333</v>
      </c>
      <c r="W693" s="1">
        <v>0.123</v>
      </c>
    </row>
    <row r="694">
      <c r="D694" s="1">
        <v>2.0</v>
      </c>
      <c r="E694" s="1" t="s">
        <v>191</v>
      </c>
      <c r="F694" s="1">
        <v>3.714</v>
      </c>
      <c r="H694" s="21"/>
      <c r="T694" s="1">
        <v>7.0</v>
      </c>
      <c r="U694" s="1" t="s">
        <v>229</v>
      </c>
      <c r="V694" s="1">
        <v>1.67</v>
      </c>
      <c r="W694" s="1">
        <v>4.46</v>
      </c>
    </row>
    <row r="695">
      <c r="D695" s="1">
        <v>3.0</v>
      </c>
      <c r="E695" s="1" t="s">
        <v>192</v>
      </c>
      <c r="H695" s="21"/>
      <c r="S695" s="1">
        <v>3.0</v>
      </c>
      <c r="T695" s="1">
        <v>1.0</v>
      </c>
      <c r="U695" s="1" t="s">
        <v>248</v>
      </c>
      <c r="V695" s="1">
        <v>1.191</v>
      </c>
      <c r="W695" s="1">
        <v>4.25</v>
      </c>
    </row>
    <row r="696">
      <c r="D696" s="1">
        <v>4.0</v>
      </c>
      <c r="E696" s="1" t="s">
        <v>223</v>
      </c>
      <c r="H696" s="21"/>
      <c r="T696" s="1">
        <v>2.0</v>
      </c>
      <c r="U696" s="1" t="s">
        <v>98</v>
      </c>
      <c r="V696" s="1">
        <v>1.158</v>
      </c>
      <c r="W696" s="1">
        <v>0.662</v>
      </c>
    </row>
    <row r="697">
      <c r="D697" s="1">
        <v>5.0</v>
      </c>
      <c r="E697" s="1" t="s">
        <v>252</v>
      </c>
      <c r="H697" s="21"/>
      <c r="T697" s="1">
        <v>3.0</v>
      </c>
      <c r="U697" s="1" t="s">
        <v>180</v>
      </c>
      <c r="V697" s="1">
        <v>0.672</v>
      </c>
      <c r="W697" s="1">
        <v>1.354</v>
      </c>
    </row>
    <row r="698">
      <c r="D698" s="1">
        <v>6.0</v>
      </c>
      <c r="E698" s="1" t="s">
        <v>193</v>
      </c>
      <c r="F698" s="1">
        <v>3.0</v>
      </c>
      <c r="H698" s="21"/>
      <c r="T698" s="1">
        <v>4.0</v>
      </c>
      <c r="U698" s="1" t="s">
        <v>181</v>
      </c>
      <c r="V698" s="1">
        <v>1.283</v>
      </c>
      <c r="W698" s="1">
        <v>2.381</v>
      </c>
    </row>
    <row r="699">
      <c r="D699" s="1">
        <v>7.0</v>
      </c>
      <c r="E699" s="1" t="s">
        <v>253</v>
      </c>
      <c r="F699" s="1">
        <v>2.073</v>
      </c>
      <c r="H699" s="21"/>
      <c r="T699" s="1">
        <v>5.0</v>
      </c>
      <c r="U699" s="1" t="s">
        <v>182</v>
      </c>
      <c r="V699" s="1">
        <v>1.265</v>
      </c>
      <c r="W699" s="1">
        <v>1.432</v>
      </c>
    </row>
    <row r="700">
      <c r="D700" s="1">
        <v>8.0</v>
      </c>
      <c r="E700" s="1" t="s">
        <v>194</v>
      </c>
      <c r="F700" s="1">
        <v>2.839</v>
      </c>
      <c r="H700" s="21"/>
      <c r="R700" s="1">
        <v>5.0</v>
      </c>
      <c r="S700" s="1">
        <v>1.0</v>
      </c>
      <c r="T700" s="1">
        <v>1.0</v>
      </c>
      <c r="U700" s="1" t="s">
        <v>249</v>
      </c>
      <c r="V700" s="1">
        <v>0.342</v>
      </c>
      <c r="W700" s="1">
        <v>1.221</v>
      </c>
    </row>
    <row r="701">
      <c r="C701" s="1">
        <v>3.0</v>
      </c>
      <c r="D701" s="1">
        <v>1.0</v>
      </c>
      <c r="E701" s="1" t="s">
        <v>136</v>
      </c>
      <c r="F701" s="1">
        <v>1.81</v>
      </c>
      <c r="G701" s="1">
        <v>4.09</v>
      </c>
      <c r="H701" s="21"/>
      <c r="S701" s="1">
        <v>2.0</v>
      </c>
      <c r="T701" s="1">
        <v>1.0</v>
      </c>
      <c r="U701" s="1" t="s">
        <v>183</v>
      </c>
      <c r="V701" s="1">
        <v>3.0</v>
      </c>
      <c r="W701" s="1">
        <v>1.071</v>
      </c>
    </row>
    <row r="702">
      <c r="D702" s="1">
        <v>2.0</v>
      </c>
      <c r="E702" s="1" t="s">
        <v>138</v>
      </c>
      <c r="H702" s="21"/>
      <c r="T702" s="1">
        <v>2.0</v>
      </c>
      <c r="U702" s="1" t="s">
        <v>107</v>
      </c>
    </row>
    <row r="703">
      <c r="D703" s="1">
        <v>3.0</v>
      </c>
      <c r="E703" s="1" t="s">
        <v>255</v>
      </c>
      <c r="F703" s="1">
        <v>1.2</v>
      </c>
      <c r="G703" s="1">
        <v>4.06</v>
      </c>
      <c r="H703" s="21"/>
      <c r="T703" s="1">
        <v>3.0</v>
      </c>
      <c r="U703" s="1" t="s">
        <v>184</v>
      </c>
    </row>
    <row r="704">
      <c r="D704" s="1">
        <v>4.0</v>
      </c>
      <c r="E704" s="49" t="s">
        <v>122</v>
      </c>
      <c r="F704" s="1">
        <v>3.014</v>
      </c>
      <c r="G704" s="1">
        <v>3.72</v>
      </c>
      <c r="H704" s="21"/>
      <c r="T704" s="1">
        <v>4.0</v>
      </c>
      <c r="U704" s="1" t="s">
        <v>185</v>
      </c>
    </row>
    <row r="705">
      <c r="D705" s="1">
        <v>5.0</v>
      </c>
      <c r="E705" s="1" t="s">
        <v>260</v>
      </c>
      <c r="H705" s="21"/>
      <c r="T705" s="1">
        <v>5.0</v>
      </c>
      <c r="U705" s="1" t="s">
        <v>251</v>
      </c>
    </row>
    <row r="706">
      <c r="A706" s="1">
        <v>19.0</v>
      </c>
      <c r="B706" s="1">
        <v>1.0</v>
      </c>
      <c r="C706" s="1">
        <v>1.0</v>
      </c>
      <c r="D706" s="1">
        <v>1.0</v>
      </c>
      <c r="E706" s="1" t="s">
        <v>195</v>
      </c>
      <c r="H706" s="21"/>
      <c r="T706" s="1">
        <v>6.0</v>
      </c>
      <c r="U706" s="1" t="s">
        <v>267</v>
      </c>
    </row>
    <row r="707">
      <c r="C707" s="1">
        <v>2.0</v>
      </c>
      <c r="D707" s="1">
        <v>1.0</v>
      </c>
      <c r="E707" s="1" t="s">
        <v>24</v>
      </c>
      <c r="F707" s="1">
        <v>1.342</v>
      </c>
      <c r="G707" s="1">
        <v>3.58</v>
      </c>
      <c r="H707" s="21"/>
      <c r="T707" s="1">
        <v>7.0</v>
      </c>
      <c r="U707" s="1" t="s">
        <v>187</v>
      </c>
    </row>
    <row r="708">
      <c r="D708" s="1">
        <v>2.0</v>
      </c>
      <c r="E708" s="1" t="s">
        <v>197</v>
      </c>
      <c r="F708" s="1">
        <v>1.464</v>
      </c>
      <c r="G708" s="1">
        <v>1.236</v>
      </c>
      <c r="H708" s="21"/>
      <c r="S708" s="1">
        <v>3.0</v>
      </c>
      <c r="T708" s="1">
        <v>1.0</v>
      </c>
      <c r="U708" s="1" t="s">
        <v>178</v>
      </c>
      <c r="V708" s="1">
        <v>5.14</v>
      </c>
      <c r="W708" s="1">
        <v>0.736</v>
      </c>
    </row>
    <row r="709">
      <c r="D709" s="1">
        <v>3.0</v>
      </c>
      <c r="E709" s="1" t="s">
        <v>198</v>
      </c>
      <c r="F709" s="1">
        <v>1.4</v>
      </c>
      <c r="G709" s="1">
        <v>1.292</v>
      </c>
      <c r="H709" s="21"/>
      <c r="T709" s="1">
        <v>2.0</v>
      </c>
      <c r="U709" s="1" t="s">
        <v>267</v>
      </c>
    </row>
    <row r="710">
      <c r="D710" s="1">
        <v>4.0</v>
      </c>
      <c r="E710" s="1" t="s">
        <v>267</v>
      </c>
      <c r="H710" s="21"/>
      <c r="T710" s="1">
        <v>3.0</v>
      </c>
      <c r="U710" s="1" t="s">
        <v>220</v>
      </c>
    </row>
    <row r="711">
      <c r="D711" s="1">
        <v>5.0</v>
      </c>
      <c r="E711" s="1" t="s">
        <v>267</v>
      </c>
      <c r="H711" s="21"/>
      <c r="T711" s="1">
        <v>4.0</v>
      </c>
      <c r="U711" s="1" t="s">
        <v>178</v>
      </c>
      <c r="V711" s="1">
        <v>1.459</v>
      </c>
      <c r="W711" s="1">
        <v>0.654</v>
      </c>
    </row>
    <row r="712">
      <c r="C712" s="1">
        <v>3.0</v>
      </c>
      <c r="D712" s="1">
        <v>1.0</v>
      </c>
      <c r="E712" s="1" t="s">
        <v>199</v>
      </c>
      <c r="F712" s="1">
        <v>0.64</v>
      </c>
      <c r="G712" s="1">
        <v>3.67</v>
      </c>
      <c r="H712" s="21"/>
      <c r="R712" s="1">
        <v>6.0</v>
      </c>
      <c r="S712" s="1">
        <v>1.0</v>
      </c>
      <c r="T712" s="1">
        <v>1.0</v>
      </c>
      <c r="U712" s="46" t="s">
        <v>116</v>
      </c>
      <c r="V712" s="1">
        <v>1.55</v>
      </c>
      <c r="W712" s="1">
        <v>3.78</v>
      </c>
    </row>
    <row r="713">
      <c r="D713" s="1">
        <v>2.0</v>
      </c>
      <c r="E713" s="1" t="s">
        <v>200</v>
      </c>
      <c r="F713" s="1">
        <v>2.981</v>
      </c>
      <c r="G713" s="1">
        <v>8.01</v>
      </c>
      <c r="H713" s="21"/>
      <c r="S713" s="1">
        <v>2.0</v>
      </c>
      <c r="T713" s="1">
        <v>1.0</v>
      </c>
      <c r="U713" s="1" t="s">
        <v>190</v>
      </c>
      <c r="V713" s="1">
        <v>5.28</v>
      </c>
    </row>
    <row r="714">
      <c r="D714" s="1">
        <v>3.0</v>
      </c>
      <c r="E714" s="1" t="s">
        <v>231</v>
      </c>
      <c r="F714" s="1">
        <v>0.91</v>
      </c>
      <c r="G714" s="1">
        <v>7.6</v>
      </c>
      <c r="H714" s="21"/>
      <c r="T714" s="1">
        <v>2.0</v>
      </c>
      <c r="U714" s="1" t="s">
        <v>191</v>
      </c>
      <c r="V714" s="1">
        <v>3.714</v>
      </c>
    </row>
    <row r="715">
      <c r="D715" s="1">
        <v>4.0</v>
      </c>
      <c r="E715" s="1" t="s">
        <v>267</v>
      </c>
      <c r="H715" s="21"/>
      <c r="T715" s="1">
        <v>3.0</v>
      </c>
      <c r="U715" s="1" t="s">
        <v>192</v>
      </c>
    </row>
    <row r="716">
      <c r="B716" s="1">
        <v>2.0</v>
      </c>
      <c r="C716" s="1">
        <v>1.0</v>
      </c>
      <c r="D716" s="1">
        <v>1.0</v>
      </c>
      <c r="E716" s="1" t="s">
        <v>270</v>
      </c>
      <c r="F716" s="1">
        <v>0.322</v>
      </c>
      <c r="G716" s="1">
        <v>3.75</v>
      </c>
      <c r="H716" s="21"/>
      <c r="T716" s="1">
        <v>4.0</v>
      </c>
      <c r="U716" s="1" t="s">
        <v>223</v>
      </c>
    </row>
    <row r="717">
      <c r="C717" s="1">
        <v>2.0</v>
      </c>
      <c r="D717" s="1">
        <v>1.0</v>
      </c>
      <c r="E717" s="28" t="s">
        <v>34</v>
      </c>
      <c r="F717" s="1">
        <v>2.593</v>
      </c>
      <c r="G717" s="1">
        <v>3.74</v>
      </c>
      <c r="H717" s="21"/>
      <c r="T717" s="1">
        <v>5.0</v>
      </c>
      <c r="U717" s="1" t="s">
        <v>252</v>
      </c>
    </row>
    <row r="718">
      <c r="D718" s="1">
        <v>2.0</v>
      </c>
      <c r="E718" s="1" t="s">
        <v>234</v>
      </c>
      <c r="F718" s="1">
        <v>1.472</v>
      </c>
      <c r="G718" s="1">
        <v>4.25</v>
      </c>
      <c r="H718" s="21"/>
      <c r="T718" s="1">
        <v>6.0</v>
      </c>
      <c r="U718" s="1" t="s">
        <v>193</v>
      </c>
      <c r="V718" s="1">
        <v>3.0</v>
      </c>
    </row>
    <row r="719">
      <c r="D719" s="1">
        <v>3.0</v>
      </c>
      <c r="E719" s="1" t="s">
        <v>202</v>
      </c>
      <c r="F719" s="1">
        <v>2.952</v>
      </c>
      <c r="G719" s="1">
        <v>3.36</v>
      </c>
      <c r="H719" s="21"/>
      <c r="T719" s="1">
        <v>7.0</v>
      </c>
      <c r="U719" s="1" t="s">
        <v>253</v>
      </c>
      <c r="V719" s="1">
        <v>2.073</v>
      </c>
    </row>
    <row r="720">
      <c r="D720" s="1">
        <v>4.0</v>
      </c>
      <c r="E720" s="1" t="s">
        <v>235</v>
      </c>
      <c r="F720" s="1">
        <v>2.585</v>
      </c>
      <c r="G720" s="1">
        <v>1.38</v>
      </c>
      <c r="H720" s="21"/>
      <c r="T720" s="1">
        <v>8.0</v>
      </c>
      <c r="U720" s="1" t="s">
        <v>194</v>
      </c>
      <c r="V720" s="1">
        <v>2.839</v>
      </c>
    </row>
    <row r="721">
      <c r="C721" s="1">
        <v>3.0</v>
      </c>
      <c r="D721" s="1">
        <v>1.0</v>
      </c>
      <c r="E721" s="1" t="s">
        <v>236</v>
      </c>
      <c r="F721" s="1">
        <v>2.871</v>
      </c>
      <c r="G721" s="1">
        <v>1.196</v>
      </c>
      <c r="H721" s="21"/>
      <c r="S721" s="1">
        <v>3.0</v>
      </c>
      <c r="T721" s="1">
        <v>1.0</v>
      </c>
      <c r="U721" s="1" t="s">
        <v>136</v>
      </c>
      <c r="V721" s="1">
        <v>1.81</v>
      </c>
      <c r="W721" s="1">
        <v>4.09</v>
      </c>
    </row>
    <row r="722">
      <c r="D722" s="1">
        <v>2.0</v>
      </c>
      <c r="E722" s="1" t="s">
        <v>203</v>
      </c>
      <c r="F722" s="1">
        <v>0.363</v>
      </c>
      <c r="G722" s="1">
        <v>0.072</v>
      </c>
      <c r="H722" s="21"/>
      <c r="T722" s="1">
        <v>2.0</v>
      </c>
      <c r="U722" s="1" t="s">
        <v>138</v>
      </c>
    </row>
    <row r="723">
      <c r="D723" s="1">
        <v>3.0</v>
      </c>
      <c r="E723" s="1" t="s">
        <v>237</v>
      </c>
      <c r="H723" s="21"/>
      <c r="T723" s="1">
        <v>3.0</v>
      </c>
      <c r="U723" s="1" t="s">
        <v>255</v>
      </c>
      <c r="V723" s="1">
        <v>1.2</v>
      </c>
      <c r="W723" s="1">
        <v>4.06</v>
      </c>
    </row>
    <row r="724">
      <c r="D724" s="1">
        <v>4.0</v>
      </c>
      <c r="E724" s="1" t="s">
        <v>238</v>
      </c>
      <c r="F724" s="1">
        <v>0.736</v>
      </c>
      <c r="G724" s="1">
        <v>2.618</v>
      </c>
      <c r="H724" s="21"/>
      <c r="T724" s="1">
        <v>4.0</v>
      </c>
      <c r="U724" s="49" t="s">
        <v>122</v>
      </c>
      <c r="V724" s="1">
        <v>3.014</v>
      </c>
      <c r="W724" s="1">
        <v>3.72</v>
      </c>
    </row>
    <row r="725">
      <c r="D725" s="1">
        <v>5.0</v>
      </c>
      <c r="E725" s="1" t="s">
        <v>58</v>
      </c>
      <c r="F725" s="1">
        <v>2.509</v>
      </c>
      <c r="G725" s="1">
        <v>2.608</v>
      </c>
      <c r="H725" s="21"/>
      <c r="T725" s="1">
        <v>5.0</v>
      </c>
      <c r="U725" s="1" t="s">
        <v>260</v>
      </c>
    </row>
    <row r="726">
      <c r="D726" s="1">
        <v>6.0</v>
      </c>
      <c r="E726" s="1" t="s">
        <v>267</v>
      </c>
      <c r="H726" s="21"/>
      <c r="Q726" s="1">
        <v>19.0</v>
      </c>
      <c r="R726" s="1">
        <v>1.0</v>
      </c>
      <c r="S726" s="1">
        <v>1.0</v>
      </c>
      <c r="T726" s="1">
        <v>1.0</v>
      </c>
      <c r="U726" s="1" t="s">
        <v>195</v>
      </c>
    </row>
    <row r="727">
      <c r="D727" s="1">
        <v>7.0</v>
      </c>
      <c r="E727" s="1" t="s">
        <v>267</v>
      </c>
      <c r="H727" s="21"/>
      <c r="S727" s="1">
        <v>2.0</v>
      </c>
      <c r="T727" s="1">
        <v>1.0</v>
      </c>
      <c r="U727" s="1" t="s">
        <v>24</v>
      </c>
      <c r="V727" s="1">
        <v>1.342</v>
      </c>
      <c r="W727" s="1">
        <v>3.58</v>
      </c>
    </row>
    <row r="728">
      <c r="D728" s="1">
        <v>8.0</v>
      </c>
      <c r="E728" s="1" t="s">
        <v>267</v>
      </c>
      <c r="H728" s="21"/>
      <c r="T728" s="1">
        <v>2.0</v>
      </c>
      <c r="U728" s="1" t="s">
        <v>197</v>
      </c>
      <c r="V728" s="1">
        <v>1.464</v>
      </c>
      <c r="W728" s="1">
        <v>1.236</v>
      </c>
    </row>
    <row r="729">
      <c r="B729" s="1">
        <v>3.0</v>
      </c>
      <c r="C729" s="1">
        <v>1.0</v>
      </c>
      <c r="D729" s="1">
        <v>1.0</v>
      </c>
      <c r="E729" s="1" t="s">
        <v>171</v>
      </c>
      <c r="F729" s="1">
        <v>2.364</v>
      </c>
      <c r="G729" s="1">
        <v>1.3</v>
      </c>
      <c r="H729" s="21"/>
      <c r="T729" s="1">
        <v>3.0</v>
      </c>
      <c r="U729" s="1" t="s">
        <v>198</v>
      </c>
      <c r="V729" s="1">
        <v>1.4</v>
      </c>
      <c r="W729" s="1">
        <v>1.292</v>
      </c>
    </row>
    <row r="730">
      <c r="C730" s="1">
        <v>2.0</v>
      </c>
      <c r="D730" s="1">
        <v>1.0</v>
      </c>
      <c r="E730" s="1" t="s">
        <v>240</v>
      </c>
      <c r="F730" s="1">
        <v>1.156</v>
      </c>
      <c r="G730" s="1">
        <v>0.049</v>
      </c>
      <c r="H730" s="21"/>
      <c r="T730" s="1">
        <v>4.0</v>
      </c>
      <c r="U730" s="1" t="s">
        <v>267</v>
      </c>
    </row>
    <row r="731">
      <c r="D731" s="1">
        <v>2.0</v>
      </c>
      <c r="E731" s="1" t="s">
        <v>172</v>
      </c>
      <c r="H731" s="21"/>
      <c r="T731" s="1">
        <v>5.0</v>
      </c>
      <c r="U731" s="1" t="s">
        <v>267</v>
      </c>
    </row>
    <row r="732">
      <c r="D732" s="1">
        <v>3.0</v>
      </c>
      <c r="E732" s="1" t="s">
        <v>173</v>
      </c>
      <c r="F732" s="1">
        <v>2.259</v>
      </c>
      <c r="G732" s="1">
        <v>0.104</v>
      </c>
      <c r="H732" s="21"/>
      <c r="S732" s="1">
        <v>3.0</v>
      </c>
      <c r="T732" s="1">
        <v>1.0</v>
      </c>
      <c r="U732" s="1" t="s">
        <v>199</v>
      </c>
      <c r="V732" s="1">
        <v>0.64</v>
      </c>
      <c r="W732" s="1">
        <v>3.67</v>
      </c>
    </row>
    <row r="733">
      <c r="D733" s="1">
        <v>4.0</v>
      </c>
      <c r="E733" s="1" t="s">
        <v>174</v>
      </c>
      <c r="F733" s="1">
        <v>3.852</v>
      </c>
      <c r="G733" s="1">
        <v>1.085</v>
      </c>
      <c r="H733" s="21"/>
      <c r="T733" s="1">
        <v>2.0</v>
      </c>
      <c r="U733" s="1" t="s">
        <v>200</v>
      </c>
      <c r="V733" s="1">
        <v>2.981</v>
      </c>
      <c r="W733" s="1">
        <v>8.01</v>
      </c>
    </row>
    <row r="734">
      <c r="D734" s="1">
        <v>5.0</v>
      </c>
      <c r="E734" s="1" t="s">
        <v>175</v>
      </c>
      <c r="F734" s="1">
        <v>2.919</v>
      </c>
      <c r="G734" s="1">
        <v>0.111</v>
      </c>
      <c r="H734" s="21"/>
      <c r="T734" s="1">
        <v>3.0</v>
      </c>
      <c r="U734" s="1" t="s">
        <v>231</v>
      </c>
      <c r="V734" s="1">
        <v>0.91</v>
      </c>
      <c r="W734" s="1">
        <v>7.6</v>
      </c>
    </row>
    <row r="735">
      <c r="D735" s="1">
        <v>6.0</v>
      </c>
      <c r="E735" s="1" t="s">
        <v>241</v>
      </c>
      <c r="F735" s="1">
        <v>1.382</v>
      </c>
      <c r="G735" s="1">
        <v>1.017</v>
      </c>
      <c r="H735" s="21"/>
      <c r="T735" s="1">
        <v>4.0</v>
      </c>
      <c r="U735" s="1" t="s">
        <v>267</v>
      </c>
    </row>
    <row r="736">
      <c r="C736" s="1">
        <v>3.0</v>
      </c>
      <c r="D736" s="1">
        <v>1.0</v>
      </c>
      <c r="E736" s="1" t="s">
        <v>176</v>
      </c>
      <c r="F736" s="1">
        <v>1.224</v>
      </c>
      <c r="G736" s="1">
        <v>0.556</v>
      </c>
      <c r="H736" s="21"/>
      <c r="R736" s="1">
        <v>2.0</v>
      </c>
      <c r="S736" s="1">
        <v>1.0</v>
      </c>
      <c r="T736" s="1">
        <v>1.0</v>
      </c>
      <c r="U736" s="1" t="s">
        <v>270</v>
      </c>
      <c r="V736" s="1">
        <v>0.322</v>
      </c>
      <c r="W736" s="1">
        <v>3.75</v>
      </c>
    </row>
    <row r="737">
      <c r="D737" s="1">
        <v>2.0</v>
      </c>
      <c r="E737" s="1" t="s">
        <v>211</v>
      </c>
      <c r="F737" s="1">
        <v>1.235</v>
      </c>
      <c r="G737" s="1">
        <v>1.319</v>
      </c>
      <c r="H737" s="21"/>
      <c r="S737" s="1">
        <v>2.0</v>
      </c>
      <c r="T737" s="1">
        <v>1.0</v>
      </c>
      <c r="U737" s="28" t="s">
        <v>34</v>
      </c>
      <c r="V737" s="1">
        <v>2.593</v>
      </c>
      <c r="W737" s="1">
        <v>3.74</v>
      </c>
    </row>
    <row r="738">
      <c r="D738" s="1">
        <v>3.0</v>
      </c>
      <c r="E738" s="1" t="s">
        <v>242</v>
      </c>
      <c r="F738" s="1">
        <v>1.35</v>
      </c>
      <c r="G738" s="1">
        <v>0.319</v>
      </c>
      <c r="H738" s="21"/>
      <c r="T738" s="1">
        <v>2.0</v>
      </c>
      <c r="U738" s="1" t="s">
        <v>234</v>
      </c>
      <c r="V738" s="1">
        <v>1.472</v>
      </c>
      <c r="W738" s="1">
        <v>4.25</v>
      </c>
    </row>
    <row r="739">
      <c r="D739" s="1">
        <v>4.0</v>
      </c>
      <c r="E739" s="1" t="s">
        <v>243</v>
      </c>
      <c r="F739" s="1">
        <v>2.739</v>
      </c>
      <c r="G739" s="1">
        <v>7.55</v>
      </c>
      <c r="H739" s="21"/>
      <c r="T739" s="1">
        <v>3.0</v>
      </c>
      <c r="U739" s="1" t="s">
        <v>202</v>
      </c>
      <c r="V739" s="1">
        <v>2.952</v>
      </c>
      <c r="W739" s="1">
        <v>3.36</v>
      </c>
    </row>
    <row r="740">
      <c r="D740" s="1">
        <v>5.0</v>
      </c>
      <c r="E740" s="1" t="s">
        <v>178</v>
      </c>
      <c r="F740" s="1">
        <v>2.909</v>
      </c>
      <c r="G740" s="1">
        <v>0.714</v>
      </c>
      <c r="H740" s="21"/>
      <c r="T740" s="1">
        <v>4.0</v>
      </c>
      <c r="U740" s="1" t="s">
        <v>235</v>
      </c>
      <c r="V740" s="1">
        <v>2.585</v>
      </c>
      <c r="W740" s="1">
        <v>1.38</v>
      </c>
    </row>
    <row r="741">
      <c r="D741" s="1">
        <v>6.0</v>
      </c>
      <c r="E741" s="1" t="s">
        <v>267</v>
      </c>
      <c r="H741" s="21"/>
      <c r="S741" s="1">
        <v>3.0</v>
      </c>
      <c r="T741" s="1">
        <v>1.0</v>
      </c>
      <c r="U741" s="1" t="s">
        <v>236</v>
      </c>
      <c r="V741" s="1">
        <v>2.871</v>
      </c>
      <c r="W741" s="1">
        <v>1.196</v>
      </c>
    </row>
    <row r="742">
      <c r="B742" s="1">
        <v>4.0</v>
      </c>
      <c r="C742" s="1">
        <v>1.0</v>
      </c>
      <c r="D742" s="1">
        <v>1.0</v>
      </c>
      <c r="E742" s="1" t="s">
        <v>214</v>
      </c>
      <c r="F742" s="1">
        <v>2.19</v>
      </c>
      <c r="G742" s="1">
        <v>7.71</v>
      </c>
      <c r="H742" s="21"/>
      <c r="T742" s="1">
        <v>2.0</v>
      </c>
      <c r="U742" s="1" t="s">
        <v>203</v>
      </c>
      <c r="V742" s="1">
        <v>0.363</v>
      </c>
      <c r="W742" s="1">
        <v>0.072</v>
      </c>
    </row>
    <row r="743">
      <c r="C743" s="1">
        <v>2.0</v>
      </c>
      <c r="D743" s="1">
        <v>1.0</v>
      </c>
      <c r="E743" s="1" t="s">
        <v>90</v>
      </c>
      <c r="H743" s="21"/>
      <c r="T743" s="1">
        <v>3.0</v>
      </c>
      <c r="U743" s="1" t="s">
        <v>237</v>
      </c>
    </row>
    <row r="744">
      <c r="D744" s="1">
        <v>2.0</v>
      </c>
      <c r="E744" s="1" t="s">
        <v>258</v>
      </c>
      <c r="F744" s="1">
        <v>1.94</v>
      </c>
      <c r="G744" s="1">
        <v>3.65</v>
      </c>
      <c r="H744" s="21"/>
      <c r="T744" s="1">
        <v>4.0</v>
      </c>
      <c r="U744" s="1" t="s">
        <v>238</v>
      </c>
      <c r="V744" s="1">
        <v>0.736</v>
      </c>
      <c r="W744" s="1">
        <v>2.618</v>
      </c>
    </row>
    <row r="745">
      <c r="D745" s="1">
        <v>3.0</v>
      </c>
      <c r="E745" s="1" t="s">
        <v>245</v>
      </c>
      <c r="F745" s="1">
        <v>3.2</v>
      </c>
      <c r="G745" s="1">
        <v>3.51</v>
      </c>
      <c r="H745" s="21"/>
      <c r="T745" s="1">
        <v>5.0</v>
      </c>
      <c r="U745" s="1" t="s">
        <v>58</v>
      </c>
      <c r="V745" s="1">
        <v>2.509</v>
      </c>
      <c r="W745" s="1">
        <v>2.608</v>
      </c>
    </row>
    <row r="746">
      <c r="D746" s="1">
        <v>4.0</v>
      </c>
      <c r="E746" s="1" t="s">
        <v>246</v>
      </c>
      <c r="F746" s="1">
        <v>2.261</v>
      </c>
      <c r="G746" s="1">
        <v>7.52</v>
      </c>
      <c r="H746" s="21"/>
      <c r="T746" s="1">
        <v>6.0</v>
      </c>
      <c r="U746" s="1" t="s">
        <v>267</v>
      </c>
    </row>
    <row r="747">
      <c r="D747" s="1">
        <v>5.0</v>
      </c>
      <c r="E747" s="1" t="s">
        <v>267</v>
      </c>
      <c r="H747" s="21"/>
      <c r="T747" s="1">
        <v>7.0</v>
      </c>
      <c r="U747" s="1" t="s">
        <v>267</v>
      </c>
    </row>
    <row r="748">
      <c r="D748" s="1">
        <v>6.0</v>
      </c>
      <c r="E748" s="1" t="s">
        <v>267</v>
      </c>
      <c r="H748" s="21"/>
      <c r="T748" s="1">
        <v>8.0</v>
      </c>
      <c r="U748" s="1" t="s">
        <v>267</v>
      </c>
    </row>
    <row r="749">
      <c r="D749" s="1">
        <v>7.0</v>
      </c>
      <c r="E749" s="1" t="s">
        <v>267</v>
      </c>
      <c r="H749" s="21"/>
      <c r="R749" s="1">
        <v>3.0</v>
      </c>
      <c r="S749" s="1">
        <v>1.0</v>
      </c>
      <c r="T749" s="1">
        <v>1.0</v>
      </c>
      <c r="U749" s="1" t="s">
        <v>171</v>
      </c>
      <c r="V749" s="1">
        <v>2.364</v>
      </c>
      <c r="W749" s="1">
        <v>1.3</v>
      </c>
    </row>
    <row r="750">
      <c r="C750" s="1">
        <v>3.0</v>
      </c>
      <c r="D750" s="1">
        <v>1.0</v>
      </c>
      <c r="E750" s="1" t="s">
        <v>248</v>
      </c>
      <c r="F750" s="1">
        <v>1.97</v>
      </c>
      <c r="G750" s="1">
        <v>7.58</v>
      </c>
      <c r="H750" s="21"/>
      <c r="S750" s="1">
        <v>2.0</v>
      </c>
      <c r="T750" s="1">
        <v>1.0</v>
      </c>
      <c r="U750" s="1" t="s">
        <v>240</v>
      </c>
      <c r="V750" s="1">
        <v>1.156</v>
      </c>
      <c r="W750" s="1">
        <v>0.049</v>
      </c>
    </row>
    <row r="751">
      <c r="D751" s="1">
        <v>2.0</v>
      </c>
      <c r="E751" s="1" t="s">
        <v>98</v>
      </c>
      <c r="F751" s="1">
        <v>6.76</v>
      </c>
      <c r="G751" s="1">
        <v>0.699</v>
      </c>
      <c r="H751" s="21"/>
      <c r="T751" s="1">
        <v>2.0</v>
      </c>
      <c r="U751" s="1" t="s">
        <v>172</v>
      </c>
    </row>
    <row r="752">
      <c r="D752" s="1">
        <v>3.0</v>
      </c>
      <c r="E752" s="1" t="s">
        <v>180</v>
      </c>
      <c r="F752" s="1">
        <v>3.6</v>
      </c>
      <c r="G752" s="1">
        <v>3.63</v>
      </c>
      <c r="H752" s="21"/>
      <c r="T752" s="1">
        <v>3.0</v>
      </c>
      <c r="U752" s="1" t="s">
        <v>173</v>
      </c>
      <c r="V752" s="1">
        <v>2.259</v>
      </c>
      <c r="W752" s="1">
        <v>0.104</v>
      </c>
    </row>
    <row r="753">
      <c r="D753" s="1">
        <v>4.0</v>
      </c>
      <c r="E753" s="1" t="s">
        <v>181</v>
      </c>
      <c r="F753" s="1">
        <v>2.261</v>
      </c>
      <c r="H753" s="21"/>
      <c r="T753" s="1">
        <v>4.0</v>
      </c>
      <c r="U753" s="1" t="s">
        <v>174</v>
      </c>
      <c r="V753" s="1">
        <v>3.852</v>
      </c>
      <c r="W753" s="1">
        <v>1.085</v>
      </c>
    </row>
    <row r="754">
      <c r="D754" s="1">
        <v>5.0</v>
      </c>
      <c r="E754" s="1" t="s">
        <v>182</v>
      </c>
      <c r="F754" s="1">
        <v>1.96</v>
      </c>
      <c r="H754" s="21"/>
      <c r="T754" s="1">
        <v>5.0</v>
      </c>
      <c r="U754" s="1" t="s">
        <v>175</v>
      </c>
      <c r="V754" s="1">
        <v>2.919</v>
      </c>
      <c r="W754" s="1">
        <v>0.111</v>
      </c>
    </row>
    <row r="755">
      <c r="B755" s="1">
        <v>5.0</v>
      </c>
      <c r="C755" s="1">
        <v>1.0</v>
      </c>
      <c r="D755" s="1">
        <v>1.0</v>
      </c>
      <c r="E755" s="1" t="s">
        <v>249</v>
      </c>
      <c r="H755" s="21"/>
      <c r="T755" s="1">
        <v>6.0</v>
      </c>
      <c r="U755" s="1" t="s">
        <v>241</v>
      </c>
      <c r="V755" s="1">
        <v>1.382</v>
      </c>
      <c r="W755" s="1">
        <v>1.017</v>
      </c>
    </row>
    <row r="756">
      <c r="C756" s="1">
        <v>2.0</v>
      </c>
      <c r="D756" s="1">
        <v>1.0</v>
      </c>
      <c r="E756" s="1" t="s">
        <v>183</v>
      </c>
      <c r="F756" s="1">
        <v>4.41</v>
      </c>
      <c r="G756" s="1">
        <v>3.55</v>
      </c>
      <c r="H756" s="21"/>
      <c r="S756" s="1">
        <v>3.0</v>
      </c>
      <c r="T756" s="1">
        <v>1.0</v>
      </c>
      <c r="U756" s="1" t="s">
        <v>176</v>
      </c>
      <c r="V756" s="1">
        <v>1.224</v>
      </c>
      <c r="W756" s="1">
        <v>0.556</v>
      </c>
    </row>
    <row r="757">
      <c r="D757" s="1">
        <v>2.0</v>
      </c>
      <c r="E757" s="1" t="s">
        <v>271</v>
      </c>
      <c r="H757" s="21"/>
      <c r="T757" s="1">
        <v>2.0</v>
      </c>
      <c r="U757" s="1" t="s">
        <v>211</v>
      </c>
      <c r="V757" s="1">
        <v>1.235</v>
      </c>
      <c r="W757" s="1">
        <v>1.319</v>
      </c>
    </row>
    <row r="758">
      <c r="D758" s="1">
        <v>3.0</v>
      </c>
      <c r="E758" s="1" t="s">
        <v>184</v>
      </c>
      <c r="F758" s="1">
        <v>2.393</v>
      </c>
      <c r="G758" s="1">
        <v>1.15</v>
      </c>
      <c r="H758" s="21"/>
      <c r="T758" s="1">
        <v>3.0</v>
      </c>
      <c r="U758" s="1" t="s">
        <v>242</v>
      </c>
      <c r="V758" s="1">
        <v>1.35</v>
      </c>
      <c r="W758" s="1">
        <v>0.319</v>
      </c>
    </row>
    <row r="759">
      <c r="D759" s="1">
        <v>4.0</v>
      </c>
      <c r="E759" s="1" t="s">
        <v>185</v>
      </c>
      <c r="F759" s="1">
        <v>2.385</v>
      </c>
      <c r="G759" s="1">
        <v>0.682</v>
      </c>
      <c r="H759" s="21"/>
      <c r="T759" s="1">
        <v>4.0</v>
      </c>
      <c r="U759" s="1" t="s">
        <v>243</v>
      </c>
      <c r="V759" s="1">
        <v>2.739</v>
      </c>
      <c r="W759" s="1">
        <v>7.55</v>
      </c>
    </row>
    <row r="760">
      <c r="D760" s="1">
        <v>5.0</v>
      </c>
      <c r="E760" s="1" t="s">
        <v>267</v>
      </c>
      <c r="H760" s="21"/>
      <c r="T760" s="1">
        <v>5.0</v>
      </c>
      <c r="U760" s="1" t="s">
        <v>178</v>
      </c>
      <c r="V760" s="1">
        <v>2.909</v>
      </c>
      <c r="W760" s="1">
        <v>0.714</v>
      </c>
    </row>
    <row r="761">
      <c r="D761" s="1">
        <v>6.0</v>
      </c>
      <c r="E761" s="1" t="s">
        <v>267</v>
      </c>
      <c r="H761" s="21"/>
      <c r="T761" s="1">
        <v>6.0</v>
      </c>
      <c r="U761" s="1" t="s">
        <v>267</v>
      </c>
    </row>
    <row r="762">
      <c r="D762" s="1">
        <v>7.0</v>
      </c>
      <c r="E762" s="1" t="s">
        <v>267</v>
      </c>
      <c r="H762" s="21"/>
      <c r="R762" s="1">
        <v>4.0</v>
      </c>
      <c r="S762" s="1">
        <v>1.0</v>
      </c>
      <c r="T762" s="1">
        <v>1.0</v>
      </c>
      <c r="U762" s="1" t="s">
        <v>214</v>
      </c>
      <c r="V762" s="1">
        <v>2.19</v>
      </c>
      <c r="W762" s="1">
        <v>7.71</v>
      </c>
    </row>
    <row r="763">
      <c r="C763" s="1">
        <v>3.0</v>
      </c>
      <c r="D763" s="1">
        <v>1.0</v>
      </c>
      <c r="E763" s="1" t="s">
        <v>136</v>
      </c>
      <c r="F763" s="1">
        <v>3.306</v>
      </c>
      <c r="G763" s="1">
        <v>3.403</v>
      </c>
      <c r="H763" s="21"/>
      <c r="S763" s="1">
        <v>2.0</v>
      </c>
      <c r="T763" s="1">
        <v>1.0</v>
      </c>
      <c r="U763" s="1" t="s">
        <v>90</v>
      </c>
    </row>
    <row r="764">
      <c r="D764" s="1">
        <v>2.0</v>
      </c>
      <c r="E764" s="1" t="s">
        <v>138</v>
      </c>
      <c r="F764" s="1">
        <v>3.514</v>
      </c>
      <c r="G764" s="1">
        <v>3.235</v>
      </c>
      <c r="H764" s="21"/>
      <c r="T764" s="1">
        <v>2.0</v>
      </c>
      <c r="U764" s="1" t="s">
        <v>258</v>
      </c>
      <c r="V764" s="1">
        <v>1.94</v>
      </c>
      <c r="W764" s="1">
        <v>3.65</v>
      </c>
    </row>
    <row r="765">
      <c r="D765" s="1">
        <v>3.0</v>
      </c>
      <c r="E765" s="1" t="s">
        <v>255</v>
      </c>
      <c r="F765" s="1">
        <v>2.556</v>
      </c>
      <c r="G765" s="1">
        <v>1.386</v>
      </c>
      <c r="H765" s="21"/>
      <c r="T765" s="1">
        <v>3.0</v>
      </c>
      <c r="U765" s="1" t="s">
        <v>245</v>
      </c>
      <c r="V765" s="1">
        <v>3.2</v>
      </c>
      <c r="W765" s="1">
        <v>3.51</v>
      </c>
    </row>
    <row r="766">
      <c r="D766" s="1">
        <v>4.0</v>
      </c>
      <c r="E766" s="49" t="s">
        <v>122</v>
      </c>
      <c r="F766" s="1">
        <v>3.6</v>
      </c>
      <c r="G766" s="1">
        <v>7.78</v>
      </c>
      <c r="H766" s="21"/>
      <c r="T766" s="1">
        <v>4.0</v>
      </c>
      <c r="U766" s="1" t="s">
        <v>246</v>
      </c>
      <c r="V766" s="1">
        <v>2.261</v>
      </c>
      <c r="W766" s="1">
        <v>7.52</v>
      </c>
    </row>
    <row r="767">
      <c r="B767" s="1">
        <v>6.0</v>
      </c>
      <c r="C767" s="1">
        <v>1.0</v>
      </c>
      <c r="D767" s="1">
        <v>1.0</v>
      </c>
      <c r="E767" s="46" t="s">
        <v>116</v>
      </c>
      <c r="F767" s="1">
        <v>1.2</v>
      </c>
      <c r="G767" s="1">
        <v>0.08</v>
      </c>
      <c r="H767" s="21"/>
      <c r="T767" s="1">
        <v>5.0</v>
      </c>
      <c r="U767" s="1" t="s">
        <v>267</v>
      </c>
    </row>
    <row r="768">
      <c r="C768" s="1">
        <v>2.0</v>
      </c>
      <c r="D768" s="1">
        <v>1.0</v>
      </c>
      <c r="E768" s="1" t="s">
        <v>190</v>
      </c>
      <c r="F768" s="1">
        <v>0.523</v>
      </c>
      <c r="G768" s="1">
        <v>1.466</v>
      </c>
      <c r="H768" s="21"/>
      <c r="T768" s="1">
        <v>6.0</v>
      </c>
      <c r="U768" s="1" t="s">
        <v>267</v>
      </c>
    </row>
    <row r="769">
      <c r="D769" s="1">
        <v>2.0</v>
      </c>
      <c r="E769" s="1" t="s">
        <v>191</v>
      </c>
      <c r="F769" s="1">
        <v>1.104</v>
      </c>
      <c r="G769" s="1">
        <v>1.409</v>
      </c>
      <c r="H769" s="21"/>
      <c r="T769" s="1">
        <v>7.0</v>
      </c>
      <c r="U769" s="1" t="s">
        <v>267</v>
      </c>
    </row>
    <row r="770">
      <c r="D770" s="1">
        <v>3.0</v>
      </c>
      <c r="E770" s="1" t="s">
        <v>192</v>
      </c>
      <c r="H770" s="21"/>
      <c r="S770" s="1">
        <v>3.0</v>
      </c>
      <c r="T770" s="1">
        <v>1.0</v>
      </c>
      <c r="U770" s="1" t="s">
        <v>248</v>
      </c>
      <c r="V770" s="1">
        <v>1.97</v>
      </c>
      <c r="W770" s="1">
        <v>7.58</v>
      </c>
    </row>
    <row r="771">
      <c r="D771" s="1">
        <v>4.0</v>
      </c>
      <c r="E771" s="1" t="s">
        <v>223</v>
      </c>
      <c r="F771" s="1">
        <v>1.91</v>
      </c>
      <c r="G771" s="1">
        <v>0.714</v>
      </c>
      <c r="H771" s="21"/>
      <c r="T771" s="1">
        <v>2.0</v>
      </c>
      <c r="U771" s="1" t="s">
        <v>98</v>
      </c>
      <c r="V771" s="1">
        <v>6.76</v>
      </c>
      <c r="W771" s="1">
        <v>0.699</v>
      </c>
    </row>
    <row r="772">
      <c r="D772" s="1">
        <v>5.0</v>
      </c>
      <c r="E772" s="1" t="s">
        <v>252</v>
      </c>
      <c r="F772" s="1">
        <v>3.263</v>
      </c>
      <c r="G772" s="1">
        <v>7.7</v>
      </c>
      <c r="H772" s="21"/>
      <c r="T772" s="1">
        <v>3.0</v>
      </c>
      <c r="U772" s="1" t="s">
        <v>180</v>
      </c>
      <c r="V772" s="1">
        <v>3.6</v>
      </c>
      <c r="W772" s="1">
        <v>3.63</v>
      </c>
    </row>
    <row r="773">
      <c r="D773" s="1">
        <v>6.0</v>
      </c>
      <c r="E773" s="1" t="s">
        <v>267</v>
      </c>
      <c r="H773" s="21"/>
      <c r="T773" s="1">
        <v>4.0</v>
      </c>
      <c r="U773" s="1" t="s">
        <v>181</v>
      </c>
      <c r="V773" s="1">
        <v>2.261</v>
      </c>
    </row>
    <row r="774">
      <c r="D774" s="1">
        <v>7.0</v>
      </c>
      <c r="E774" s="1" t="s">
        <v>267</v>
      </c>
      <c r="H774" s="21"/>
      <c r="T774" s="1">
        <v>5.0</v>
      </c>
      <c r="U774" s="1" t="s">
        <v>182</v>
      </c>
      <c r="V774" s="1">
        <v>1.96</v>
      </c>
    </row>
    <row r="775">
      <c r="D775" s="1">
        <v>8.0</v>
      </c>
      <c r="E775" s="1" t="s">
        <v>267</v>
      </c>
      <c r="H775" s="21"/>
      <c r="R775" s="1">
        <v>5.0</v>
      </c>
      <c r="S775" s="1">
        <v>1.0</v>
      </c>
      <c r="T775" s="1">
        <v>1.0</v>
      </c>
      <c r="U775" s="1" t="s">
        <v>249</v>
      </c>
    </row>
    <row r="776">
      <c r="C776" s="1">
        <v>3.0</v>
      </c>
      <c r="D776" s="1">
        <v>1.0</v>
      </c>
      <c r="E776" s="1" t="s">
        <v>240</v>
      </c>
      <c r="F776" s="1">
        <v>1.278</v>
      </c>
      <c r="G776" s="1">
        <v>0.667</v>
      </c>
      <c r="H776" s="21"/>
      <c r="S776" s="1">
        <v>2.0</v>
      </c>
      <c r="T776" s="1">
        <v>1.0</v>
      </c>
      <c r="U776" s="1" t="s">
        <v>183</v>
      </c>
      <c r="V776" s="1">
        <v>4.41</v>
      </c>
      <c r="W776" s="1">
        <v>3.55</v>
      </c>
    </row>
    <row r="777">
      <c r="D777" s="1">
        <v>2.0</v>
      </c>
      <c r="E777" s="1" t="s">
        <v>172</v>
      </c>
      <c r="F777" s="1">
        <v>2.205</v>
      </c>
      <c r="G777" s="1">
        <v>1.042</v>
      </c>
      <c r="H777" s="21"/>
      <c r="T777" s="1">
        <v>2.0</v>
      </c>
      <c r="U777" s="1" t="s">
        <v>271</v>
      </c>
    </row>
    <row r="778">
      <c r="D778" s="1">
        <v>3.0</v>
      </c>
      <c r="E778" s="1" t="s">
        <v>173</v>
      </c>
      <c r="F778" s="1">
        <v>1.25</v>
      </c>
      <c r="G778" s="1">
        <v>1.125</v>
      </c>
      <c r="H778" s="21"/>
      <c r="T778" s="1">
        <v>3.0</v>
      </c>
      <c r="U778" s="1" t="s">
        <v>184</v>
      </c>
      <c r="V778" s="1">
        <v>2.393</v>
      </c>
      <c r="W778" s="1">
        <v>1.15</v>
      </c>
    </row>
    <row r="779">
      <c r="D779" s="1">
        <v>4.0</v>
      </c>
      <c r="E779" s="1" t="s">
        <v>174</v>
      </c>
      <c r="F779" s="1">
        <v>3.455</v>
      </c>
      <c r="G779" s="1">
        <v>2.5</v>
      </c>
      <c r="H779" s="21"/>
      <c r="T779" s="1">
        <v>4.0</v>
      </c>
      <c r="U779" s="1" t="s">
        <v>185</v>
      </c>
      <c r="V779" s="1">
        <v>2.385</v>
      </c>
      <c r="W779" s="1">
        <v>0.682</v>
      </c>
    </row>
    <row r="780">
      <c r="D780" s="1">
        <v>5.0</v>
      </c>
      <c r="E780" s="1" t="s">
        <v>175</v>
      </c>
      <c r="H780" s="21"/>
      <c r="T780" s="1">
        <v>5.0</v>
      </c>
      <c r="U780" s="1" t="s">
        <v>267</v>
      </c>
    </row>
    <row r="781">
      <c r="D781" s="1">
        <v>6.0</v>
      </c>
      <c r="E781" s="1" t="s">
        <v>241</v>
      </c>
      <c r="H781" s="21"/>
      <c r="T781" s="1">
        <v>6.0</v>
      </c>
      <c r="U781" s="1" t="s">
        <v>267</v>
      </c>
    </row>
    <row r="782">
      <c r="A782" s="1">
        <v>20.0</v>
      </c>
      <c r="B782" s="1">
        <v>1.0</v>
      </c>
      <c r="C782" s="1">
        <v>1.0</v>
      </c>
      <c r="D782" s="1">
        <v>1.0</v>
      </c>
      <c r="E782" s="1" t="s">
        <v>195</v>
      </c>
      <c r="F782" s="52">
        <v>0.346</v>
      </c>
      <c r="G782" s="1">
        <v>1.326</v>
      </c>
      <c r="H782" s="21"/>
      <c r="T782" s="1">
        <v>7.0</v>
      </c>
      <c r="U782" s="1" t="s">
        <v>267</v>
      </c>
    </row>
    <row r="783">
      <c r="C783" s="1">
        <v>2.0</v>
      </c>
      <c r="D783" s="1">
        <v>1.0</v>
      </c>
      <c r="E783" s="1" t="s">
        <v>272</v>
      </c>
      <c r="F783" s="1">
        <v>2.949</v>
      </c>
      <c r="G783" s="1">
        <v>1.336</v>
      </c>
      <c r="H783" s="21"/>
      <c r="S783" s="1">
        <v>3.0</v>
      </c>
      <c r="T783" s="1">
        <v>1.0</v>
      </c>
      <c r="U783" s="1" t="s">
        <v>136</v>
      </c>
      <c r="V783" s="1">
        <v>3.306</v>
      </c>
      <c r="W783" s="1">
        <v>3.403</v>
      </c>
    </row>
    <row r="784">
      <c r="D784" s="1">
        <v>2.0</v>
      </c>
      <c r="E784" s="1" t="s">
        <v>273</v>
      </c>
      <c r="H784" s="21"/>
      <c r="T784" s="1">
        <v>2.0</v>
      </c>
      <c r="U784" s="1" t="s">
        <v>138</v>
      </c>
      <c r="V784" s="1">
        <v>3.514</v>
      </c>
      <c r="W784" s="1">
        <v>3.235</v>
      </c>
    </row>
    <row r="785">
      <c r="D785" s="1">
        <v>3.0</v>
      </c>
      <c r="E785" s="1" t="s">
        <v>274</v>
      </c>
      <c r="F785" s="1">
        <v>0.109</v>
      </c>
      <c r="G785" s="1">
        <v>3.71</v>
      </c>
      <c r="H785" s="21"/>
      <c r="T785" s="1">
        <v>3.0</v>
      </c>
      <c r="U785" s="1" t="s">
        <v>255</v>
      </c>
      <c r="V785" s="1">
        <v>2.556</v>
      </c>
      <c r="W785" s="1">
        <v>1.386</v>
      </c>
    </row>
    <row r="786">
      <c r="D786" s="1">
        <v>4.0</v>
      </c>
      <c r="E786" s="1" t="s">
        <v>197</v>
      </c>
      <c r="F786" s="1">
        <v>2.45</v>
      </c>
      <c r="G786" s="1">
        <v>1.469</v>
      </c>
      <c r="H786" s="21"/>
      <c r="T786" s="1">
        <v>4.0</v>
      </c>
      <c r="U786" s="49" t="s">
        <v>122</v>
      </c>
      <c r="V786" s="1">
        <v>3.6</v>
      </c>
      <c r="W786" s="1">
        <v>7.78</v>
      </c>
    </row>
    <row r="787">
      <c r="D787" s="1">
        <v>5.0</v>
      </c>
      <c r="E787" s="1" t="s">
        <v>198</v>
      </c>
      <c r="F787" s="1">
        <v>1.19</v>
      </c>
      <c r="G787" s="1">
        <v>0.545</v>
      </c>
      <c r="H787" s="21"/>
      <c r="R787" s="1">
        <v>6.0</v>
      </c>
      <c r="S787" s="1">
        <v>1.0</v>
      </c>
      <c r="T787" s="1">
        <v>1.0</v>
      </c>
      <c r="U787" s="46" t="s">
        <v>116</v>
      </c>
      <c r="V787" s="1">
        <v>1.2</v>
      </c>
      <c r="W787" s="1">
        <v>0.08</v>
      </c>
    </row>
    <row r="788">
      <c r="C788" s="1">
        <v>3.0</v>
      </c>
      <c r="D788" s="1">
        <v>1.0</v>
      </c>
      <c r="E788" s="1" t="s">
        <v>199</v>
      </c>
      <c r="H788" s="21"/>
      <c r="S788" s="1">
        <v>2.0</v>
      </c>
      <c r="T788" s="1">
        <v>1.0</v>
      </c>
      <c r="U788" s="1" t="s">
        <v>190</v>
      </c>
      <c r="V788" s="1">
        <v>0.523</v>
      </c>
      <c r="W788" s="1">
        <v>1.466</v>
      </c>
    </row>
    <row r="789">
      <c r="D789" s="1">
        <v>2.0</v>
      </c>
      <c r="E789" s="1" t="s">
        <v>200</v>
      </c>
      <c r="H789" s="21"/>
      <c r="T789" s="1">
        <v>2.0</v>
      </c>
      <c r="U789" s="1" t="s">
        <v>191</v>
      </c>
      <c r="V789" s="1">
        <v>1.104</v>
      </c>
      <c r="W789" s="1">
        <v>1.409</v>
      </c>
    </row>
    <row r="790">
      <c r="D790" s="1">
        <v>3.0</v>
      </c>
      <c r="E790" s="1" t="s">
        <v>231</v>
      </c>
      <c r="H790" s="21"/>
      <c r="T790" s="1">
        <v>3.0</v>
      </c>
      <c r="U790" s="1" t="s">
        <v>192</v>
      </c>
    </row>
    <row r="791">
      <c r="D791" s="1">
        <v>4.0</v>
      </c>
      <c r="E791" s="1" t="s">
        <v>267</v>
      </c>
      <c r="H791" s="21"/>
      <c r="T791" s="1">
        <v>4.0</v>
      </c>
      <c r="U791" s="1" t="s">
        <v>223</v>
      </c>
      <c r="V791" s="1">
        <v>1.91</v>
      </c>
      <c r="W791" s="1">
        <v>0.714</v>
      </c>
    </row>
    <row r="792">
      <c r="D792" s="1">
        <v>5.0</v>
      </c>
      <c r="E792" s="1" t="s">
        <v>267</v>
      </c>
      <c r="H792" s="21"/>
      <c r="T792" s="1">
        <v>5.0</v>
      </c>
      <c r="U792" s="1" t="s">
        <v>252</v>
      </c>
      <c r="V792" s="1">
        <v>3.263</v>
      </c>
      <c r="W792" s="1">
        <v>7.7</v>
      </c>
    </row>
    <row r="793">
      <c r="B793" s="1">
        <v>2.0</v>
      </c>
      <c r="C793" s="1">
        <v>1.0</v>
      </c>
      <c r="D793" s="1">
        <v>1.0</v>
      </c>
      <c r="E793" s="1" t="s">
        <v>233</v>
      </c>
      <c r="F793" s="1">
        <v>4.23</v>
      </c>
      <c r="G793" s="1">
        <v>0.721</v>
      </c>
      <c r="H793" s="21"/>
      <c r="T793" s="1">
        <v>6.0</v>
      </c>
      <c r="U793" s="1" t="s">
        <v>267</v>
      </c>
    </row>
    <row r="794">
      <c r="C794" s="1">
        <v>2.0</v>
      </c>
      <c r="D794" s="1">
        <v>1.0</v>
      </c>
      <c r="E794" s="28" t="s">
        <v>34</v>
      </c>
      <c r="F794" s="1">
        <v>2.067</v>
      </c>
      <c r="G794" s="1">
        <v>1.314</v>
      </c>
      <c r="H794" s="21"/>
      <c r="T794" s="1">
        <v>7.0</v>
      </c>
      <c r="U794" s="1" t="s">
        <v>267</v>
      </c>
    </row>
    <row r="795">
      <c r="D795" s="1">
        <v>2.0</v>
      </c>
      <c r="E795" s="1" t="s">
        <v>234</v>
      </c>
      <c r="F795" s="1">
        <v>0.333</v>
      </c>
      <c r="G795" s="1">
        <v>1.198</v>
      </c>
      <c r="H795" s="21"/>
      <c r="T795" s="1">
        <v>8.0</v>
      </c>
      <c r="U795" s="1" t="s">
        <v>267</v>
      </c>
    </row>
    <row r="796">
      <c r="D796" s="1">
        <v>3.0</v>
      </c>
      <c r="E796" s="1" t="s">
        <v>202</v>
      </c>
      <c r="G796" s="1">
        <v>0.612</v>
      </c>
      <c r="H796" s="21"/>
      <c r="S796" s="1">
        <v>3.0</v>
      </c>
      <c r="T796" s="1">
        <v>1.0</v>
      </c>
      <c r="U796" s="1" t="s">
        <v>240</v>
      </c>
      <c r="V796" s="1">
        <v>1.278</v>
      </c>
      <c r="W796" s="1">
        <v>0.667</v>
      </c>
    </row>
    <row r="797">
      <c r="D797" s="1">
        <v>4.0</v>
      </c>
      <c r="E797" s="1" t="s">
        <v>235</v>
      </c>
      <c r="F797" s="1">
        <v>1.278</v>
      </c>
      <c r="G797" s="1">
        <v>0.661</v>
      </c>
      <c r="H797" s="21"/>
      <c r="T797" s="1">
        <v>2.0</v>
      </c>
      <c r="U797" s="1" t="s">
        <v>172</v>
      </c>
      <c r="V797" s="1">
        <v>2.205</v>
      </c>
      <c r="W797" s="1">
        <v>1.042</v>
      </c>
    </row>
    <row r="798">
      <c r="C798" s="1">
        <v>3.0</v>
      </c>
      <c r="D798" s="1">
        <v>1.0</v>
      </c>
      <c r="E798" s="1" t="s">
        <v>236</v>
      </c>
      <c r="F798" s="1">
        <v>1.484</v>
      </c>
      <c r="G798" s="1">
        <v>1.074</v>
      </c>
      <c r="H798" s="21"/>
      <c r="T798" s="1">
        <v>3.0</v>
      </c>
      <c r="U798" s="1" t="s">
        <v>173</v>
      </c>
      <c r="V798" s="1">
        <v>1.25</v>
      </c>
      <c r="W798" s="1">
        <v>1.125</v>
      </c>
    </row>
    <row r="799">
      <c r="D799" s="1">
        <v>2.0</v>
      </c>
      <c r="E799" s="1" t="s">
        <v>203</v>
      </c>
      <c r="F799" s="1">
        <v>3.055</v>
      </c>
      <c r="G799" s="1">
        <v>4.03</v>
      </c>
      <c r="H799" s="21"/>
      <c r="T799" s="1">
        <v>4.0</v>
      </c>
      <c r="U799" s="1" t="s">
        <v>174</v>
      </c>
      <c r="V799" s="1">
        <v>3.455</v>
      </c>
      <c r="W799" s="1">
        <v>2.5</v>
      </c>
    </row>
    <row r="800">
      <c r="D800" s="1">
        <v>3.0</v>
      </c>
      <c r="E800" s="1" t="s">
        <v>237</v>
      </c>
      <c r="H800" s="21"/>
      <c r="T800" s="1">
        <v>5.0</v>
      </c>
      <c r="U800" s="1" t="s">
        <v>175</v>
      </c>
    </row>
    <row r="801">
      <c r="D801" s="1">
        <v>4.0</v>
      </c>
      <c r="E801" s="1" t="s">
        <v>238</v>
      </c>
      <c r="F801" s="1">
        <v>0.54</v>
      </c>
      <c r="G801" s="1">
        <v>1.148</v>
      </c>
      <c r="H801" s="21"/>
      <c r="T801" s="1">
        <v>6.0</v>
      </c>
      <c r="U801" s="1" t="s">
        <v>241</v>
      </c>
    </row>
    <row r="802">
      <c r="D802" s="1">
        <v>5.0</v>
      </c>
      <c r="E802" s="1" t="s">
        <v>275</v>
      </c>
      <c r="F802" s="1">
        <v>1.197</v>
      </c>
      <c r="G802" s="1">
        <v>2.848</v>
      </c>
      <c r="H802" s="21"/>
      <c r="Q802" s="1">
        <v>20.0</v>
      </c>
      <c r="R802" s="1">
        <v>1.0</v>
      </c>
      <c r="S802" s="1">
        <v>1.0</v>
      </c>
      <c r="T802" s="1">
        <v>1.0</v>
      </c>
      <c r="U802" s="1" t="s">
        <v>195</v>
      </c>
      <c r="V802" s="52">
        <v>0.346</v>
      </c>
      <c r="W802" s="1">
        <v>1.326</v>
      </c>
    </row>
    <row r="803">
      <c r="D803" s="1">
        <v>6.0</v>
      </c>
      <c r="E803" s="1" t="s">
        <v>63</v>
      </c>
      <c r="F803" s="1">
        <v>1.397</v>
      </c>
      <c r="G803" s="1">
        <v>4.07</v>
      </c>
      <c r="H803" s="21"/>
      <c r="S803" s="1">
        <v>2.0</v>
      </c>
      <c r="T803" s="1">
        <v>1.0</v>
      </c>
      <c r="U803" s="1" t="s">
        <v>272</v>
      </c>
      <c r="V803" s="1">
        <v>2.949</v>
      </c>
      <c r="W803" s="1">
        <v>1.336</v>
      </c>
    </row>
    <row r="804">
      <c r="D804" s="1">
        <v>7.0</v>
      </c>
      <c r="E804" s="1" t="s">
        <v>256</v>
      </c>
      <c r="F804" s="1" t="s">
        <v>276</v>
      </c>
      <c r="G804" s="1" t="s">
        <v>276</v>
      </c>
      <c r="H804" s="21"/>
      <c r="T804" s="1">
        <v>2.0</v>
      </c>
      <c r="U804" s="1" t="s">
        <v>273</v>
      </c>
    </row>
    <row r="805">
      <c r="D805" s="1">
        <v>8.0</v>
      </c>
      <c r="E805" s="1" t="s">
        <v>67</v>
      </c>
      <c r="F805" s="1">
        <v>0.707</v>
      </c>
      <c r="G805" s="1">
        <v>1.118</v>
      </c>
      <c r="H805" s="21"/>
      <c r="T805" s="1">
        <v>3.0</v>
      </c>
      <c r="U805" s="1" t="s">
        <v>274</v>
      </c>
      <c r="V805" s="1">
        <v>0.109</v>
      </c>
      <c r="W805" s="1">
        <v>3.71</v>
      </c>
    </row>
    <row r="806">
      <c r="B806" s="1">
        <v>3.0</v>
      </c>
      <c r="C806" s="1">
        <v>1.0</v>
      </c>
      <c r="D806" s="1">
        <v>1.0</v>
      </c>
      <c r="E806" s="1" t="s">
        <v>277</v>
      </c>
      <c r="H806" s="21"/>
      <c r="T806" s="1">
        <v>4.0</v>
      </c>
      <c r="U806" s="1" t="s">
        <v>197</v>
      </c>
      <c r="V806" s="1">
        <v>2.45</v>
      </c>
      <c r="W806" s="1">
        <v>1.469</v>
      </c>
    </row>
    <row r="807">
      <c r="C807" s="1">
        <v>2.0</v>
      </c>
      <c r="D807" s="1">
        <v>1.0</v>
      </c>
      <c r="E807" s="1" t="s">
        <v>240</v>
      </c>
      <c r="F807" s="1">
        <v>1.65</v>
      </c>
      <c r="G807" s="1">
        <v>3.95</v>
      </c>
      <c r="H807" s="21"/>
      <c r="T807" s="1">
        <v>5.0</v>
      </c>
      <c r="U807" s="1" t="s">
        <v>198</v>
      </c>
      <c r="V807" s="1">
        <v>1.19</v>
      </c>
      <c r="W807" s="1">
        <v>0.545</v>
      </c>
    </row>
    <row r="808">
      <c r="D808" s="1">
        <v>2.0</v>
      </c>
      <c r="E808" s="1" t="s">
        <v>172</v>
      </c>
      <c r="F808" s="1">
        <v>3.867</v>
      </c>
      <c r="G808" s="1">
        <v>1.476</v>
      </c>
      <c r="H808" s="21"/>
      <c r="S808" s="1">
        <v>3.0</v>
      </c>
      <c r="T808" s="1">
        <v>1.0</v>
      </c>
      <c r="U808" s="1" t="s">
        <v>199</v>
      </c>
    </row>
    <row r="809">
      <c r="D809" s="1">
        <v>3.0</v>
      </c>
      <c r="E809" s="1" t="s">
        <v>173</v>
      </c>
      <c r="F809" s="1">
        <v>1.068</v>
      </c>
      <c r="G809" s="1">
        <v>1.442</v>
      </c>
      <c r="H809" s="21"/>
      <c r="T809" s="1">
        <v>2.0</v>
      </c>
      <c r="U809" s="1" t="s">
        <v>200</v>
      </c>
    </row>
    <row r="810">
      <c r="D810" s="1">
        <v>4.0</v>
      </c>
      <c r="E810" s="1" t="s">
        <v>174</v>
      </c>
      <c r="F810" s="1">
        <v>3.63</v>
      </c>
      <c r="G810" s="1">
        <v>3.97</v>
      </c>
      <c r="H810" s="21"/>
      <c r="T810" s="1">
        <v>3.0</v>
      </c>
      <c r="U810" s="1" t="s">
        <v>231</v>
      </c>
    </row>
    <row r="811">
      <c r="D811" s="1">
        <v>5.0</v>
      </c>
      <c r="E811" s="1" t="s">
        <v>175</v>
      </c>
      <c r="F811" s="1">
        <v>0.309</v>
      </c>
      <c r="G811" s="1">
        <v>1.364</v>
      </c>
      <c r="H811" s="21"/>
      <c r="T811" s="1">
        <v>4.0</v>
      </c>
      <c r="U811" s="1" t="s">
        <v>267</v>
      </c>
    </row>
    <row r="812">
      <c r="D812" s="1">
        <v>6.0</v>
      </c>
      <c r="E812" s="1" t="s">
        <v>267</v>
      </c>
      <c r="H812" s="21"/>
      <c r="T812" s="1">
        <v>5.0</v>
      </c>
      <c r="U812" s="1" t="s">
        <v>267</v>
      </c>
    </row>
    <row r="813">
      <c r="C813" s="1">
        <v>3.0</v>
      </c>
      <c r="D813" s="1">
        <v>1.0</v>
      </c>
      <c r="E813" s="1" t="s">
        <v>176</v>
      </c>
      <c r="F813" s="1">
        <v>0.09</v>
      </c>
      <c r="G813" s="1">
        <v>1.154</v>
      </c>
      <c r="H813" s="21"/>
      <c r="R813" s="1">
        <v>2.0</v>
      </c>
      <c r="S813" s="1">
        <v>1.0</v>
      </c>
      <c r="T813" s="1">
        <v>1.0</v>
      </c>
      <c r="U813" s="1" t="s">
        <v>233</v>
      </c>
      <c r="V813" s="1">
        <v>4.23</v>
      </c>
      <c r="W813" s="1">
        <v>0.721</v>
      </c>
    </row>
    <row r="814">
      <c r="D814" s="1">
        <v>2.0</v>
      </c>
      <c r="E814" s="1" t="s">
        <v>278</v>
      </c>
      <c r="F814" s="1">
        <v>1.188</v>
      </c>
      <c r="G814" s="1">
        <v>1.172</v>
      </c>
      <c r="H814" s="21"/>
      <c r="S814" s="1">
        <v>2.0</v>
      </c>
      <c r="T814" s="1">
        <v>1.0</v>
      </c>
      <c r="U814" s="28" t="s">
        <v>34</v>
      </c>
      <c r="V814" s="1">
        <v>2.067</v>
      </c>
      <c r="W814" s="1">
        <v>1.314</v>
      </c>
    </row>
    <row r="815">
      <c r="D815" s="1">
        <v>3.0</v>
      </c>
      <c r="E815" s="1" t="s">
        <v>242</v>
      </c>
      <c r="H815" s="21"/>
      <c r="T815" s="1">
        <v>2.0</v>
      </c>
      <c r="U815" s="1" t="s">
        <v>234</v>
      </c>
      <c r="V815" s="1">
        <v>0.333</v>
      </c>
      <c r="W815" s="1">
        <v>1.198</v>
      </c>
    </row>
    <row r="816">
      <c r="D816" s="1">
        <v>4.0</v>
      </c>
      <c r="E816" s="1" t="s">
        <v>243</v>
      </c>
      <c r="H816" s="21"/>
      <c r="T816" s="1">
        <v>3.0</v>
      </c>
      <c r="U816" s="1" t="s">
        <v>202</v>
      </c>
      <c r="W816" s="1">
        <v>0.612</v>
      </c>
    </row>
    <row r="817">
      <c r="D817" s="1">
        <v>5.0</v>
      </c>
      <c r="E817" s="1" t="s">
        <v>178</v>
      </c>
      <c r="H817" s="21"/>
      <c r="T817" s="1">
        <v>4.0</v>
      </c>
      <c r="U817" s="1" t="s">
        <v>235</v>
      </c>
      <c r="V817" s="1">
        <v>1.278</v>
      </c>
      <c r="W817" s="1">
        <v>0.661</v>
      </c>
    </row>
    <row r="818">
      <c r="D818" s="1">
        <v>6.0</v>
      </c>
      <c r="E818" s="1" t="s">
        <v>179</v>
      </c>
      <c r="H818" s="21"/>
      <c r="S818" s="1">
        <v>3.0</v>
      </c>
      <c r="T818" s="1">
        <v>1.0</v>
      </c>
      <c r="U818" s="1" t="s">
        <v>236</v>
      </c>
      <c r="V818" s="1">
        <v>1.484</v>
      </c>
      <c r="W818" s="1">
        <v>1.074</v>
      </c>
    </row>
    <row r="819">
      <c r="B819" s="1">
        <v>4.0</v>
      </c>
      <c r="C819" s="1">
        <v>1.0</v>
      </c>
      <c r="D819" s="1">
        <v>1.0</v>
      </c>
      <c r="E819" s="1" t="s">
        <v>58</v>
      </c>
      <c r="F819" s="1">
        <v>0.706</v>
      </c>
      <c r="G819" s="1">
        <v>0.672</v>
      </c>
      <c r="H819" s="21"/>
      <c r="T819" s="1">
        <v>2.0</v>
      </c>
      <c r="U819" s="1" t="s">
        <v>203</v>
      </c>
      <c r="V819" s="1">
        <v>3.055</v>
      </c>
      <c r="W819" s="1">
        <v>4.03</v>
      </c>
    </row>
    <row r="820">
      <c r="C820" s="1">
        <v>2.0</v>
      </c>
      <c r="D820" s="1">
        <v>1.0</v>
      </c>
      <c r="E820" s="1" t="s">
        <v>90</v>
      </c>
      <c r="F820" s="1">
        <v>2.939</v>
      </c>
      <c r="G820" s="1">
        <v>7.6</v>
      </c>
      <c r="H820" s="21"/>
      <c r="T820" s="1">
        <v>3.0</v>
      </c>
      <c r="U820" s="1" t="s">
        <v>237</v>
      </c>
    </row>
    <row r="821">
      <c r="D821" s="1">
        <v>2.0</v>
      </c>
      <c r="E821" s="1" t="s">
        <v>258</v>
      </c>
      <c r="F821" s="1">
        <v>1.085</v>
      </c>
      <c r="G821" s="1">
        <v>1.088</v>
      </c>
      <c r="H821" s="21"/>
      <c r="T821" s="1">
        <v>4.0</v>
      </c>
      <c r="U821" s="1" t="s">
        <v>238</v>
      </c>
      <c r="V821" s="1">
        <v>0.54</v>
      </c>
      <c r="W821" s="1">
        <v>1.148</v>
      </c>
    </row>
    <row r="822">
      <c r="D822" s="1">
        <v>3.0</v>
      </c>
      <c r="E822" s="1" t="s">
        <v>245</v>
      </c>
      <c r="F822" s="1">
        <v>0.275</v>
      </c>
      <c r="G822" s="1">
        <v>7.64</v>
      </c>
      <c r="H822" s="21"/>
      <c r="T822" s="1">
        <v>5.0</v>
      </c>
      <c r="U822" s="1" t="s">
        <v>275</v>
      </c>
      <c r="V822" s="1">
        <v>1.197</v>
      </c>
      <c r="W822" s="1">
        <v>2.848</v>
      </c>
    </row>
    <row r="823">
      <c r="D823" s="1">
        <v>4.0</v>
      </c>
      <c r="E823" s="1" t="s">
        <v>246</v>
      </c>
      <c r="F823" s="1">
        <v>0.563</v>
      </c>
      <c r="G823" s="1">
        <v>4.17</v>
      </c>
      <c r="H823" s="21"/>
      <c r="T823" s="1">
        <v>6.0</v>
      </c>
      <c r="U823" s="1" t="s">
        <v>63</v>
      </c>
      <c r="V823" s="1">
        <v>1.397</v>
      </c>
      <c r="W823" s="1">
        <v>4.07</v>
      </c>
    </row>
    <row r="824">
      <c r="D824" s="1">
        <v>5.0</v>
      </c>
      <c r="E824" s="1" t="s">
        <v>247</v>
      </c>
      <c r="H824" s="21"/>
      <c r="T824" s="1">
        <v>7.0</v>
      </c>
      <c r="U824" s="1" t="s">
        <v>256</v>
      </c>
      <c r="V824" s="1" t="s">
        <v>276</v>
      </c>
      <c r="W824" s="1" t="s">
        <v>276</v>
      </c>
    </row>
    <row r="825">
      <c r="D825" s="1">
        <v>6.0</v>
      </c>
      <c r="E825" s="1" t="s">
        <v>267</v>
      </c>
      <c r="H825" s="21"/>
      <c r="T825" s="1">
        <v>8.0</v>
      </c>
      <c r="U825" s="1" t="s">
        <v>67</v>
      </c>
      <c r="V825" s="1">
        <v>0.707</v>
      </c>
      <c r="W825" s="1">
        <v>1.118</v>
      </c>
    </row>
    <row r="826">
      <c r="D826" s="1">
        <v>7.0</v>
      </c>
      <c r="E826" s="1" t="s">
        <v>267</v>
      </c>
      <c r="H826" s="21"/>
      <c r="R826" s="1">
        <v>3.0</v>
      </c>
      <c r="S826" s="1">
        <v>1.0</v>
      </c>
      <c r="T826" s="1">
        <v>1.0</v>
      </c>
      <c r="U826" s="1" t="s">
        <v>277</v>
      </c>
    </row>
    <row r="827">
      <c r="C827" s="1">
        <v>3.0</v>
      </c>
      <c r="D827" s="1">
        <v>1.0</v>
      </c>
      <c r="E827" s="1" t="s">
        <v>279</v>
      </c>
      <c r="F827" s="1">
        <v>1.222</v>
      </c>
      <c r="G827" s="1">
        <v>8.27</v>
      </c>
      <c r="H827" s="21"/>
      <c r="S827" s="1">
        <v>2.0</v>
      </c>
      <c r="T827" s="1">
        <v>1.0</v>
      </c>
      <c r="U827" s="1" t="s">
        <v>240</v>
      </c>
      <c r="V827" s="1">
        <v>1.65</v>
      </c>
      <c r="W827" s="1">
        <v>3.95</v>
      </c>
    </row>
    <row r="828">
      <c r="D828" s="1">
        <v>2.0</v>
      </c>
      <c r="E828" s="1" t="s">
        <v>267</v>
      </c>
      <c r="H828" s="21"/>
      <c r="T828" s="1">
        <v>2.0</v>
      </c>
      <c r="U828" s="1" t="s">
        <v>172</v>
      </c>
      <c r="V828" s="1">
        <v>3.867</v>
      </c>
      <c r="W828" s="1">
        <v>1.476</v>
      </c>
    </row>
    <row r="829">
      <c r="D829" s="1">
        <v>3.0</v>
      </c>
      <c r="E829" s="1" t="s">
        <v>181</v>
      </c>
      <c r="F829" s="1">
        <v>0.741</v>
      </c>
      <c r="G829" s="1">
        <v>1.458</v>
      </c>
      <c r="H829" s="21"/>
      <c r="T829" s="1">
        <v>3.0</v>
      </c>
      <c r="U829" s="1" t="s">
        <v>173</v>
      </c>
      <c r="V829" s="1">
        <v>1.068</v>
      </c>
      <c r="W829" s="1">
        <v>1.442</v>
      </c>
    </row>
    <row r="830">
      <c r="D830" s="1">
        <v>4.0</v>
      </c>
      <c r="E830" s="1" t="s">
        <v>180</v>
      </c>
      <c r="H830" s="21"/>
      <c r="T830" s="1">
        <v>4.0</v>
      </c>
      <c r="U830" s="1" t="s">
        <v>174</v>
      </c>
      <c r="V830" s="1">
        <v>3.63</v>
      </c>
      <c r="W830" s="1">
        <v>3.97</v>
      </c>
    </row>
    <row r="831">
      <c r="D831" s="1">
        <v>5.0</v>
      </c>
      <c r="E831" s="1" t="s">
        <v>193</v>
      </c>
      <c r="H831" s="21"/>
      <c r="T831" s="1">
        <v>5.0</v>
      </c>
      <c r="U831" s="1" t="s">
        <v>175</v>
      </c>
      <c r="V831" s="1">
        <v>0.309</v>
      </c>
      <c r="W831" s="1">
        <v>1.364</v>
      </c>
    </row>
    <row r="832">
      <c r="D832" s="1">
        <v>6.0</v>
      </c>
      <c r="E832" s="1" t="s">
        <v>280</v>
      </c>
      <c r="H832" s="21"/>
      <c r="T832" s="1">
        <v>6.0</v>
      </c>
      <c r="U832" s="1" t="s">
        <v>267</v>
      </c>
    </row>
    <row r="833">
      <c r="D833" s="1">
        <v>7.0</v>
      </c>
      <c r="E833" s="1" t="s">
        <v>182</v>
      </c>
      <c r="H833" s="21"/>
      <c r="S833" s="1">
        <v>3.0</v>
      </c>
      <c r="T833" s="1">
        <v>1.0</v>
      </c>
      <c r="U833" s="1" t="s">
        <v>176</v>
      </c>
      <c r="V833" s="1">
        <v>0.09</v>
      </c>
      <c r="W833" s="1">
        <v>1.154</v>
      </c>
    </row>
    <row r="834">
      <c r="D834" s="1">
        <v>8.0</v>
      </c>
      <c r="E834" s="1" t="s">
        <v>267</v>
      </c>
      <c r="H834" s="21"/>
      <c r="T834" s="1">
        <v>2.0</v>
      </c>
      <c r="U834" s="1" t="s">
        <v>278</v>
      </c>
      <c r="V834" s="1">
        <v>1.188</v>
      </c>
      <c r="W834" s="1">
        <v>1.172</v>
      </c>
    </row>
    <row r="835">
      <c r="B835" s="1">
        <v>5.0</v>
      </c>
      <c r="C835" s="1">
        <v>1.0</v>
      </c>
      <c r="D835" s="1">
        <v>1.0</v>
      </c>
      <c r="E835" s="1" t="s">
        <v>249</v>
      </c>
      <c r="F835" s="1">
        <v>2.37</v>
      </c>
      <c r="G835" s="1">
        <v>7.53</v>
      </c>
      <c r="H835" s="21"/>
      <c r="T835" s="1">
        <v>3.0</v>
      </c>
      <c r="U835" s="1" t="s">
        <v>242</v>
      </c>
    </row>
    <row r="836">
      <c r="C836" s="1">
        <v>2.0</v>
      </c>
      <c r="D836" s="1">
        <v>1.0</v>
      </c>
      <c r="E836" s="1" t="s">
        <v>183</v>
      </c>
      <c r="F836" s="1">
        <v>0.273</v>
      </c>
      <c r="G836" s="1">
        <v>1.483</v>
      </c>
      <c r="H836" s="21"/>
      <c r="T836" s="1">
        <v>4.0</v>
      </c>
      <c r="U836" s="1" t="s">
        <v>243</v>
      </c>
    </row>
    <row r="837">
      <c r="D837" s="1">
        <v>2.0</v>
      </c>
      <c r="E837" s="1" t="s">
        <v>281</v>
      </c>
      <c r="H837" s="21"/>
      <c r="T837" s="1">
        <v>5.0</v>
      </c>
      <c r="U837" s="1" t="s">
        <v>178</v>
      </c>
    </row>
    <row r="838">
      <c r="D838" s="1">
        <v>3.0</v>
      </c>
      <c r="E838" s="1" t="s">
        <v>184</v>
      </c>
      <c r="F838" s="1">
        <v>2.417</v>
      </c>
      <c r="G838" s="1">
        <v>1.138</v>
      </c>
      <c r="H838" s="21"/>
      <c r="T838" s="1">
        <v>6.0</v>
      </c>
      <c r="U838" s="1" t="s">
        <v>179</v>
      </c>
    </row>
    <row r="839">
      <c r="D839" s="1">
        <v>4.0</v>
      </c>
      <c r="E839" s="1" t="s">
        <v>251</v>
      </c>
      <c r="F839" s="1">
        <v>3.579</v>
      </c>
      <c r="G839" s="1">
        <v>3.85</v>
      </c>
      <c r="H839" s="21"/>
      <c r="R839" s="1">
        <v>4.0</v>
      </c>
      <c r="S839" s="1">
        <v>1.0</v>
      </c>
      <c r="T839" s="1">
        <v>1.0</v>
      </c>
      <c r="U839" s="1" t="s">
        <v>58</v>
      </c>
      <c r="V839" s="1">
        <v>0.706</v>
      </c>
      <c r="W839" s="1">
        <v>0.672</v>
      </c>
    </row>
    <row r="840">
      <c r="D840" s="1">
        <v>5.0</v>
      </c>
      <c r="E840" s="1" t="s">
        <v>186</v>
      </c>
      <c r="F840" s="1">
        <v>2.125</v>
      </c>
      <c r="G840" s="1">
        <v>3.53</v>
      </c>
      <c r="H840" s="21"/>
      <c r="S840" s="1">
        <v>2.0</v>
      </c>
      <c r="T840" s="1">
        <v>1.0</v>
      </c>
      <c r="U840" s="1" t="s">
        <v>90</v>
      </c>
      <c r="V840" s="1">
        <v>2.939</v>
      </c>
      <c r="W840" s="1">
        <v>7.6</v>
      </c>
    </row>
    <row r="841">
      <c r="C841" s="1">
        <v>3.0</v>
      </c>
      <c r="D841" s="1">
        <v>1.0</v>
      </c>
      <c r="E841" s="1" t="s">
        <v>188</v>
      </c>
      <c r="F841" s="1">
        <v>2.8</v>
      </c>
      <c r="G841" s="1">
        <v>0.6</v>
      </c>
      <c r="H841" s="21"/>
      <c r="T841" s="1">
        <v>2.0</v>
      </c>
      <c r="U841" s="1" t="s">
        <v>258</v>
      </c>
      <c r="V841" s="1">
        <v>1.085</v>
      </c>
      <c r="W841" s="1">
        <v>1.088</v>
      </c>
    </row>
    <row r="842">
      <c r="D842" s="1">
        <v>2.0</v>
      </c>
      <c r="E842" s="45" t="s">
        <v>114</v>
      </c>
      <c r="F842" s="1">
        <v>1.436</v>
      </c>
      <c r="G842" s="1">
        <v>1.258</v>
      </c>
      <c r="H842" s="21"/>
      <c r="T842" s="1">
        <v>3.0</v>
      </c>
      <c r="U842" s="1" t="s">
        <v>245</v>
      </c>
      <c r="V842" s="1">
        <v>0.275</v>
      </c>
      <c r="W842" s="1">
        <v>7.64</v>
      </c>
    </row>
    <row r="843">
      <c r="D843" s="1">
        <v>3.0</v>
      </c>
      <c r="E843" s="1" t="s">
        <v>220</v>
      </c>
      <c r="F843" s="1">
        <v>0.13</v>
      </c>
      <c r="G843" s="1">
        <v>0.13</v>
      </c>
      <c r="H843" s="21"/>
      <c r="T843" s="1">
        <v>4.0</v>
      </c>
      <c r="U843" s="1" t="s">
        <v>246</v>
      </c>
      <c r="V843" s="1">
        <v>0.563</v>
      </c>
      <c r="W843" s="1">
        <v>4.17</v>
      </c>
    </row>
    <row r="844">
      <c r="D844" s="1">
        <v>4.0</v>
      </c>
      <c r="E844" s="1" t="s">
        <v>267</v>
      </c>
      <c r="H844" s="21"/>
      <c r="T844" s="1">
        <v>5.0</v>
      </c>
      <c r="U844" s="1" t="s">
        <v>247</v>
      </c>
    </row>
    <row r="845">
      <c r="B845" s="1">
        <v>6.0</v>
      </c>
      <c r="C845" s="1">
        <v>1.0</v>
      </c>
      <c r="D845" s="1">
        <v>1.0</v>
      </c>
      <c r="E845" s="46" t="s">
        <v>116</v>
      </c>
      <c r="F845" s="1">
        <v>1.115</v>
      </c>
      <c r="G845" s="1">
        <v>0.106</v>
      </c>
      <c r="H845" s="21"/>
      <c r="T845" s="1">
        <v>6.0</v>
      </c>
      <c r="U845" s="1" t="s">
        <v>267</v>
      </c>
    </row>
    <row r="846">
      <c r="C846" s="1">
        <v>2.0</v>
      </c>
      <c r="D846" s="1">
        <v>1.0</v>
      </c>
      <c r="E846" s="1" t="s">
        <v>190</v>
      </c>
      <c r="F846" s="1" t="s">
        <v>276</v>
      </c>
      <c r="H846" s="21"/>
      <c r="T846" s="1">
        <v>7.0</v>
      </c>
      <c r="U846" s="1" t="s">
        <v>267</v>
      </c>
    </row>
    <row r="847">
      <c r="D847" s="1">
        <v>2.0</v>
      </c>
      <c r="E847" s="1" t="s">
        <v>191</v>
      </c>
      <c r="H847" s="21"/>
      <c r="S847" s="1">
        <v>3.0</v>
      </c>
      <c r="T847" s="1">
        <v>1.0</v>
      </c>
      <c r="U847" s="1" t="s">
        <v>279</v>
      </c>
      <c r="V847" s="1">
        <v>1.222</v>
      </c>
      <c r="W847" s="1">
        <v>8.27</v>
      </c>
    </row>
    <row r="848">
      <c r="D848" s="1">
        <v>3.0</v>
      </c>
      <c r="E848" s="1" t="s">
        <v>192</v>
      </c>
      <c r="H848" s="21"/>
      <c r="T848" s="1">
        <v>2.0</v>
      </c>
      <c r="U848" s="1" t="s">
        <v>267</v>
      </c>
    </row>
    <row r="849">
      <c r="D849" s="1">
        <v>4.0</v>
      </c>
      <c r="E849" s="1" t="s">
        <v>223</v>
      </c>
      <c r="F849" s="1">
        <v>0.13</v>
      </c>
      <c r="H849" s="21"/>
      <c r="T849" s="1">
        <v>3.0</v>
      </c>
      <c r="U849" s="1" t="s">
        <v>181</v>
      </c>
      <c r="V849" s="1">
        <v>0.741</v>
      </c>
      <c r="W849" s="1">
        <v>1.458</v>
      </c>
    </row>
    <row r="850">
      <c r="D850" s="1">
        <v>5.0</v>
      </c>
      <c r="E850" s="1" t="s">
        <v>252</v>
      </c>
      <c r="H850" s="21"/>
      <c r="T850" s="1">
        <v>4.0</v>
      </c>
      <c r="U850" s="1" t="s">
        <v>180</v>
      </c>
    </row>
    <row r="851">
      <c r="D851" s="1">
        <v>6.0</v>
      </c>
      <c r="E851" s="1" t="s">
        <v>185</v>
      </c>
      <c r="H851" s="21"/>
      <c r="T851" s="1">
        <v>5.0</v>
      </c>
      <c r="U851" s="1" t="s">
        <v>193</v>
      </c>
    </row>
    <row r="852">
      <c r="D852" s="1">
        <v>7.0</v>
      </c>
      <c r="E852" s="1" t="s">
        <v>282</v>
      </c>
      <c r="H852" s="21"/>
      <c r="T852" s="1">
        <v>6.0</v>
      </c>
      <c r="U852" s="1" t="s">
        <v>280</v>
      </c>
    </row>
    <row r="853">
      <c r="D853" s="1">
        <v>8.0</v>
      </c>
      <c r="E853" s="1" t="s">
        <v>283</v>
      </c>
      <c r="H853" s="21"/>
      <c r="T853" s="1">
        <v>7.0</v>
      </c>
      <c r="U853" s="1" t="s">
        <v>182</v>
      </c>
    </row>
    <row r="854">
      <c r="C854" s="1">
        <v>3.0</v>
      </c>
      <c r="D854" s="1">
        <v>1.0</v>
      </c>
      <c r="E854" s="1" t="s">
        <v>284</v>
      </c>
      <c r="H854" s="21"/>
      <c r="T854" s="1">
        <v>8.0</v>
      </c>
      <c r="U854" s="1" t="s">
        <v>267</v>
      </c>
    </row>
    <row r="855">
      <c r="D855" s="1">
        <v>2.0</v>
      </c>
      <c r="E855" s="1" t="s">
        <v>285</v>
      </c>
      <c r="H855" s="21"/>
      <c r="R855" s="1">
        <v>5.0</v>
      </c>
      <c r="S855" s="1">
        <v>1.0</v>
      </c>
      <c r="T855" s="1">
        <v>1.0</v>
      </c>
      <c r="U855" s="1" t="s">
        <v>249</v>
      </c>
      <c r="V855" s="1">
        <v>2.37</v>
      </c>
      <c r="W855" s="1">
        <v>7.53</v>
      </c>
    </row>
    <row r="856">
      <c r="D856" s="1">
        <v>3.0</v>
      </c>
      <c r="E856" s="1" t="s">
        <v>255</v>
      </c>
      <c r="H856" s="21"/>
      <c r="S856" s="1">
        <v>2.0</v>
      </c>
      <c r="T856" s="1">
        <v>1.0</v>
      </c>
      <c r="U856" s="1" t="s">
        <v>183</v>
      </c>
      <c r="V856" s="1">
        <v>0.273</v>
      </c>
      <c r="W856" s="1">
        <v>1.483</v>
      </c>
    </row>
    <row r="857">
      <c r="D857" s="1">
        <v>4.0</v>
      </c>
      <c r="E857" s="49" t="s">
        <v>122</v>
      </c>
      <c r="H857" s="21"/>
      <c r="T857" s="1">
        <v>2.0</v>
      </c>
      <c r="U857" s="1" t="s">
        <v>281</v>
      </c>
    </row>
    <row r="858">
      <c r="D858" s="1">
        <v>5.0</v>
      </c>
      <c r="E858" s="1" t="s">
        <v>286</v>
      </c>
      <c r="H858" s="21"/>
      <c r="T858" s="1">
        <v>3.0</v>
      </c>
      <c r="U858" s="1" t="s">
        <v>184</v>
      </c>
      <c r="V858" s="1">
        <v>2.417</v>
      </c>
      <c r="W858" s="1">
        <v>1.138</v>
      </c>
    </row>
    <row r="859">
      <c r="F859">
        <f t="shared" ref="F859:G859" si="53">AVERAGE(F782:F858)</f>
        <v>1.513846154</v>
      </c>
      <c r="G859">
        <f t="shared" si="53"/>
        <v>2.364897436</v>
      </c>
      <c r="H859" s="21"/>
      <c r="T859" s="1">
        <v>4.0</v>
      </c>
      <c r="U859" s="1" t="s">
        <v>251</v>
      </c>
      <c r="V859" s="1">
        <v>3.579</v>
      </c>
      <c r="W859" s="1">
        <v>3.85</v>
      </c>
    </row>
    <row r="860">
      <c r="H860" s="21"/>
      <c r="T860" s="1">
        <v>5.0</v>
      </c>
      <c r="U860" s="1" t="s">
        <v>186</v>
      </c>
      <c r="V860" s="1">
        <v>2.125</v>
      </c>
      <c r="W860" s="1">
        <v>3.53</v>
      </c>
    </row>
    <row r="861">
      <c r="H861" s="21"/>
      <c r="S861" s="1">
        <v>3.0</v>
      </c>
      <c r="T861" s="1">
        <v>1.0</v>
      </c>
      <c r="U861" s="1" t="s">
        <v>188</v>
      </c>
      <c r="V861" s="1">
        <v>2.8</v>
      </c>
      <c r="W861" s="1">
        <v>0.6</v>
      </c>
    </row>
    <row r="862">
      <c r="H862" s="21"/>
      <c r="T862" s="1">
        <v>2.0</v>
      </c>
      <c r="U862" s="45" t="s">
        <v>114</v>
      </c>
      <c r="V862" s="1">
        <v>1.436</v>
      </c>
      <c r="W862" s="1">
        <v>1.258</v>
      </c>
    </row>
    <row r="863">
      <c r="H863" s="21"/>
      <c r="T863" s="1">
        <v>3.0</v>
      </c>
      <c r="U863" s="1" t="s">
        <v>220</v>
      </c>
      <c r="V863" s="1">
        <v>0.13</v>
      </c>
      <c r="W863" s="1">
        <v>0.13</v>
      </c>
    </row>
    <row r="864">
      <c r="H864" s="21"/>
      <c r="T864" s="1">
        <v>4.0</v>
      </c>
      <c r="U864" s="1" t="s">
        <v>267</v>
      </c>
    </row>
    <row r="865">
      <c r="H865" s="21"/>
      <c r="R865" s="1">
        <v>6.0</v>
      </c>
      <c r="S865" s="1">
        <v>1.0</v>
      </c>
      <c r="T865" s="1">
        <v>1.0</v>
      </c>
      <c r="U865" s="46" t="s">
        <v>116</v>
      </c>
      <c r="V865" s="1">
        <v>1.115</v>
      </c>
      <c r="W865" s="1">
        <v>0.106</v>
      </c>
    </row>
    <row r="866">
      <c r="H866" s="21"/>
      <c r="S866" s="1">
        <v>2.0</v>
      </c>
      <c r="T866" s="1">
        <v>1.0</v>
      </c>
      <c r="U866" s="1" t="s">
        <v>190</v>
      </c>
      <c r="V866" s="1" t="s">
        <v>276</v>
      </c>
    </row>
    <row r="867">
      <c r="H867" s="21"/>
      <c r="T867" s="1">
        <v>2.0</v>
      </c>
      <c r="U867" s="1" t="s">
        <v>191</v>
      </c>
    </row>
    <row r="868">
      <c r="H868" s="21"/>
      <c r="T868" s="1">
        <v>3.0</v>
      </c>
      <c r="U868" s="1" t="s">
        <v>192</v>
      </c>
    </row>
    <row r="869">
      <c r="H869" s="21"/>
      <c r="T869" s="1">
        <v>4.0</v>
      </c>
      <c r="U869" s="1" t="s">
        <v>223</v>
      </c>
      <c r="V869" s="1">
        <v>0.13</v>
      </c>
    </row>
    <row r="870">
      <c r="H870" s="21"/>
      <c r="T870" s="1">
        <v>5.0</v>
      </c>
      <c r="U870" s="1" t="s">
        <v>252</v>
      </c>
    </row>
    <row r="871">
      <c r="H871" s="21"/>
      <c r="T871" s="1">
        <v>6.0</v>
      </c>
      <c r="U871" s="1" t="s">
        <v>185</v>
      </c>
    </row>
    <row r="872">
      <c r="H872" s="21"/>
      <c r="T872" s="1">
        <v>7.0</v>
      </c>
      <c r="U872" s="1" t="s">
        <v>282</v>
      </c>
    </row>
    <row r="873">
      <c r="H873" s="21"/>
      <c r="T873" s="1">
        <v>8.0</v>
      </c>
      <c r="U873" s="1" t="s">
        <v>283</v>
      </c>
    </row>
    <row r="874">
      <c r="H874" s="21"/>
      <c r="S874" s="1">
        <v>3.0</v>
      </c>
      <c r="T874" s="1">
        <v>1.0</v>
      </c>
      <c r="U874" s="1" t="s">
        <v>284</v>
      </c>
    </row>
    <row r="875">
      <c r="H875" s="21"/>
      <c r="T875" s="1">
        <v>2.0</v>
      </c>
      <c r="U875" s="1" t="s">
        <v>285</v>
      </c>
    </row>
    <row r="876">
      <c r="H876" s="21"/>
      <c r="T876" s="1">
        <v>3.0</v>
      </c>
      <c r="U876" s="1" t="s">
        <v>255</v>
      </c>
    </row>
    <row r="877">
      <c r="H877" s="21"/>
      <c r="T877" s="1">
        <v>4.0</v>
      </c>
      <c r="U877" s="49" t="s">
        <v>122</v>
      </c>
    </row>
    <row r="878">
      <c r="H878" s="21"/>
      <c r="T878" s="1">
        <v>5.0</v>
      </c>
      <c r="U878" s="1" t="s">
        <v>286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317</v>
      </c>
      <c r="E1" s="1" t="s">
        <v>318</v>
      </c>
    </row>
    <row r="14">
      <c r="A14" s="1" t="s">
        <v>319</v>
      </c>
      <c r="E14" s="1" t="s">
        <v>320</v>
      </c>
    </row>
    <row r="27">
      <c r="A27" s="1" t="s">
        <v>321</v>
      </c>
      <c r="E27" s="1" t="s">
        <v>322</v>
      </c>
    </row>
  </sheetData>
  <drawing r:id="rId1"/>
</worksheet>
</file>