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hrumna\Ahmedabad University\Fourth year\PSY PROJECT FINAL\"/>
    </mc:Choice>
  </mc:AlternateContent>
  <xr:revisionPtr revIDLastSave="0" documentId="13_ncr:1_{D6FB22F1-FDCF-4C40-8529-C0B2DE1AC242}" xr6:coauthVersionLast="47" xr6:coauthVersionMax="47" xr10:uidLastSave="{00000000-0000-0000-0000-000000000000}"/>
  <bookViews>
    <workbookView xWindow="-108" yWindow="-108" windowWidth="23256" windowHeight="12576" xr2:uid="{0F8A6949-3554-4F73-BA7E-C7E1845EFF93}"/>
  </bookViews>
  <sheets>
    <sheet name="DATA" sheetId="1" r:id="rId1"/>
    <sheet name="GRAPH" sheetId="6" r:id="rId2"/>
    <sheet name="MEAN &amp; STDEV.S" sheetId="8" r:id="rId3"/>
    <sheet name="IMAGE SHEET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8" l="1"/>
  <c r="G21" i="8"/>
  <c r="L15" i="8"/>
  <c r="K15" i="8"/>
  <c r="J15" i="8"/>
  <c r="I15" i="8"/>
  <c r="H15" i="8"/>
  <c r="G15" i="8"/>
  <c r="L14" i="8"/>
  <c r="K14" i="8"/>
  <c r="J14" i="8"/>
  <c r="I14" i="8"/>
  <c r="H14" i="8"/>
  <c r="G14" i="8"/>
  <c r="F15" i="8"/>
  <c r="F14" i="8"/>
  <c r="E15" i="8"/>
  <c r="E14" i="8"/>
  <c r="C26" i="6"/>
  <c r="J21" i="6"/>
  <c r="I21" i="6"/>
  <c r="H21" i="6"/>
  <c r="G21" i="6"/>
  <c r="F21" i="6"/>
  <c r="E21" i="6"/>
  <c r="C21" i="6"/>
  <c r="J20" i="6"/>
  <c r="I20" i="6"/>
  <c r="H20" i="6"/>
  <c r="G20" i="6"/>
  <c r="F20" i="6"/>
  <c r="E20" i="6"/>
  <c r="D20" i="6"/>
  <c r="C20" i="6"/>
  <c r="I15" i="1"/>
  <c r="H15" i="1"/>
  <c r="G15" i="1"/>
  <c r="F15" i="1"/>
  <c r="E15" i="1"/>
  <c r="D15" i="1"/>
  <c r="C15" i="1"/>
  <c r="B15" i="1"/>
  <c r="I16" i="1"/>
  <c r="H16" i="1"/>
  <c r="G16" i="1"/>
  <c r="F16" i="1"/>
  <c r="E16" i="1"/>
  <c r="D16" i="1"/>
  <c r="B16" i="1"/>
</calcChain>
</file>

<file path=xl/sharedStrings.xml><?xml version="1.0" encoding="utf-8"?>
<sst xmlns="http://schemas.openxmlformats.org/spreadsheetml/2006/main" count="313" uniqueCount="26">
  <si>
    <t>yellowillusionimage</t>
  </si>
  <si>
    <t>blackroadimage</t>
  </si>
  <si>
    <t>pastelimage</t>
  </si>
  <si>
    <t>redillusionimage</t>
  </si>
  <si>
    <t>yellowwhiteimage</t>
  </si>
  <si>
    <t>whiteimage</t>
  </si>
  <si>
    <t>colourfulimage</t>
  </si>
  <si>
    <t>wallimage</t>
  </si>
  <si>
    <t>PARTICIPANTS</t>
  </si>
  <si>
    <t>c</t>
  </si>
  <si>
    <t>i</t>
  </si>
  <si>
    <t xml:space="preserve">all images : </t>
  </si>
  <si>
    <t>images not present:</t>
  </si>
  <si>
    <t xml:space="preserve">T test : p value </t>
  </si>
  <si>
    <t xml:space="preserve">Mean </t>
  </si>
  <si>
    <t xml:space="preserve">standard deviation </t>
  </si>
  <si>
    <t xml:space="preserve">Bright image </t>
  </si>
  <si>
    <t>Dark image</t>
  </si>
  <si>
    <t>Recognition performance (M ± SD)</t>
  </si>
  <si>
    <t>4.021445187  ± 0.060694146</t>
  </si>
  <si>
    <t>3.991273496 ± 0.212990214</t>
  </si>
  <si>
    <t>OVERALL</t>
  </si>
  <si>
    <t xml:space="preserve">Images to be added in 1st condition </t>
  </si>
  <si>
    <t>after images</t>
  </si>
  <si>
    <t>yellowhiteimage</t>
  </si>
  <si>
    <t>3 Images displayed afterwards in 2nd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</si>
</sst>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Images vs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24515904043463"/>
          <c:y val="0.12078703703703704"/>
          <c:w val="0.81311381531853977"/>
          <c:h val="0.45298665791776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GRAPH!$B$20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GRAPH!$C$19:$J$19</c:f>
              <c:strCache>
                <c:ptCount val="8"/>
                <c:pt idx="0">
                  <c:v>yellowillusionimage</c:v>
                </c:pt>
                <c:pt idx="1">
                  <c:v>blackroadimage</c:v>
                </c:pt>
                <c:pt idx="2">
                  <c:v>pastelimage</c:v>
                </c:pt>
                <c:pt idx="3">
                  <c:v>redillusionimage</c:v>
                </c:pt>
                <c:pt idx="4">
                  <c:v>yellowwhiteimage</c:v>
                </c:pt>
                <c:pt idx="5">
                  <c:v>whiteimage</c:v>
                </c:pt>
                <c:pt idx="6">
                  <c:v>wallimage</c:v>
                </c:pt>
                <c:pt idx="7">
                  <c:v>colourfulimage</c:v>
                </c:pt>
              </c:strCache>
            </c:strRef>
          </c:cat>
          <c:val>
            <c:numRef>
              <c:f>GRAPH!$C$20:$J$20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1-4BC2-9586-0127DD3AFDFC}"/>
            </c:ext>
          </c:extLst>
        </c:ser>
        <c:ser>
          <c:idx val="1"/>
          <c:order val="1"/>
          <c:tx>
            <c:strRef>
              <c:f>GRAPH!$B$21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GRAPH!$C$19:$J$19</c:f>
              <c:strCache>
                <c:ptCount val="8"/>
                <c:pt idx="0">
                  <c:v>yellowillusionimage</c:v>
                </c:pt>
                <c:pt idx="1">
                  <c:v>blackroadimage</c:v>
                </c:pt>
                <c:pt idx="2">
                  <c:v>pastelimage</c:v>
                </c:pt>
                <c:pt idx="3">
                  <c:v>redillusionimage</c:v>
                </c:pt>
                <c:pt idx="4">
                  <c:v>yellowwhiteimage</c:v>
                </c:pt>
                <c:pt idx="5">
                  <c:v>whiteimage</c:v>
                </c:pt>
                <c:pt idx="6">
                  <c:v>wallimage</c:v>
                </c:pt>
                <c:pt idx="7">
                  <c:v>colourfulimage</c:v>
                </c:pt>
              </c:strCache>
            </c:strRef>
          </c:cat>
          <c:val>
            <c:numRef>
              <c:f>GRAPH!$C$21:$J$21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1-4BC2-9586-0127DD3A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763456"/>
        <c:axId val="184542128"/>
      </c:barChart>
      <c:catAx>
        <c:axId val="190376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IMAGES</a:t>
                </a:r>
              </a:p>
            </c:rich>
          </c:tx>
          <c:layout>
            <c:manualLayout>
              <c:xMode val="edge"/>
              <c:yMode val="edge"/>
              <c:x val="0.44117614668795779"/>
              <c:y val="0.8073591998430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2128"/>
        <c:crosses val="autoZero"/>
        <c:auto val="1"/>
        <c:lblAlgn val="ctr"/>
        <c:lblOffset val="100"/>
        <c:noMultiLvlLbl val="0"/>
      </c:catAx>
      <c:valAx>
        <c:axId val="1845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 correct and incorrect</a:t>
                </a:r>
              </a:p>
            </c:rich>
          </c:tx>
          <c:layout>
            <c:manualLayout>
              <c:xMode val="edge"/>
              <c:yMode val="edge"/>
              <c:x val="4.4289044289044288E-2"/>
              <c:y val="0.16708333333333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1</xdr:row>
      <xdr:rowOff>114300</xdr:rowOff>
    </xdr:from>
    <xdr:to>
      <xdr:col>20</xdr:col>
      <xdr:colOff>403860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0058F-9409-45F7-416D-88A91663D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F378-DD48-407D-8618-CC3B41CF15DD}">
  <dimension ref="A1:I31"/>
  <sheetViews>
    <sheetView tabSelected="1" workbookViewId="0">
      <selection activeCell="B12" sqref="B12"/>
    </sheetView>
  </sheetViews>
  <sheetFormatPr defaultRowHeight="14.4" x14ac:dyDescent="0.3"/>
  <cols>
    <col min="1" max="1" width="29.77734375" customWidth="1"/>
    <col min="2" max="2" width="17" customWidth="1"/>
    <col min="3" max="3" width="15" customWidth="1"/>
    <col min="4" max="4" width="12.44140625" customWidth="1"/>
    <col min="5" max="5" width="15.44140625" customWidth="1"/>
    <col min="6" max="6" width="23.5546875" customWidth="1"/>
    <col min="7" max="7" width="18.5546875" customWidth="1"/>
    <col min="8" max="8" width="28.44140625" customWidth="1"/>
  </cols>
  <sheetData>
    <row r="1" spans="1:9" s="5" customFormat="1" x14ac:dyDescent="0.3">
      <c r="A1" s="5" t="s">
        <v>11</v>
      </c>
    </row>
    <row r="3" spans="1:9" x14ac:dyDescent="0.3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7</v>
      </c>
      <c r="I3" t="s">
        <v>6</v>
      </c>
    </row>
    <row r="4" spans="1:9" x14ac:dyDescent="0.3">
      <c r="A4">
        <v>1</v>
      </c>
      <c r="B4" t="s">
        <v>9</v>
      </c>
      <c r="C4" t="s">
        <v>9</v>
      </c>
      <c r="D4" t="s">
        <v>10</v>
      </c>
      <c r="E4" t="s">
        <v>9</v>
      </c>
      <c r="F4" t="s">
        <v>10</v>
      </c>
      <c r="G4" t="s">
        <v>10</v>
      </c>
      <c r="H4" t="s">
        <v>9</v>
      </c>
      <c r="I4" t="s">
        <v>9</v>
      </c>
    </row>
    <row r="5" spans="1:9" x14ac:dyDescent="0.3">
      <c r="A5">
        <v>2</v>
      </c>
      <c r="B5" t="s">
        <v>9</v>
      </c>
      <c r="C5" t="s">
        <v>9</v>
      </c>
      <c r="D5" t="s">
        <v>10</v>
      </c>
      <c r="E5" t="s">
        <v>9</v>
      </c>
      <c r="F5" t="s">
        <v>9</v>
      </c>
      <c r="G5" t="s">
        <v>9</v>
      </c>
      <c r="H5" t="s">
        <v>9</v>
      </c>
      <c r="I5" t="s">
        <v>9</v>
      </c>
    </row>
    <row r="6" spans="1:9" x14ac:dyDescent="0.3">
      <c r="A6">
        <v>3</v>
      </c>
      <c r="B6" t="s">
        <v>10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</row>
    <row r="7" spans="1:9" x14ac:dyDescent="0.3">
      <c r="A7">
        <v>4</v>
      </c>
      <c r="B7" t="s">
        <v>10</v>
      </c>
      <c r="C7" t="s">
        <v>9</v>
      </c>
      <c r="D7" t="s">
        <v>10</v>
      </c>
      <c r="E7" t="s">
        <v>9</v>
      </c>
      <c r="F7" t="s">
        <v>9</v>
      </c>
      <c r="G7" t="s">
        <v>10</v>
      </c>
      <c r="H7" t="s">
        <v>10</v>
      </c>
      <c r="I7" t="s">
        <v>9</v>
      </c>
    </row>
    <row r="8" spans="1:9" x14ac:dyDescent="0.3">
      <c r="A8">
        <v>5</v>
      </c>
      <c r="B8" t="s">
        <v>10</v>
      </c>
      <c r="C8" t="s">
        <v>9</v>
      </c>
      <c r="D8" t="s">
        <v>10</v>
      </c>
      <c r="E8" t="s">
        <v>9</v>
      </c>
      <c r="F8" s="1" t="s">
        <v>9</v>
      </c>
      <c r="G8" t="s">
        <v>9</v>
      </c>
      <c r="H8" t="s">
        <v>10</v>
      </c>
      <c r="I8" t="s">
        <v>9</v>
      </c>
    </row>
    <row r="9" spans="1:9" x14ac:dyDescent="0.3">
      <c r="A9">
        <v>6</v>
      </c>
      <c r="B9" t="s">
        <v>10</v>
      </c>
      <c r="C9" t="s">
        <v>9</v>
      </c>
      <c r="D9" t="s">
        <v>10</v>
      </c>
      <c r="E9" t="s">
        <v>9</v>
      </c>
      <c r="F9" t="s">
        <v>9</v>
      </c>
      <c r="G9" t="s">
        <v>9</v>
      </c>
      <c r="H9" t="s">
        <v>9</v>
      </c>
      <c r="I9" t="s">
        <v>9</v>
      </c>
    </row>
    <row r="10" spans="1:9" x14ac:dyDescent="0.3">
      <c r="A10">
        <v>7</v>
      </c>
      <c r="B10" t="s">
        <v>10</v>
      </c>
      <c r="C10" t="s">
        <v>9</v>
      </c>
      <c r="D10" t="s">
        <v>10</v>
      </c>
      <c r="E10" t="s">
        <v>9</v>
      </c>
      <c r="F10" t="s">
        <v>9</v>
      </c>
      <c r="G10" t="s">
        <v>9</v>
      </c>
      <c r="H10" t="s">
        <v>10</v>
      </c>
      <c r="I10" t="s">
        <v>9</v>
      </c>
    </row>
    <row r="11" spans="1:9" x14ac:dyDescent="0.3">
      <c r="A11">
        <v>8</v>
      </c>
      <c r="B11" t="s">
        <v>10</v>
      </c>
      <c r="C11" t="s">
        <v>9</v>
      </c>
      <c r="D11" t="s">
        <v>9</v>
      </c>
      <c r="E11" t="s">
        <v>10</v>
      </c>
      <c r="F11" t="s">
        <v>10</v>
      </c>
      <c r="G11" t="s">
        <v>10</v>
      </c>
      <c r="H11" t="s">
        <v>9</v>
      </c>
      <c r="I11" t="s">
        <v>10</v>
      </c>
    </row>
    <row r="12" spans="1:9" x14ac:dyDescent="0.3">
      <c r="A12">
        <v>9</v>
      </c>
      <c r="B12" t="s">
        <v>10</v>
      </c>
      <c r="C12" t="s">
        <v>9</v>
      </c>
      <c r="D12" t="s">
        <v>10</v>
      </c>
      <c r="E12" t="s">
        <v>9</v>
      </c>
      <c r="F12" t="s">
        <v>9</v>
      </c>
      <c r="G12" t="s">
        <v>9</v>
      </c>
      <c r="H12" t="s">
        <v>9</v>
      </c>
      <c r="I12" t="s">
        <v>10</v>
      </c>
    </row>
    <row r="13" spans="1:9" x14ac:dyDescent="0.3">
      <c r="A13">
        <v>10</v>
      </c>
      <c r="B13" t="s">
        <v>10</v>
      </c>
      <c r="C13" t="s">
        <v>9</v>
      </c>
      <c r="D13" t="s">
        <v>10</v>
      </c>
      <c r="E13" t="s">
        <v>9</v>
      </c>
      <c r="F13" t="s">
        <v>9</v>
      </c>
      <c r="G13" t="s">
        <v>9</v>
      </c>
      <c r="H13" t="s">
        <v>9</v>
      </c>
      <c r="I13" t="s">
        <v>10</v>
      </c>
    </row>
    <row r="15" spans="1:9" x14ac:dyDescent="0.3">
      <c r="A15" t="s">
        <v>9</v>
      </c>
      <c r="B15">
        <f t="shared" ref="B15:H15" si="0">COUNTIF(B4:B13,"c")</f>
        <v>2</v>
      </c>
      <c r="C15">
        <f t="shared" si="0"/>
        <v>10</v>
      </c>
      <c r="D15">
        <f t="shared" si="0"/>
        <v>2</v>
      </c>
      <c r="E15">
        <f t="shared" si="0"/>
        <v>9</v>
      </c>
      <c r="F15">
        <f t="shared" si="0"/>
        <v>8</v>
      </c>
      <c r="G15">
        <f t="shared" si="0"/>
        <v>7</v>
      </c>
      <c r="H15">
        <f t="shared" si="0"/>
        <v>7</v>
      </c>
      <c r="I15">
        <f>COUNTIF(I4:I13,"C")</f>
        <v>7</v>
      </c>
    </row>
    <row r="16" spans="1:9" x14ac:dyDescent="0.3">
      <c r="A16" t="s">
        <v>10</v>
      </c>
      <c r="B16">
        <f>COUNTIF(B6:B13,"I")</f>
        <v>8</v>
      </c>
      <c r="C16">
        <v>0</v>
      </c>
      <c r="D16">
        <f>COUNTIF(D4:D13,"i")</f>
        <v>8</v>
      </c>
      <c r="E16">
        <f>COUNTIF(E4:E13,"i")</f>
        <v>1</v>
      </c>
      <c r="F16">
        <f>COUNTIF(F4:F13,"I")</f>
        <v>2</v>
      </c>
      <c r="G16">
        <f>COUNTIF(G4:G13,"I")</f>
        <v>3</v>
      </c>
      <c r="H16">
        <f>COUNTIF(H4:H13,"I")</f>
        <v>3</v>
      </c>
      <c r="I16">
        <f>COUNTIF(I4:I13,"I")</f>
        <v>3</v>
      </c>
    </row>
    <row r="18" spans="1:9" s="5" customFormat="1" x14ac:dyDescent="0.3">
      <c r="A18" s="5" t="s">
        <v>12</v>
      </c>
    </row>
    <row r="21" spans="1:9" x14ac:dyDescent="0.3">
      <c r="A21" t="s">
        <v>8</v>
      </c>
      <c r="B21" t="s">
        <v>0</v>
      </c>
      <c r="C21" t="s">
        <v>1</v>
      </c>
      <c r="D21" s="3" t="s">
        <v>2</v>
      </c>
      <c r="E21" t="s">
        <v>3</v>
      </c>
      <c r="F21" s="3" t="s">
        <v>4</v>
      </c>
      <c r="G21" s="3" t="s">
        <v>5</v>
      </c>
      <c r="H21" t="s">
        <v>7</v>
      </c>
      <c r="I21" t="s">
        <v>6</v>
      </c>
    </row>
    <row r="22" spans="1:9" x14ac:dyDescent="0.3">
      <c r="A22">
        <v>1</v>
      </c>
      <c r="B22" t="s">
        <v>9</v>
      </c>
      <c r="C22" t="s">
        <v>9</v>
      </c>
      <c r="D22" s="3" t="s">
        <v>10</v>
      </c>
      <c r="E22" t="s">
        <v>9</v>
      </c>
      <c r="F22" s="3" t="s">
        <v>10</v>
      </c>
      <c r="G22" s="3" t="s">
        <v>10</v>
      </c>
      <c r="H22" t="s">
        <v>9</v>
      </c>
      <c r="I22" t="s">
        <v>9</v>
      </c>
    </row>
    <row r="23" spans="1:9" x14ac:dyDescent="0.3">
      <c r="A23">
        <v>2</v>
      </c>
      <c r="B23" t="s">
        <v>9</v>
      </c>
      <c r="C23" t="s">
        <v>9</v>
      </c>
      <c r="D23" s="3" t="s">
        <v>10</v>
      </c>
      <c r="E23" t="s">
        <v>9</v>
      </c>
      <c r="F23" s="3" t="s">
        <v>9</v>
      </c>
      <c r="G23" s="3" t="s">
        <v>9</v>
      </c>
      <c r="H23" t="s">
        <v>9</v>
      </c>
      <c r="I23" t="s">
        <v>9</v>
      </c>
    </row>
    <row r="24" spans="1:9" x14ac:dyDescent="0.3">
      <c r="A24">
        <v>3</v>
      </c>
      <c r="B24" t="s">
        <v>10</v>
      </c>
      <c r="C24" t="s">
        <v>9</v>
      </c>
      <c r="D24" s="3" t="s">
        <v>9</v>
      </c>
      <c r="E24" t="s">
        <v>9</v>
      </c>
      <c r="F24" s="3" t="s">
        <v>9</v>
      </c>
      <c r="G24" s="3" t="s">
        <v>9</v>
      </c>
      <c r="H24" t="s">
        <v>9</v>
      </c>
      <c r="I24" t="s">
        <v>9</v>
      </c>
    </row>
    <row r="25" spans="1:9" x14ac:dyDescent="0.3">
      <c r="A25">
        <v>4</v>
      </c>
      <c r="B25" t="s">
        <v>10</v>
      </c>
      <c r="C25" t="s">
        <v>9</v>
      </c>
      <c r="D25" s="3" t="s">
        <v>10</v>
      </c>
      <c r="E25" t="s">
        <v>9</v>
      </c>
      <c r="F25" s="3" t="s">
        <v>9</v>
      </c>
      <c r="G25" s="3" t="s">
        <v>10</v>
      </c>
      <c r="H25" t="s">
        <v>10</v>
      </c>
      <c r="I25" t="s">
        <v>9</v>
      </c>
    </row>
    <row r="26" spans="1:9" x14ac:dyDescent="0.3">
      <c r="A26">
        <v>5</v>
      </c>
      <c r="B26" t="s">
        <v>10</v>
      </c>
      <c r="C26" t="s">
        <v>9</v>
      </c>
      <c r="D26" s="3" t="s">
        <v>10</v>
      </c>
      <c r="E26" t="s">
        <v>9</v>
      </c>
      <c r="F26" s="4" t="s">
        <v>9</v>
      </c>
      <c r="G26" s="3" t="s">
        <v>9</v>
      </c>
      <c r="H26" t="s">
        <v>10</v>
      </c>
      <c r="I26" t="s">
        <v>9</v>
      </c>
    </row>
    <row r="27" spans="1:9" x14ac:dyDescent="0.3">
      <c r="A27">
        <v>6</v>
      </c>
      <c r="B27" t="s">
        <v>10</v>
      </c>
      <c r="C27" t="s">
        <v>9</v>
      </c>
      <c r="D27" s="3" t="s">
        <v>10</v>
      </c>
      <c r="E27" t="s">
        <v>9</v>
      </c>
      <c r="F27" s="3" t="s">
        <v>9</v>
      </c>
      <c r="G27" s="3" t="s">
        <v>9</v>
      </c>
      <c r="H27" t="s">
        <v>9</v>
      </c>
      <c r="I27" t="s">
        <v>9</v>
      </c>
    </row>
    <row r="28" spans="1:9" x14ac:dyDescent="0.3">
      <c r="A28">
        <v>7</v>
      </c>
      <c r="B28" t="s">
        <v>10</v>
      </c>
      <c r="C28" t="s">
        <v>9</v>
      </c>
      <c r="D28" s="3" t="s">
        <v>10</v>
      </c>
      <c r="E28" t="s">
        <v>9</v>
      </c>
      <c r="F28" s="3" t="s">
        <v>9</v>
      </c>
      <c r="G28" s="3" t="s">
        <v>9</v>
      </c>
      <c r="H28" t="s">
        <v>10</v>
      </c>
      <c r="I28" t="s">
        <v>9</v>
      </c>
    </row>
    <row r="29" spans="1:9" x14ac:dyDescent="0.3">
      <c r="A29">
        <v>8</v>
      </c>
      <c r="B29" t="s">
        <v>10</v>
      </c>
      <c r="C29" t="s">
        <v>9</v>
      </c>
      <c r="D29" s="3" t="s">
        <v>9</v>
      </c>
      <c r="E29" t="s">
        <v>10</v>
      </c>
      <c r="F29" s="3" t="s">
        <v>10</v>
      </c>
      <c r="G29" s="3" t="s">
        <v>10</v>
      </c>
      <c r="H29" t="s">
        <v>9</v>
      </c>
      <c r="I29" t="s">
        <v>10</v>
      </c>
    </row>
    <row r="30" spans="1:9" x14ac:dyDescent="0.3">
      <c r="A30">
        <v>9</v>
      </c>
      <c r="B30" t="s">
        <v>10</v>
      </c>
      <c r="C30" t="s">
        <v>9</v>
      </c>
      <c r="D30" s="3" t="s">
        <v>10</v>
      </c>
      <c r="E30" t="s">
        <v>9</v>
      </c>
      <c r="F30" s="3" t="s">
        <v>9</v>
      </c>
      <c r="G30" s="3" t="s">
        <v>9</v>
      </c>
      <c r="H30" t="s">
        <v>9</v>
      </c>
      <c r="I30" t="s">
        <v>10</v>
      </c>
    </row>
    <row r="31" spans="1:9" x14ac:dyDescent="0.3">
      <c r="A31">
        <v>10</v>
      </c>
      <c r="B31" t="s">
        <v>10</v>
      </c>
      <c r="C31" t="s">
        <v>9</v>
      </c>
      <c r="D31" s="3" t="s">
        <v>10</v>
      </c>
      <c r="E31" t="s">
        <v>9</v>
      </c>
      <c r="F31" s="3" t="s">
        <v>9</v>
      </c>
      <c r="G31" s="3" t="s">
        <v>9</v>
      </c>
      <c r="H31" t="s">
        <v>9</v>
      </c>
      <c r="I3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902F-1BF5-4A70-A6DC-E8716E163A1E}">
  <dimension ref="B3:K26"/>
  <sheetViews>
    <sheetView workbookViewId="0">
      <selection activeCell="G26" sqref="G26"/>
    </sheetView>
  </sheetViews>
  <sheetFormatPr defaultRowHeight="14.4" x14ac:dyDescent="0.3"/>
  <cols>
    <col min="2" max="2" width="16.44140625" customWidth="1"/>
    <col min="10" max="10" width="16.33203125" customWidth="1"/>
  </cols>
  <sheetData>
    <row r="3" spans="2:11" x14ac:dyDescent="0.3">
      <c r="B3" s="5" t="s">
        <v>11</v>
      </c>
      <c r="C3" s="5"/>
      <c r="D3" s="5"/>
      <c r="E3" s="5"/>
      <c r="F3" s="5"/>
      <c r="G3" s="5"/>
      <c r="H3" s="5"/>
      <c r="I3" s="5"/>
      <c r="J3" s="5"/>
      <c r="K3" s="5"/>
    </row>
    <row r="5" spans="2:11" x14ac:dyDescent="0.3">
      <c r="B5" t="s">
        <v>8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7</v>
      </c>
      <c r="J5" t="s">
        <v>6</v>
      </c>
    </row>
    <row r="6" spans="2:11" x14ac:dyDescent="0.3">
      <c r="B6">
        <v>1</v>
      </c>
      <c r="C6" t="s">
        <v>9</v>
      </c>
      <c r="D6" t="s">
        <v>9</v>
      </c>
      <c r="E6" t="s">
        <v>10</v>
      </c>
      <c r="F6" t="s">
        <v>9</v>
      </c>
      <c r="G6" t="s">
        <v>10</v>
      </c>
      <c r="H6" t="s">
        <v>10</v>
      </c>
      <c r="I6" t="s">
        <v>9</v>
      </c>
      <c r="J6" t="s">
        <v>9</v>
      </c>
    </row>
    <row r="7" spans="2:11" x14ac:dyDescent="0.3">
      <c r="B7">
        <v>2</v>
      </c>
      <c r="C7" t="s">
        <v>9</v>
      </c>
      <c r="D7" t="s">
        <v>9</v>
      </c>
      <c r="E7" t="s">
        <v>10</v>
      </c>
      <c r="F7" t="s">
        <v>9</v>
      </c>
      <c r="G7" t="s">
        <v>9</v>
      </c>
      <c r="H7" t="s">
        <v>9</v>
      </c>
      <c r="I7" t="s">
        <v>9</v>
      </c>
      <c r="J7" t="s">
        <v>9</v>
      </c>
    </row>
    <row r="8" spans="2:11" x14ac:dyDescent="0.3">
      <c r="B8">
        <v>3</v>
      </c>
      <c r="C8" t="s">
        <v>10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</row>
    <row r="9" spans="2:11" x14ac:dyDescent="0.3">
      <c r="B9">
        <v>4</v>
      </c>
      <c r="C9" t="s">
        <v>10</v>
      </c>
      <c r="D9" t="s">
        <v>9</v>
      </c>
      <c r="E9" t="s">
        <v>10</v>
      </c>
      <c r="F9" t="s">
        <v>9</v>
      </c>
      <c r="G9" t="s">
        <v>9</v>
      </c>
      <c r="H9" t="s">
        <v>10</v>
      </c>
      <c r="I9" t="s">
        <v>10</v>
      </c>
      <c r="J9" t="s">
        <v>9</v>
      </c>
    </row>
    <row r="10" spans="2:11" x14ac:dyDescent="0.3">
      <c r="B10">
        <v>5</v>
      </c>
      <c r="C10" t="s">
        <v>10</v>
      </c>
      <c r="D10" t="s">
        <v>9</v>
      </c>
      <c r="E10" t="s">
        <v>10</v>
      </c>
      <c r="F10" t="s">
        <v>9</v>
      </c>
      <c r="G10" s="1" t="s">
        <v>9</v>
      </c>
      <c r="H10" t="s">
        <v>9</v>
      </c>
      <c r="I10" t="s">
        <v>10</v>
      </c>
      <c r="J10" t="s">
        <v>9</v>
      </c>
    </row>
    <row r="11" spans="2:11" x14ac:dyDescent="0.3">
      <c r="B11">
        <v>6</v>
      </c>
      <c r="C11" t="s">
        <v>10</v>
      </c>
      <c r="D11" t="s">
        <v>9</v>
      </c>
      <c r="E11" t="s">
        <v>10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</row>
    <row r="12" spans="2:11" x14ac:dyDescent="0.3">
      <c r="B12">
        <v>7</v>
      </c>
      <c r="C12" t="s">
        <v>10</v>
      </c>
      <c r="D12" t="s">
        <v>9</v>
      </c>
      <c r="E12" t="s">
        <v>10</v>
      </c>
      <c r="F12" t="s">
        <v>9</v>
      </c>
      <c r="G12" t="s">
        <v>9</v>
      </c>
      <c r="H12" t="s">
        <v>9</v>
      </c>
      <c r="I12" t="s">
        <v>10</v>
      </c>
      <c r="J12" t="s">
        <v>9</v>
      </c>
    </row>
    <row r="13" spans="2:11" x14ac:dyDescent="0.3">
      <c r="B13">
        <v>8</v>
      </c>
      <c r="C13" t="s">
        <v>10</v>
      </c>
      <c r="D13" t="s">
        <v>9</v>
      </c>
      <c r="E13" t="s">
        <v>9</v>
      </c>
      <c r="F13" t="s">
        <v>10</v>
      </c>
      <c r="G13" t="s">
        <v>10</v>
      </c>
      <c r="H13" t="s">
        <v>10</v>
      </c>
      <c r="I13" t="s">
        <v>9</v>
      </c>
      <c r="J13" t="s">
        <v>10</v>
      </c>
    </row>
    <row r="14" spans="2:11" x14ac:dyDescent="0.3">
      <c r="B14">
        <v>9</v>
      </c>
      <c r="C14" t="s">
        <v>10</v>
      </c>
      <c r="D14" t="s">
        <v>9</v>
      </c>
      <c r="E14" t="s">
        <v>10</v>
      </c>
      <c r="F14" t="s">
        <v>9</v>
      </c>
      <c r="G14" t="s">
        <v>9</v>
      </c>
      <c r="H14" t="s">
        <v>9</v>
      </c>
      <c r="I14" t="s">
        <v>9</v>
      </c>
      <c r="J14" t="s">
        <v>10</v>
      </c>
    </row>
    <row r="15" spans="2:11" x14ac:dyDescent="0.3">
      <c r="B15">
        <v>10</v>
      </c>
      <c r="C15" t="s">
        <v>10</v>
      </c>
      <c r="D15" t="s">
        <v>9</v>
      </c>
      <c r="E15" t="s">
        <v>10</v>
      </c>
      <c r="F15" t="s">
        <v>9</v>
      </c>
      <c r="G15" t="s">
        <v>9</v>
      </c>
      <c r="H15" t="s">
        <v>9</v>
      </c>
      <c r="I15" t="s">
        <v>9</v>
      </c>
      <c r="J15" t="s">
        <v>10</v>
      </c>
    </row>
    <row r="19" spans="2:10" x14ac:dyDescent="0.3"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7</v>
      </c>
      <c r="J19" t="s">
        <v>6</v>
      </c>
    </row>
    <row r="20" spans="2:10" x14ac:dyDescent="0.3">
      <c r="B20" t="s">
        <v>9</v>
      </c>
      <c r="C20">
        <f t="shared" ref="C20:I20" si="0">COUNTIF(C6:C15,"c")</f>
        <v>2</v>
      </c>
      <c r="D20">
        <f t="shared" si="0"/>
        <v>10</v>
      </c>
      <c r="E20">
        <f t="shared" si="0"/>
        <v>2</v>
      </c>
      <c r="F20">
        <f t="shared" si="0"/>
        <v>9</v>
      </c>
      <c r="G20">
        <f t="shared" si="0"/>
        <v>8</v>
      </c>
      <c r="H20">
        <f t="shared" si="0"/>
        <v>7</v>
      </c>
      <c r="I20">
        <f t="shared" si="0"/>
        <v>7</v>
      </c>
      <c r="J20">
        <f>COUNTIF(J6:J15,"C")</f>
        <v>7</v>
      </c>
    </row>
    <row r="21" spans="2:10" x14ac:dyDescent="0.3">
      <c r="B21" t="s">
        <v>10</v>
      </c>
      <c r="C21">
        <f>COUNTIF(C8:C15,"I")</f>
        <v>8</v>
      </c>
      <c r="D21">
        <v>0</v>
      </c>
      <c r="E21">
        <f>COUNTIF(E6:E15,"i")</f>
        <v>8</v>
      </c>
      <c r="F21">
        <f>COUNTIF(F6:F15,"i")</f>
        <v>1</v>
      </c>
      <c r="G21">
        <f>COUNTIF(G6:G15,"I")</f>
        <v>2</v>
      </c>
      <c r="H21">
        <f>COUNTIF(H6:H15,"I")</f>
        <v>3</v>
      </c>
      <c r="I21">
        <f>COUNTIF(I6:I15,"I")</f>
        <v>3</v>
      </c>
      <c r="J21">
        <f>COUNTIF(J6:J15,"I")</f>
        <v>3</v>
      </c>
    </row>
    <row r="26" spans="2:10" x14ac:dyDescent="0.3">
      <c r="B26" t="s">
        <v>13</v>
      </c>
      <c r="C26">
        <f>TTEST(B20:J20,B21:J21,2,1)</f>
        <v>0.1970220721577508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BDFA-C66C-459D-88BF-3ABBA1B0317A}">
  <dimension ref="D2:L21"/>
  <sheetViews>
    <sheetView workbookViewId="0">
      <selection activeCell="G21" sqref="G21"/>
    </sheetView>
  </sheetViews>
  <sheetFormatPr defaultRowHeight="14.4" x14ac:dyDescent="0.3"/>
  <cols>
    <col min="4" max="4" width="15.5546875" customWidth="1"/>
    <col min="5" max="5" width="33" customWidth="1"/>
    <col min="6" max="6" width="15.109375" customWidth="1"/>
    <col min="7" max="7" width="52.77734375" customWidth="1"/>
    <col min="8" max="8" width="35.5546875" customWidth="1"/>
    <col min="9" max="9" width="15.44140625" customWidth="1"/>
    <col min="10" max="10" width="17" customWidth="1"/>
    <col min="11" max="11" width="12.6640625" customWidth="1"/>
    <col min="12" max="12" width="20.88671875" customWidth="1"/>
  </cols>
  <sheetData>
    <row r="2" spans="4:12" x14ac:dyDescent="0.3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</row>
    <row r="3" spans="4:12" x14ac:dyDescent="0.3">
      <c r="D3">
        <v>1</v>
      </c>
      <c r="E3">
        <v>3.70743159999983</v>
      </c>
      <c r="F3">
        <v>3.73672090000764</v>
      </c>
      <c r="G3">
        <v>1.51315109999995</v>
      </c>
      <c r="H3">
        <v>4.0320499999943404</v>
      </c>
      <c r="I3">
        <v>4.0112304000067498</v>
      </c>
      <c r="J3">
        <v>3.4995208999898701</v>
      </c>
      <c r="K3">
        <v>4.2714646999957004</v>
      </c>
      <c r="L3">
        <v>5.3783711000000904</v>
      </c>
    </row>
    <row r="4" spans="4:12" x14ac:dyDescent="0.3">
      <c r="D4">
        <v>2</v>
      </c>
      <c r="E4">
        <v>5.3783711000000904</v>
      </c>
      <c r="F4">
        <v>3.47527429999991</v>
      </c>
      <c r="G4">
        <v>4.3838335000000299</v>
      </c>
      <c r="H4">
        <v>3.3100054000001302</v>
      </c>
      <c r="I4">
        <v>4.3470396999996401</v>
      </c>
      <c r="J4">
        <v>3.3355069999997702</v>
      </c>
      <c r="K4">
        <v>4.4992428999998904</v>
      </c>
      <c r="L4">
        <v>3.43412130000024</v>
      </c>
    </row>
    <row r="5" spans="4:12" x14ac:dyDescent="0.3">
      <c r="D5">
        <v>3</v>
      </c>
      <c r="E5">
        <v>4.4942035999997598</v>
      </c>
      <c r="F5">
        <v>3.5779928000001702</v>
      </c>
      <c r="G5">
        <v>4.3276261000000797</v>
      </c>
      <c r="H5">
        <v>3.4771181999999499</v>
      </c>
      <c r="I5">
        <v>4.7754730000001402</v>
      </c>
      <c r="J5">
        <v>3.9847620000000399</v>
      </c>
      <c r="K5">
        <v>4.9887945999998902</v>
      </c>
      <c r="L5">
        <v>3.6562382000001801</v>
      </c>
    </row>
    <row r="6" spans="4:12" x14ac:dyDescent="0.3">
      <c r="D6">
        <v>4</v>
      </c>
      <c r="E6">
        <v>4.01909160000013</v>
      </c>
      <c r="F6">
        <v>3.8942611000002199</v>
      </c>
      <c r="G6">
        <v>3.8287632000001302</v>
      </c>
      <c r="H6">
        <v>4.0986303999998199</v>
      </c>
      <c r="I6">
        <v>4.1275814000000501</v>
      </c>
      <c r="J6">
        <v>4.30544379999992</v>
      </c>
      <c r="K6">
        <v>3.8992336999999599</v>
      </c>
      <c r="L6">
        <v>3.81150810000053</v>
      </c>
    </row>
    <row r="7" spans="4:12" x14ac:dyDescent="0.3">
      <c r="D7">
        <v>5</v>
      </c>
      <c r="E7">
        <v>3.70743159999983</v>
      </c>
      <c r="F7">
        <v>3.60197259999949</v>
      </c>
      <c r="G7">
        <v>4.1242536999998203</v>
      </c>
      <c r="H7">
        <v>3.5668714999992499</v>
      </c>
      <c r="I7">
        <v>3.9738768999995902</v>
      </c>
      <c r="J7">
        <v>3.7727504000013101</v>
      </c>
      <c r="K7">
        <v>3.8335965000005601</v>
      </c>
      <c r="L7">
        <v>3.6847035999999198</v>
      </c>
    </row>
    <row r="8" spans="4:12" x14ac:dyDescent="0.3">
      <c r="D8">
        <v>6</v>
      </c>
      <c r="E8">
        <v>5.0714670999986904</v>
      </c>
      <c r="F8">
        <v>5.3172785999995504</v>
      </c>
      <c r="G8">
        <v>5.1921810999992797</v>
      </c>
      <c r="H8">
        <v>3.5740279000001398</v>
      </c>
      <c r="I8">
        <v>4.0745953000005102</v>
      </c>
      <c r="J8">
        <v>3.6381868999996998</v>
      </c>
      <c r="K8">
        <v>3.67693770000005</v>
      </c>
      <c r="L8">
        <v>3.6000772999996098</v>
      </c>
    </row>
    <row r="9" spans="4:12" x14ac:dyDescent="0.3">
      <c r="D9">
        <v>7</v>
      </c>
      <c r="E9">
        <v>4.8600782000012197</v>
      </c>
      <c r="F9">
        <v>3.8211093000008902</v>
      </c>
      <c r="G9">
        <v>4.3040308999989003</v>
      </c>
      <c r="H9">
        <v>5.2514035999993203</v>
      </c>
      <c r="I9">
        <v>4.7999791999991404</v>
      </c>
      <c r="J9">
        <v>1.51315109999995</v>
      </c>
      <c r="K9">
        <v>5.3670526999994701</v>
      </c>
      <c r="L9">
        <v>5.1586904999985501</v>
      </c>
    </row>
    <row r="10" spans="4:12" x14ac:dyDescent="0.3">
      <c r="D10">
        <v>8</v>
      </c>
      <c r="E10">
        <v>4.3875332000025002</v>
      </c>
      <c r="F10">
        <v>3.4995208999898701</v>
      </c>
      <c r="G10">
        <v>3.6665329999959702</v>
      </c>
      <c r="H10">
        <v>4.8616038000036497</v>
      </c>
      <c r="I10">
        <v>3.71792380000988</v>
      </c>
      <c r="J10">
        <v>3.20558699998946</v>
      </c>
      <c r="K10">
        <v>4.0027772000030302</v>
      </c>
      <c r="L10">
        <v>3.4474576000066</v>
      </c>
    </row>
    <row r="11" spans="4:12" x14ac:dyDescent="0.3">
      <c r="D11">
        <v>9</v>
      </c>
      <c r="E11">
        <v>4.7297681000054501</v>
      </c>
      <c r="F11">
        <v>3.5913389999914198</v>
      </c>
      <c r="G11">
        <v>4.2777741999889196</v>
      </c>
      <c r="H11">
        <v>3.3886594000068699</v>
      </c>
      <c r="I11">
        <v>4.3091733000037404</v>
      </c>
      <c r="J11">
        <v>3.65756110000074</v>
      </c>
      <c r="K11">
        <v>4.0323095000057902</v>
      </c>
      <c r="L11">
        <v>4.0320499999943404</v>
      </c>
    </row>
    <row r="12" spans="4:12" x14ac:dyDescent="0.3">
      <c r="D12">
        <v>10</v>
      </c>
      <c r="E12">
        <v>4.2714646999957004</v>
      </c>
      <c r="F12">
        <v>3.5083532999997198</v>
      </c>
      <c r="G12">
        <v>3.73672090000764</v>
      </c>
      <c r="H12">
        <v>4.0112304000067498</v>
      </c>
      <c r="I12">
        <v>3.6555998999974602</v>
      </c>
      <c r="J12">
        <v>3.3050593999942</v>
      </c>
      <c r="K12">
        <v>4.4765227000025298</v>
      </c>
      <c r="L12">
        <v>3.3687460999935799</v>
      </c>
    </row>
    <row r="14" spans="4:12" x14ac:dyDescent="0.3">
      <c r="D14" t="s">
        <v>14</v>
      </c>
      <c r="E14">
        <f t="shared" ref="E14:L14" si="0">AVERAGE(E3:E12)</f>
        <v>4.4626840800003205</v>
      </c>
      <c r="F14">
        <f t="shared" si="0"/>
        <v>3.8023822799988887</v>
      </c>
      <c r="G14">
        <f t="shared" si="0"/>
        <v>3.9354867699990721</v>
      </c>
      <c r="H14">
        <f t="shared" si="0"/>
        <v>3.9571600600010228</v>
      </c>
      <c r="I14">
        <f t="shared" si="0"/>
        <v>4.1792472900016904</v>
      </c>
      <c r="J14">
        <f t="shared" si="0"/>
        <v>3.4217529599974958</v>
      </c>
      <c r="K14">
        <f t="shared" si="0"/>
        <v>4.3047932200006871</v>
      </c>
      <c r="L14">
        <f t="shared" si="0"/>
        <v>3.9571963799993641</v>
      </c>
    </row>
    <row r="15" spans="4:12" x14ac:dyDescent="0.3">
      <c r="D15" t="s">
        <v>15</v>
      </c>
      <c r="E15">
        <f t="shared" ref="E15:L15" si="1">_xlfn.STDEV.S(E3:E12)</f>
        <v>0.55967732131897141</v>
      </c>
      <c r="F15">
        <f t="shared" si="1"/>
        <v>0.55058013119335569</v>
      </c>
      <c r="G15">
        <f t="shared" si="1"/>
        <v>0.95531444025601275</v>
      </c>
      <c r="H15">
        <f t="shared" si="1"/>
        <v>0.64920366050863154</v>
      </c>
      <c r="I15">
        <f t="shared" si="1"/>
        <v>0.38828430153557625</v>
      </c>
      <c r="J15">
        <f t="shared" si="1"/>
        <v>0.74834108379800945</v>
      </c>
      <c r="K15">
        <f t="shared" si="1"/>
        <v>0.53860251830105599</v>
      </c>
      <c r="L15">
        <f t="shared" si="1"/>
        <v>0.71973999304229819</v>
      </c>
    </row>
    <row r="18" spans="4:10" x14ac:dyDescent="0.3">
      <c r="D18" s="5"/>
      <c r="E18" s="5" t="s">
        <v>21</v>
      </c>
      <c r="G18" s="5" t="s">
        <v>25</v>
      </c>
      <c r="H18" s="5"/>
    </row>
    <row r="19" spans="4:10" x14ac:dyDescent="0.3">
      <c r="E19" t="s">
        <v>18</v>
      </c>
      <c r="G19" t="s">
        <v>18</v>
      </c>
    </row>
    <row r="20" spans="4:10" x14ac:dyDescent="0.3">
      <c r="D20" t="s">
        <v>16</v>
      </c>
      <c r="E20" s="6" t="s">
        <v>20</v>
      </c>
      <c r="F20" t="s">
        <v>16</v>
      </c>
      <c r="G20" s="2">
        <f>AVERAGE(G14,J14,I14)</f>
        <v>3.8454956733327528</v>
      </c>
      <c r="J20" s="6"/>
    </row>
    <row r="21" spans="4:10" x14ac:dyDescent="0.3">
      <c r="D21" t="s">
        <v>17</v>
      </c>
      <c r="E21" s="6" t="s">
        <v>19</v>
      </c>
      <c r="F21" t="s">
        <v>17</v>
      </c>
      <c r="G21" s="2">
        <f>_xlfn.STDEV.S(G15,J15,I15)</f>
        <v>0.28693844721879119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D48B-A44F-4501-9579-9AC7825CE865}">
  <dimension ref="E3:F8"/>
  <sheetViews>
    <sheetView workbookViewId="0">
      <selection activeCell="N13" sqref="N13"/>
    </sheetView>
  </sheetViews>
  <sheetFormatPr defaultRowHeight="14.4" x14ac:dyDescent="0.3"/>
  <cols>
    <col min="5" max="5" width="38.6640625" customWidth="1"/>
    <col min="6" max="6" width="22.33203125" customWidth="1"/>
  </cols>
  <sheetData>
    <row r="3" spans="5:6" x14ac:dyDescent="0.3">
      <c r="E3" s="5" t="s">
        <v>22</v>
      </c>
      <c r="F3" s="5" t="s">
        <v>23</v>
      </c>
    </row>
    <row r="4" spans="5:6" x14ac:dyDescent="0.3">
      <c r="E4" t="s">
        <v>1</v>
      </c>
      <c r="F4" t="s">
        <v>2</v>
      </c>
    </row>
    <row r="5" spans="5:6" x14ac:dyDescent="0.3">
      <c r="E5" t="s">
        <v>0</v>
      </c>
      <c r="F5" t="s">
        <v>5</v>
      </c>
    </row>
    <row r="6" spans="5:6" x14ac:dyDescent="0.3">
      <c r="E6" t="s">
        <v>3</v>
      </c>
      <c r="F6" t="s">
        <v>24</v>
      </c>
    </row>
    <row r="7" spans="5:6" x14ac:dyDescent="0.3">
      <c r="E7" t="s">
        <v>7</v>
      </c>
    </row>
    <row r="8" spans="5:6" x14ac:dyDescent="0.3">
      <c r="E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</vt:lpstr>
      <vt:lpstr>MEAN &amp; STDEV.S</vt:lpstr>
      <vt:lpstr>IMAGE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2023-11-28T14:34:07Z</dcterms:created>
  <dcterms:modified xsi:type="dcterms:W3CDTF">2023-11-29T13:54:34Z</dcterms:modified>
</cp:coreProperties>
</file>