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hruva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" l="1"/>
  <c r="Q18" i="1"/>
  <c r="Q17" i="1"/>
  <c r="M18" i="1"/>
  <c r="M17" i="1"/>
  <c r="M16" i="1"/>
  <c r="J7" i="1" l="1"/>
  <c r="J2" i="1"/>
  <c r="J3" i="1"/>
  <c r="J5" i="1"/>
  <c r="C17" i="1"/>
  <c r="D3" i="1" l="1"/>
  <c r="E3" i="1" s="1"/>
  <c r="D7" i="1"/>
  <c r="E7" i="1" s="1"/>
  <c r="D11" i="1"/>
  <c r="E11" i="1" s="1"/>
  <c r="D15" i="1"/>
  <c r="E15" i="1" s="1"/>
  <c r="D4" i="1"/>
  <c r="E4" i="1" s="1"/>
  <c r="D12" i="1"/>
  <c r="E12" i="1" s="1"/>
  <c r="D2" i="1"/>
  <c r="E2" i="1" s="1"/>
  <c r="D14" i="1"/>
  <c r="E14" i="1" s="1"/>
  <c r="D8" i="1"/>
  <c r="E8" i="1" s="1"/>
  <c r="D5" i="1"/>
  <c r="E5" i="1" s="1"/>
  <c r="D9" i="1"/>
  <c r="E9" i="1" s="1"/>
  <c r="D13" i="1"/>
  <c r="E13" i="1" s="1"/>
  <c r="D6" i="1"/>
  <c r="E6" i="1" s="1"/>
  <c r="D10" i="1"/>
  <c r="E10" i="1" s="1"/>
  <c r="E17" i="1" l="1"/>
  <c r="G17" i="1" s="1"/>
</calcChain>
</file>

<file path=xl/sharedStrings.xml><?xml version="1.0" encoding="utf-8"?>
<sst xmlns="http://schemas.openxmlformats.org/spreadsheetml/2006/main" count="24" uniqueCount="21">
  <si>
    <t>Average:</t>
  </si>
  <si>
    <t>xi - m(x)</t>
  </si>
  <si>
    <t>Sum:</t>
  </si>
  <si>
    <t>Mean Deviation:</t>
  </si>
  <si>
    <t>Standard Deviation: (P)</t>
  </si>
  <si>
    <t>Standard Deviation: (S)</t>
  </si>
  <si>
    <t>Skewness:</t>
  </si>
  <si>
    <t>ROUND(SKEW(C2:C15),2)</t>
  </si>
  <si>
    <t>ROUND(STDEV.S(C2:C15),2)</t>
  </si>
  <si>
    <t>ROUND(STDEV.P(C2:C15),2)</t>
  </si>
  <si>
    <t>Kurtosis:</t>
  </si>
  <si>
    <t>ROUND(KURT(C2:C15),2)</t>
  </si>
  <si>
    <t>Mean:</t>
  </si>
  <si>
    <t>ROUND(AVERAGE(M2:M15),2)</t>
  </si>
  <si>
    <t>Median:</t>
  </si>
  <si>
    <t>MEDIAN(M2:M15)</t>
  </si>
  <si>
    <t>Mode:</t>
  </si>
  <si>
    <t>MODE.SNGL(M2:M15)</t>
  </si>
  <si>
    <t>ROUND(AVERAGE(Q2:Q16),2)</t>
  </si>
  <si>
    <t>MEDIAN(Q2:Q16)</t>
  </si>
  <si>
    <t>MODE.SNGL(Q2:Q16)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</si>
</sst>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topLeftCell="G1" workbookViewId="0">
      <selection activeCell="R8" sqref="R8"/>
    </sheetView>
  </sheetViews>
  <sheetFormatPr defaultRowHeight="15" x14ac:dyDescent="0.25"/>
  <cols>
    <col min="2" max="2" width="9.140625" customWidth="1"/>
    <col min="3" max="3" width="8.7109375" customWidth="1"/>
    <col min="4" max="4" width="11" customWidth="1"/>
    <col min="5" max="5" width="10.85546875" customWidth="1"/>
    <col min="6" max="6" width="17.28515625" customWidth="1"/>
    <col min="7" max="7" width="9.140625" customWidth="1"/>
    <col min="9" max="9" width="22" customWidth="1"/>
    <col min="11" max="11" width="25.42578125" customWidth="1"/>
    <col min="14" max="14" width="29" customWidth="1"/>
    <col min="18" max="18" width="28.28515625" customWidth="1"/>
  </cols>
  <sheetData>
    <row r="1" spans="1:17" x14ac:dyDescent="0.25">
      <c r="A1" s="1"/>
      <c r="B1" s="1"/>
      <c r="C1" s="1"/>
      <c r="D1" s="2" t="s">
        <v>1</v>
      </c>
      <c r="E1" s="1"/>
      <c r="F1" s="1"/>
      <c r="G1" s="1"/>
    </row>
    <row r="2" spans="1:17" x14ac:dyDescent="0.25">
      <c r="A2" s="1"/>
      <c r="B2" s="1"/>
      <c r="C2" s="1">
        <v>34</v>
      </c>
      <c r="D2" s="1">
        <f t="shared" ref="D2:D15" si="0">C2-$C$17</f>
        <v>-173.86</v>
      </c>
      <c r="E2" s="1">
        <f>ABS(D2)</f>
        <v>173.86</v>
      </c>
      <c r="F2" s="1"/>
      <c r="G2" s="1"/>
      <c r="I2" t="s">
        <v>4</v>
      </c>
      <c r="J2" s="1">
        <f>ROUND(_xlfn.STDEV.P(C2:C15),2)</f>
        <v>300.16000000000003</v>
      </c>
      <c r="K2" t="s">
        <v>9</v>
      </c>
      <c r="M2" s="1">
        <v>2</v>
      </c>
      <c r="Q2" s="1">
        <v>1</v>
      </c>
    </row>
    <row r="3" spans="1:17" x14ac:dyDescent="0.25">
      <c r="A3" s="1"/>
      <c r="B3" s="1"/>
      <c r="C3" s="1">
        <v>56</v>
      </c>
      <c r="D3" s="1">
        <f t="shared" si="0"/>
        <v>-151.86000000000001</v>
      </c>
      <c r="E3" s="1">
        <f t="shared" ref="E3:E15" si="1">ABS(D3)</f>
        <v>151.86000000000001</v>
      </c>
      <c r="F3" s="1"/>
      <c r="G3" s="1"/>
      <c r="I3" t="s">
        <v>5</v>
      </c>
      <c r="J3" s="1">
        <f>ROUND(_xlfn.STDEV.S(C2:C15),2)</f>
        <v>311.49</v>
      </c>
      <c r="K3" t="s">
        <v>8</v>
      </c>
      <c r="M3" s="1">
        <v>6</v>
      </c>
      <c r="Q3" s="1">
        <v>1</v>
      </c>
    </row>
    <row r="4" spans="1:17" x14ac:dyDescent="0.25">
      <c r="A4" s="1"/>
      <c r="B4" s="1"/>
      <c r="C4" s="1">
        <v>12</v>
      </c>
      <c r="D4" s="1">
        <f t="shared" si="0"/>
        <v>-195.86</v>
      </c>
      <c r="E4" s="1">
        <f t="shared" si="1"/>
        <v>195.86</v>
      </c>
      <c r="F4" s="1"/>
      <c r="G4" s="1"/>
      <c r="M4" s="1">
        <v>6</v>
      </c>
      <c r="Q4" s="1">
        <v>1</v>
      </c>
    </row>
    <row r="5" spans="1:17" x14ac:dyDescent="0.25">
      <c r="A5" s="1"/>
      <c r="B5" s="1"/>
      <c r="C5" s="1">
        <v>34</v>
      </c>
      <c r="D5" s="1">
        <f t="shared" si="0"/>
        <v>-173.86</v>
      </c>
      <c r="E5" s="1">
        <f t="shared" si="1"/>
        <v>173.86</v>
      </c>
      <c r="F5" s="1"/>
      <c r="G5" s="1"/>
      <c r="I5" s="1" t="s">
        <v>6</v>
      </c>
      <c r="J5" s="1">
        <f>ROUND(SKEW(C2:C15),2)</f>
        <v>1.62</v>
      </c>
      <c r="K5" t="s">
        <v>7</v>
      </c>
      <c r="M5" s="1">
        <v>7</v>
      </c>
      <c r="Q5" s="1">
        <v>2</v>
      </c>
    </row>
    <row r="6" spans="1:17" x14ac:dyDescent="0.25">
      <c r="A6" s="1"/>
      <c r="B6" s="1"/>
      <c r="C6" s="1">
        <v>32</v>
      </c>
      <c r="D6" s="1">
        <f t="shared" si="0"/>
        <v>-175.86</v>
      </c>
      <c r="E6" s="1">
        <f t="shared" si="1"/>
        <v>175.86</v>
      </c>
      <c r="F6" s="1"/>
      <c r="G6" s="1"/>
      <c r="M6" s="1">
        <v>8</v>
      </c>
      <c r="Q6" s="1">
        <v>6</v>
      </c>
    </row>
    <row r="7" spans="1:17" x14ac:dyDescent="0.25">
      <c r="A7" s="1"/>
      <c r="B7" s="1"/>
      <c r="C7" s="1">
        <v>89</v>
      </c>
      <c r="D7" s="1">
        <f t="shared" si="0"/>
        <v>-118.86000000000001</v>
      </c>
      <c r="E7" s="1">
        <f t="shared" si="1"/>
        <v>118.86000000000001</v>
      </c>
      <c r="F7" s="1"/>
      <c r="G7" s="1"/>
      <c r="I7" s="1" t="s">
        <v>10</v>
      </c>
      <c r="J7" s="1">
        <f>ROUND(KURT(C2:C15),2)</f>
        <v>0.91</v>
      </c>
      <c r="K7" t="s">
        <v>11</v>
      </c>
      <c r="M7" s="1">
        <v>20</v>
      </c>
      <c r="Q7" s="1">
        <v>22</v>
      </c>
    </row>
    <row r="8" spans="1:17" x14ac:dyDescent="0.25">
      <c r="A8" s="1"/>
      <c r="B8" s="1"/>
      <c r="C8" s="1">
        <v>70</v>
      </c>
      <c r="D8" s="1">
        <f t="shared" si="0"/>
        <v>-137.86000000000001</v>
      </c>
      <c r="E8" s="1">
        <f t="shared" si="1"/>
        <v>137.86000000000001</v>
      </c>
      <c r="F8" s="1"/>
      <c r="G8" s="1"/>
      <c r="M8" s="1">
        <v>34</v>
      </c>
      <c r="Q8" s="1">
        <v>23</v>
      </c>
    </row>
    <row r="9" spans="1:17" x14ac:dyDescent="0.25">
      <c r="A9" s="1"/>
      <c r="B9" s="1"/>
      <c r="C9" s="1">
        <v>65</v>
      </c>
      <c r="D9" s="1">
        <f t="shared" si="0"/>
        <v>-142.86000000000001</v>
      </c>
      <c r="E9" s="1">
        <f t="shared" si="1"/>
        <v>142.86000000000001</v>
      </c>
      <c r="F9" s="1"/>
      <c r="G9" s="1"/>
      <c r="M9" s="1">
        <v>45</v>
      </c>
      <c r="Q9" s="1">
        <v>34</v>
      </c>
    </row>
    <row r="10" spans="1:17" x14ac:dyDescent="0.25">
      <c r="A10" s="1"/>
      <c r="B10" s="1"/>
      <c r="C10" s="1">
        <v>45</v>
      </c>
      <c r="D10" s="1">
        <f t="shared" si="0"/>
        <v>-162.86000000000001</v>
      </c>
      <c r="E10" s="1">
        <f t="shared" si="1"/>
        <v>162.86000000000001</v>
      </c>
      <c r="F10" s="1"/>
      <c r="G10" s="1"/>
      <c r="M10" s="1">
        <v>65</v>
      </c>
      <c r="Q10" s="1">
        <v>60</v>
      </c>
    </row>
    <row r="11" spans="1:17" x14ac:dyDescent="0.25">
      <c r="A11" s="1"/>
      <c r="B11" s="1"/>
      <c r="C11" s="1">
        <v>678</v>
      </c>
      <c r="D11" s="1">
        <f t="shared" si="0"/>
        <v>470.14</v>
      </c>
      <c r="E11" s="1">
        <f t="shared" si="1"/>
        <v>470.14</v>
      </c>
      <c r="F11" s="1"/>
      <c r="G11" s="1"/>
      <c r="M11" s="1">
        <v>89</v>
      </c>
      <c r="Q11" s="1">
        <v>67</v>
      </c>
    </row>
    <row r="12" spans="1:17" x14ac:dyDescent="0.25">
      <c r="A12" s="1"/>
      <c r="B12" s="1"/>
      <c r="C12" s="1">
        <v>90</v>
      </c>
      <c r="D12" s="1">
        <f t="shared" si="0"/>
        <v>-117.86000000000001</v>
      </c>
      <c r="E12" s="1">
        <f t="shared" si="1"/>
        <v>117.86000000000001</v>
      </c>
      <c r="F12" s="1"/>
      <c r="G12" s="1"/>
      <c r="M12" s="1">
        <v>90</v>
      </c>
      <c r="Q12" s="1">
        <v>70</v>
      </c>
    </row>
    <row r="13" spans="1:17" x14ac:dyDescent="0.25">
      <c r="A13" s="1"/>
      <c r="B13" s="1"/>
      <c r="C13" s="1">
        <v>890</v>
      </c>
      <c r="D13" s="1">
        <f t="shared" si="0"/>
        <v>682.14</v>
      </c>
      <c r="E13" s="1">
        <f t="shared" si="1"/>
        <v>682.14</v>
      </c>
      <c r="F13" s="1"/>
      <c r="G13" s="1"/>
      <c r="M13" s="1">
        <v>234</v>
      </c>
      <c r="Q13" s="1">
        <v>869</v>
      </c>
    </row>
    <row r="14" spans="1:17" x14ac:dyDescent="0.25">
      <c r="A14" s="1"/>
      <c r="B14" s="1"/>
      <c r="C14" s="1">
        <v>760</v>
      </c>
      <c r="D14" s="1">
        <f t="shared" si="0"/>
        <v>552.14</v>
      </c>
      <c r="E14" s="1">
        <f t="shared" si="1"/>
        <v>552.14</v>
      </c>
      <c r="F14" s="1"/>
      <c r="G14" s="1"/>
      <c r="M14" s="1">
        <v>567</v>
      </c>
      <c r="Q14" s="1">
        <v>900</v>
      </c>
    </row>
    <row r="15" spans="1:17" x14ac:dyDescent="0.25">
      <c r="A15" s="1"/>
      <c r="B15" s="1"/>
      <c r="C15" s="1">
        <v>55</v>
      </c>
      <c r="D15" s="1">
        <f t="shared" si="0"/>
        <v>-152.86000000000001</v>
      </c>
      <c r="E15" s="1">
        <f t="shared" si="1"/>
        <v>152.86000000000001</v>
      </c>
      <c r="F15" s="1"/>
      <c r="G15" s="1"/>
      <c r="M15" s="1">
        <v>3000</v>
      </c>
      <c r="Q15" s="1">
        <v>5677</v>
      </c>
    </row>
    <row r="16" spans="1:17" x14ac:dyDescent="0.25">
      <c r="A16" s="1"/>
      <c r="B16" s="1"/>
      <c r="C16" s="1"/>
      <c r="D16" s="1"/>
      <c r="E16" s="1"/>
      <c r="F16" s="1"/>
      <c r="G16" s="1"/>
      <c r="L16" s="1" t="s">
        <v>12</v>
      </c>
      <c r="M16" s="1">
        <f>ROUND(AVERAGE(M2:M15),2)</f>
        <v>298.07</v>
      </c>
      <c r="N16" s="1" t="s">
        <v>13</v>
      </c>
      <c r="Q16" s="1">
        <v>6500</v>
      </c>
    </row>
    <row r="17" spans="1:18" x14ac:dyDescent="0.25">
      <c r="A17" s="1"/>
      <c r="B17" s="1" t="s">
        <v>0</v>
      </c>
      <c r="C17" s="1">
        <f>ROUND(AVERAGE(C2:C15),2)</f>
        <v>207.86</v>
      </c>
      <c r="D17" s="1" t="s">
        <v>2</v>
      </c>
      <c r="E17" s="1">
        <f>SUM(E2:E15)</f>
        <v>3408.88</v>
      </c>
      <c r="F17" s="1" t="s">
        <v>3</v>
      </c>
      <c r="G17" s="1">
        <f>ROUND(E17/14,2)</f>
        <v>243.49</v>
      </c>
      <c r="L17" s="1" t="s">
        <v>14</v>
      </c>
      <c r="M17" s="1">
        <f>MEDIAN(M2:M15)</f>
        <v>39.5</v>
      </c>
      <c r="N17" s="1" t="s">
        <v>15</v>
      </c>
      <c r="P17" s="1" t="s">
        <v>12</v>
      </c>
      <c r="Q17" s="1">
        <f>ROUND(AVERAGE(Q2:Q16),2)</f>
        <v>948.87</v>
      </c>
      <c r="R17" s="1" t="s">
        <v>18</v>
      </c>
    </row>
    <row r="18" spans="1:18" x14ac:dyDescent="0.25">
      <c r="C18" s="1"/>
      <c r="D18" s="1"/>
      <c r="L18" s="1" t="s">
        <v>16</v>
      </c>
      <c r="M18" s="1">
        <f>_xlfn.MODE.SNGL(M2:M15)</f>
        <v>6</v>
      </c>
      <c r="N18" s="1" t="s">
        <v>17</v>
      </c>
      <c r="P18" s="1" t="s">
        <v>14</v>
      </c>
      <c r="Q18" s="1">
        <f>MEDIAN(Q2:Q16)</f>
        <v>34</v>
      </c>
      <c r="R18" s="1" t="s">
        <v>19</v>
      </c>
    </row>
    <row r="19" spans="1:18" x14ac:dyDescent="0.25">
      <c r="P19" s="1" t="s">
        <v>16</v>
      </c>
      <c r="Q19" s="1">
        <f>_xlfn.MODE.SNGL(Q2:Q16)</f>
        <v>1</v>
      </c>
      <c r="R19" s="1" t="s">
        <v>20</v>
      </c>
    </row>
  </sheetData>
  <sortState ref="Q2:Q16">
    <sortCondition ref="Q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DBDA d.</dc:creator>
  <cp:lastModifiedBy>DBDA d.</cp:lastModifiedBy>
  <dcterms:created xsi:type="dcterms:W3CDTF">2024-04-25T09:03:28Z</dcterms:created>
  <dcterms:modified xsi:type="dcterms:W3CDTF">2024-04-25T17:32:38Z</dcterms:modified>
</cp:coreProperties>
</file>