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wDesktop2\Desktop\"/>
    </mc:Choice>
  </mc:AlternateContent>
  <bookViews>
    <workbookView xWindow="0" yWindow="0" windowWidth="28800" windowHeight="12180"/>
  </bookViews>
  <sheets>
    <sheet name="Sheet 1" sheetId="1" r:id="rId1"/>
  </sheets>
  <definedNames>
    <definedName name="_xlnm.Print_Area" localSheetId="0">'Sheet 1'!$A$1:$BZ$66</definedName>
  </definedNames>
  <calcPr calcId="162913"/>
</workbook>
</file>

<file path=xl/calcChain.xml><?xml version="1.0" encoding="utf-8"?>
<calcChain xmlns="http://schemas.openxmlformats.org/spreadsheetml/2006/main">
  <c r="BJ7" i="1" l="1"/>
  <c r="BJ5" i="1"/>
  <c r="BD5" i="1"/>
  <c r="BJ3" i="1"/>
  <c r="AJ7" i="1"/>
  <c r="AJ5" i="1"/>
  <c r="AJ3" i="1"/>
  <c r="AD5" i="1"/>
  <c r="Y62" i="1" l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Y52" i="1"/>
  <c r="Y64" i="1" s="1"/>
  <c r="X52" i="1"/>
  <c r="W52" i="1"/>
  <c r="V52" i="1"/>
  <c r="U52" i="1"/>
  <c r="U64" i="1" s="1"/>
  <c r="T52" i="1"/>
  <c r="S52" i="1"/>
  <c r="S64" i="1" s="1"/>
  <c r="R52" i="1"/>
  <c r="Q52" i="1"/>
  <c r="P52" i="1"/>
  <c r="O52" i="1"/>
  <c r="N52" i="1"/>
  <c r="M52" i="1"/>
  <c r="M64" i="1" s="1"/>
  <c r="L52" i="1"/>
  <c r="L64" i="1" s="1"/>
  <c r="K52" i="1"/>
  <c r="J52" i="1"/>
  <c r="J64" i="1" s="1"/>
  <c r="I52" i="1"/>
  <c r="H52" i="1"/>
  <c r="G52" i="1"/>
  <c r="F52" i="1"/>
  <c r="E52" i="1"/>
  <c r="D52" i="1"/>
  <c r="C52" i="1"/>
  <c r="B52" i="1"/>
  <c r="C33" i="1"/>
  <c r="B33" i="1"/>
  <c r="C32" i="1"/>
  <c r="B32" i="1"/>
  <c r="AV31" i="1"/>
  <c r="AV29" i="1"/>
  <c r="AV27" i="1"/>
  <c r="AV25" i="1"/>
  <c r="AV23" i="1"/>
  <c r="H7" i="1"/>
  <c r="AV21" i="1"/>
  <c r="AV19" i="1"/>
  <c r="H5" i="1"/>
  <c r="AV17" i="1"/>
  <c r="H3" i="1"/>
  <c r="B5" i="1" s="1"/>
  <c r="F64" i="1" l="1"/>
  <c r="C64" i="1"/>
  <c r="B64" i="1"/>
  <c r="G64" i="1"/>
  <c r="Q64" i="1"/>
  <c r="K64" i="1"/>
  <c r="X64" i="1"/>
  <c r="P64" i="1"/>
  <c r="I64" i="1"/>
  <c r="W64" i="1"/>
  <c r="H64" i="1"/>
  <c r="E64" i="1"/>
  <c r="R64" i="1"/>
  <c r="T64" i="1"/>
  <c r="O64" i="1"/>
  <c r="V64" i="1"/>
  <c r="N64" i="1"/>
  <c r="D64" i="1"/>
  <c r="B46" i="1"/>
  <c r="C46" i="1" s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</calcChain>
</file>

<file path=xl/sharedStrings.xml><?xml version="1.0" encoding="utf-8"?>
<sst xmlns="http://schemas.openxmlformats.org/spreadsheetml/2006/main" count="187" uniqueCount="151">
  <si>
    <t>Patient Name</t>
  </si>
  <si>
    <t>Kadam</t>
  </si>
  <si>
    <t>CONSULTANT</t>
  </si>
  <si>
    <t>Intensivist Incharge</t>
  </si>
  <si>
    <t>Staff  Nurse Incharge</t>
  </si>
  <si>
    <t>RMO INCHARGE</t>
  </si>
  <si>
    <t>EMBOLISM / DVT MEASURE</t>
  </si>
  <si>
    <t>DATE OF BIRTH</t>
  </si>
  <si>
    <t>Date</t>
  </si>
  <si>
    <t>Shift 1</t>
  </si>
  <si>
    <t>Shift 2</t>
  </si>
  <si>
    <t>Shift 3</t>
  </si>
  <si>
    <t>Ventilator</t>
  </si>
  <si>
    <t>DVT RISK</t>
  </si>
  <si>
    <t>ANTICOAGULATION</t>
  </si>
  <si>
    <t>COMPRESSION</t>
  </si>
  <si>
    <t>Lines &amp; Tube</t>
  </si>
  <si>
    <t>DATE OF INSERTION</t>
  </si>
  <si>
    <t>DAY</t>
  </si>
  <si>
    <t>SITE</t>
  </si>
  <si>
    <t>Age (years)</t>
  </si>
  <si>
    <t>DOA</t>
  </si>
  <si>
    <t xml:space="preserve">Mode </t>
  </si>
  <si>
    <t>LOW</t>
  </si>
  <si>
    <t>YES</t>
  </si>
  <si>
    <t>Sequential Compression Device</t>
  </si>
  <si>
    <t>CVC</t>
  </si>
  <si>
    <t>SEX</t>
  </si>
  <si>
    <t>FiO2</t>
  </si>
  <si>
    <t>Peripheral / IV CATH</t>
  </si>
  <si>
    <t>ADDRESS</t>
  </si>
  <si>
    <t>ICU admission Day</t>
  </si>
  <si>
    <t>PEEP/CPAP</t>
  </si>
  <si>
    <t>ETT</t>
  </si>
  <si>
    <t>Contact</t>
  </si>
  <si>
    <t>ICU stay DAY</t>
  </si>
  <si>
    <t>Rate</t>
  </si>
  <si>
    <t>PHYSIOTHEARPY</t>
  </si>
  <si>
    <t>CHEST</t>
  </si>
  <si>
    <t>TRACH TUBE</t>
  </si>
  <si>
    <t>Anthropometry</t>
  </si>
  <si>
    <t>BMI</t>
  </si>
  <si>
    <t>BSA BOYD</t>
  </si>
  <si>
    <t>TV</t>
  </si>
  <si>
    <t>AMBULATION</t>
  </si>
  <si>
    <t>RYLES TUBE</t>
  </si>
  <si>
    <t>Previous 24hr</t>
  </si>
  <si>
    <t>P Peak</t>
  </si>
  <si>
    <t>INCENTIVE SPIROMETRY</t>
  </si>
  <si>
    <t>URINARY CATH</t>
  </si>
  <si>
    <t>INTAKE</t>
  </si>
  <si>
    <t>OUTPUT</t>
  </si>
  <si>
    <t>MV</t>
  </si>
  <si>
    <t>BELT</t>
  </si>
  <si>
    <t>Abdominal</t>
  </si>
  <si>
    <t>HD CATH</t>
  </si>
  <si>
    <t>SpO2</t>
  </si>
  <si>
    <t>DRESSING</t>
  </si>
  <si>
    <t>OTHERS</t>
  </si>
  <si>
    <t>Difference</t>
  </si>
  <si>
    <t>CUFF PRESSURE</t>
  </si>
  <si>
    <t>TRACH/ETT SECRETION</t>
  </si>
  <si>
    <t>CLEAR</t>
  </si>
  <si>
    <t>EPAP</t>
  </si>
  <si>
    <t>VITALS</t>
  </si>
  <si>
    <t>Peak Insp Pressure</t>
  </si>
  <si>
    <t>qSOFA score</t>
  </si>
  <si>
    <t>Temperature</t>
  </si>
  <si>
    <t>Plateau Pressure</t>
  </si>
  <si>
    <t>MEWS score</t>
  </si>
  <si>
    <t>Pulse</t>
  </si>
  <si>
    <t>APACHE IV</t>
  </si>
  <si>
    <t>Pulse volume</t>
  </si>
  <si>
    <t>Pulse Character</t>
  </si>
  <si>
    <t>Systolic BP (mmHg)</t>
  </si>
  <si>
    <t xml:space="preserve">IV FLUIDS  </t>
  </si>
  <si>
    <t>RATE</t>
  </si>
  <si>
    <t>ADDITIONAL DRUG</t>
  </si>
  <si>
    <t>Diastolic BP (mmHg)</t>
  </si>
  <si>
    <t>RL</t>
  </si>
  <si>
    <t>Respi Rate</t>
  </si>
  <si>
    <t>NS</t>
  </si>
  <si>
    <t>Auscultation</t>
  </si>
  <si>
    <t>Tachypnoea</t>
  </si>
  <si>
    <t>DNS</t>
  </si>
  <si>
    <t>Respi  Rhytm</t>
  </si>
  <si>
    <t>CVS</t>
  </si>
  <si>
    <t>Heart rate</t>
  </si>
  <si>
    <t>MAP</t>
  </si>
  <si>
    <t>Arterial Line Pressure</t>
  </si>
  <si>
    <t>CNS</t>
  </si>
  <si>
    <t>EYE</t>
  </si>
  <si>
    <t>Verbal</t>
  </si>
  <si>
    <t>SOS/STAT MEDICATION ORDER</t>
  </si>
  <si>
    <t>Motor</t>
  </si>
  <si>
    <t>INDICATION</t>
  </si>
  <si>
    <t>DRUG</t>
  </si>
  <si>
    <t>DOSE</t>
  </si>
  <si>
    <t>ROUTE</t>
  </si>
  <si>
    <t>TIME</t>
  </si>
  <si>
    <t>ADMINISTERED BY</t>
  </si>
  <si>
    <t>DR ORDER</t>
  </si>
  <si>
    <t>GCS</t>
  </si>
  <si>
    <t>Pupil</t>
  </si>
  <si>
    <t>Right (size)/reaction</t>
  </si>
  <si>
    <t>Left (size)/reaction</t>
  </si>
  <si>
    <t xml:space="preserve">MOTOR Power </t>
  </si>
  <si>
    <t xml:space="preserve">INTAKE </t>
  </si>
  <si>
    <t>Cumulative Total</t>
  </si>
  <si>
    <t>Crystalloid</t>
  </si>
  <si>
    <t>Colloid/TPN</t>
  </si>
  <si>
    <t>INFUSION CHART</t>
  </si>
  <si>
    <t>Medication</t>
  </si>
  <si>
    <t>SL.NO</t>
  </si>
  <si>
    <t>FLUID NAME</t>
  </si>
  <si>
    <t>FLUID VOLUME</t>
  </si>
  <si>
    <t>IV MEDICATION</t>
  </si>
  <si>
    <t>RATE drop/min OR ml/hr</t>
  </si>
  <si>
    <t>Prepared by</t>
  </si>
  <si>
    <t>Start time</t>
  </si>
  <si>
    <t xml:space="preserve">End time </t>
  </si>
  <si>
    <t>Sign</t>
  </si>
  <si>
    <t>Blood</t>
  </si>
  <si>
    <t>ORAL/RT/PEG feed</t>
  </si>
  <si>
    <t>S</t>
  </si>
  <si>
    <t>Hourly Total</t>
  </si>
  <si>
    <t>Urine</t>
  </si>
  <si>
    <t>Vomit</t>
  </si>
  <si>
    <t>RT Aspiration</t>
  </si>
  <si>
    <t>Drain 1</t>
  </si>
  <si>
    <t>Drain 2</t>
  </si>
  <si>
    <t>MEDICATION CHART</t>
  </si>
  <si>
    <t>Drain 3</t>
  </si>
  <si>
    <t>Sl no</t>
  </si>
  <si>
    <t>Drug</t>
  </si>
  <si>
    <t>Day</t>
  </si>
  <si>
    <t>Dose</t>
  </si>
  <si>
    <t>Route</t>
  </si>
  <si>
    <t>Frequency</t>
  </si>
  <si>
    <t>Administration Time &amp; SIgnature</t>
  </si>
  <si>
    <t>ICD</t>
  </si>
  <si>
    <t>Stools</t>
  </si>
  <si>
    <r>
      <t xml:space="preserve">Weight </t>
    </r>
    <r>
      <rPr>
        <b/>
        <sz val="14"/>
        <color indexed="8"/>
        <rFont val="Arial"/>
        <family val="2"/>
      </rPr>
      <t>(KG)</t>
    </r>
  </si>
  <si>
    <r>
      <t xml:space="preserve">Height </t>
    </r>
    <r>
      <rPr>
        <b/>
        <sz val="14"/>
        <color indexed="8"/>
        <rFont val="Arial"/>
        <family val="2"/>
      </rPr>
      <t>(CM)</t>
    </r>
  </si>
  <si>
    <t>Hospital.Stay Day</t>
  </si>
  <si>
    <t>12.5</t>
  </si>
  <si>
    <t>78</t>
  </si>
  <si>
    <t>20.55</t>
  </si>
  <si>
    <t>0.49</t>
  </si>
  <si>
    <t>TELEPHONIC/VERBAL</t>
  </si>
  <si>
    <r>
      <t>0.45% NS</t>
    </r>
    <r>
      <rPr>
        <b/>
        <sz val="14"/>
        <color indexed="20"/>
        <rFont val="Arial"/>
        <family val="2"/>
      </rPr>
      <t>/</t>
    </r>
    <r>
      <rPr>
        <b/>
        <sz val="14"/>
        <color indexed="8"/>
        <rFont val="Arial"/>
        <family val="2"/>
      </rPr>
      <t>5%D</t>
    </r>
    <r>
      <rPr>
        <b/>
        <sz val="14"/>
        <color indexed="20"/>
        <rFont val="Arial"/>
        <family val="2"/>
      </rPr>
      <t>/</t>
    </r>
    <r>
      <rPr>
        <b/>
        <sz val="14"/>
        <color indexed="8"/>
        <rFont val="Arial"/>
        <family val="2"/>
      </rPr>
      <t>3%NS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</si>
</sst>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d\-m\-yy"/>
    <numFmt numFmtId="166" formatCode="dd/mm/yy"/>
    <numFmt numFmtId="167" formatCode="h:mm&quot; &quot;AM/PM"/>
    <numFmt numFmtId="168" formatCode="h\ AM/PM"/>
  </numFmts>
  <fonts count="4" x14ac:knownFonts="1">
    <font>
      <sz val="10"/>
      <color indexed="8"/>
      <name val="Helvetica Neue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b/>
      <sz val="14"/>
      <color indexed="2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29"/>
        <bgColor auto="1"/>
      </patternFill>
    </fill>
  </fills>
  <borders count="60">
    <border>
      <left/>
      <right/>
      <top/>
      <bottom/>
      <diagonal/>
    </border>
    <border>
      <left style="thin">
        <color indexed="17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13"/>
      </left>
      <right style="medium">
        <color indexed="64"/>
      </right>
      <top style="medium">
        <color indexed="64"/>
      </top>
      <bottom style="thin">
        <color indexed="13"/>
      </bottom>
      <diagonal/>
    </border>
    <border>
      <left style="thin">
        <color indexed="13"/>
      </left>
      <right style="medium">
        <color indexed="64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medium">
        <color indexed="64"/>
      </right>
      <top style="thin">
        <color indexed="13"/>
      </top>
      <bottom style="medium">
        <color indexed="64"/>
      </bottom>
      <diagonal/>
    </border>
    <border>
      <left style="thin">
        <color indexed="13"/>
      </left>
      <right style="thin">
        <color indexed="13"/>
      </right>
      <top style="medium">
        <color indexed="6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13"/>
      </left>
      <right style="thin">
        <color indexed="13"/>
      </right>
      <top style="medium">
        <color indexed="64"/>
      </top>
      <bottom/>
      <diagonal/>
    </border>
    <border>
      <left style="medium">
        <color indexed="64"/>
      </left>
      <right style="thin">
        <color indexed="17"/>
      </right>
      <top style="thin">
        <color indexed="13"/>
      </top>
      <bottom style="thin">
        <color indexed="13"/>
      </bottom>
      <diagonal/>
    </border>
    <border>
      <left style="medium">
        <color indexed="64"/>
      </left>
      <right style="thin">
        <color indexed="17"/>
      </right>
      <top style="thin">
        <color indexed="13"/>
      </top>
      <bottom style="medium">
        <color indexed="64"/>
      </bottom>
      <diagonal/>
    </border>
    <border>
      <left style="thin">
        <color indexed="17"/>
      </left>
      <right style="thin">
        <color indexed="13"/>
      </right>
      <top style="thin">
        <color indexed="13"/>
      </top>
      <bottom style="medium">
        <color indexed="64"/>
      </bottom>
      <diagonal/>
    </border>
    <border>
      <left style="medium">
        <color indexed="64"/>
      </left>
      <right style="thin">
        <color indexed="13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13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17"/>
      </right>
      <top style="medium">
        <color indexed="64"/>
      </top>
      <bottom style="thin">
        <color indexed="13"/>
      </bottom>
      <diagonal/>
    </border>
    <border>
      <left style="thin">
        <color indexed="17"/>
      </left>
      <right style="thin">
        <color indexed="13"/>
      </right>
      <top style="medium">
        <color indexed="64"/>
      </top>
      <bottom style="thin">
        <color indexed="1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31">
    <xf numFmtId="0" fontId="0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49" fontId="2" fillId="2" borderId="2" xfId="0" applyNumberFormat="1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2" fillId="2" borderId="2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NumberFormat="1" applyFont="1" applyFill="1" applyBorder="1" applyAlignment="1">
      <alignment vertical="top" wrapText="1"/>
    </xf>
    <xf numFmtId="1" fontId="2" fillId="2" borderId="1" xfId="0" applyNumberFormat="1" applyFont="1" applyFill="1" applyBorder="1" applyAlignment="1">
      <alignment vertical="top" wrapText="1"/>
    </xf>
    <xf numFmtId="1" fontId="2" fillId="2" borderId="2" xfId="0" applyNumberFormat="1" applyFont="1" applyFill="1" applyBorder="1" applyAlignment="1">
      <alignment vertical="top" wrapText="1"/>
    </xf>
    <xf numFmtId="0" fontId="2" fillId="2" borderId="0" xfId="0" applyFont="1" applyFill="1" applyBorder="1" applyAlignment="1">
      <alignment vertical="top" wrapText="1"/>
    </xf>
    <xf numFmtId="0" fontId="1" fillId="3" borderId="38" xfId="0" applyFont="1" applyFill="1" applyBorder="1" applyAlignment="1">
      <alignment vertical="top" wrapText="1"/>
    </xf>
    <xf numFmtId="0" fontId="1" fillId="3" borderId="34" xfId="0" applyFont="1" applyFill="1" applyBorder="1" applyAlignment="1">
      <alignment vertical="top" wrapText="1"/>
    </xf>
    <xf numFmtId="49" fontId="1" fillId="3" borderId="43" xfId="0" applyNumberFormat="1" applyFont="1" applyFill="1" applyBorder="1" applyAlignment="1">
      <alignment vertical="top" wrapText="1"/>
    </xf>
    <xf numFmtId="49" fontId="1" fillId="2" borderId="10" xfId="0" applyNumberFormat="1" applyFont="1" applyFill="1" applyBorder="1" applyAlignment="1">
      <alignment vertical="top" wrapText="1"/>
    </xf>
    <xf numFmtId="49" fontId="1" fillId="2" borderId="3" xfId="0" applyNumberFormat="1" applyFont="1" applyFill="1" applyBorder="1" applyAlignment="1">
      <alignment vertical="top" wrapText="1"/>
    </xf>
    <xf numFmtId="49" fontId="1" fillId="4" borderId="10" xfId="0" applyNumberFormat="1" applyFont="1" applyFill="1" applyBorder="1" applyAlignment="1">
      <alignment vertical="top" wrapText="1"/>
    </xf>
    <xf numFmtId="14" fontId="2" fillId="2" borderId="9" xfId="0" applyNumberFormat="1" applyFont="1" applyFill="1" applyBorder="1" applyAlignment="1">
      <alignment vertical="top" wrapText="1"/>
    </xf>
    <xf numFmtId="0" fontId="1" fillId="2" borderId="10" xfId="0" applyNumberFormat="1" applyFont="1" applyFill="1" applyBorder="1" applyAlignment="1">
      <alignment horizontal="center" vertical="top" wrapText="1"/>
    </xf>
    <xf numFmtId="0" fontId="1" fillId="2" borderId="3" xfId="0" applyNumberFormat="1" applyFont="1" applyFill="1" applyBorder="1" applyAlignment="1">
      <alignment horizontal="center" vertical="top" wrapText="1"/>
    </xf>
    <xf numFmtId="0" fontId="1" fillId="2" borderId="11" xfId="0" applyNumberFormat="1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vertical="top" wrapText="1"/>
    </xf>
    <xf numFmtId="0" fontId="1" fillId="2" borderId="10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2" fillId="7" borderId="12" xfId="0" applyFont="1" applyFill="1" applyBorder="1" applyAlignment="1">
      <alignment vertical="top" wrapText="1"/>
    </xf>
    <xf numFmtId="164" fontId="2" fillId="2" borderId="11" xfId="0" applyNumberFormat="1" applyFont="1" applyFill="1" applyBorder="1" applyAlignment="1">
      <alignment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2" borderId="11" xfId="0" applyNumberFormat="1" applyFont="1" applyFill="1" applyBorder="1" applyAlignment="1">
      <alignment vertical="top" wrapText="1"/>
    </xf>
    <xf numFmtId="49" fontId="1" fillId="4" borderId="12" xfId="0" applyNumberFormat="1" applyFont="1" applyFill="1" applyBorder="1" applyAlignment="1">
      <alignment vertical="top" wrapText="1"/>
    </xf>
    <xf numFmtId="0" fontId="2" fillId="2" borderId="14" xfId="0" applyNumberFormat="1" applyFont="1" applyFill="1" applyBorder="1" applyAlignment="1">
      <alignment vertical="top" wrapText="1"/>
    </xf>
    <xf numFmtId="49" fontId="2" fillId="2" borderId="0" xfId="0" applyNumberFormat="1" applyFont="1" applyFill="1" applyBorder="1" applyAlignment="1">
      <alignment horizontal="center" vertical="top" wrapText="1"/>
    </xf>
    <xf numFmtId="0" fontId="2" fillId="2" borderId="0" xfId="0" applyNumberFormat="1" applyFont="1" applyFill="1" applyBorder="1" applyAlignment="1">
      <alignment vertical="top" wrapText="1"/>
    </xf>
    <xf numFmtId="49" fontId="1" fillId="5" borderId="7" xfId="0" applyNumberFormat="1" applyFont="1" applyFill="1" applyBorder="1" applyAlignment="1">
      <alignment vertical="top" wrapText="1"/>
    </xf>
    <xf numFmtId="49" fontId="2" fillId="2" borderId="8" xfId="0" applyNumberFormat="1" applyFont="1" applyFill="1" applyBorder="1" applyAlignment="1">
      <alignment horizontal="center" vertical="top" wrapText="1"/>
    </xf>
    <xf numFmtId="49" fontId="2" fillId="2" borderId="9" xfId="0" applyNumberFormat="1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vertical="top" wrapText="1"/>
    </xf>
    <xf numFmtId="49" fontId="2" fillId="2" borderId="13" xfId="0" applyNumberFormat="1" applyFont="1" applyFill="1" applyBorder="1" applyAlignment="1">
      <alignment horizontal="center" vertical="top" wrapText="1"/>
    </xf>
    <xf numFmtId="49" fontId="2" fillId="2" borderId="14" xfId="0" applyNumberFormat="1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vertical="top" wrapText="1"/>
    </xf>
    <xf numFmtId="0" fontId="2" fillId="2" borderId="29" xfId="0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40" xfId="0" applyFont="1" applyFill="1" applyBorder="1" applyAlignment="1">
      <alignment vertical="top" wrapText="1"/>
    </xf>
    <xf numFmtId="49" fontId="1" fillId="5" borderId="35" xfId="0" applyNumberFormat="1" applyFont="1" applyFill="1" applyBorder="1" applyAlignment="1">
      <alignment vertical="top" wrapText="1"/>
    </xf>
    <xf numFmtId="0" fontId="2" fillId="2" borderId="16" xfId="0" applyFont="1" applyFill="1" applyBorder="1" applyAlignment="1">
      <alignment vertical="top" wrapText="1"/>
    </xf>
    <xf numFmtId="49" fontId="1" fillId="4" borderId="35" xfId="0" applyNumberFormat="1" applyFont="1" applyFill="1" applyBorder="1" applyAlignment="1">
      <alignment vertical="top" wrapText="1"/>
    </xf>
    <xf numFmtId="49" fontId="1" fillId="2" borderId="8" xfId="0" applyNumberFormat="1" applyFont="1" applyFill="1" applyBorder="1" applyAlignment="1">
      <alignment vertical="top" wrapText="1"/>
    </xf>
    <xf numFmtId="49" fontId="1" fillId="8" borderId="35" xfId="0" applyNumberFormat="1" applyFont="1" applyFill="1" applyBorder="1" applyAlignment="1">
      <alignment vertical="top" wrapText="1"/>
    </xf>
    <xf numFmtId="0" fontId="1" fillId="4" borderId="35" xfId="0" applyFont="1" applyFill="1" applyBorder="1" applyAlignment="1">
      <alignment vertical="top" wrapText="1"/>
    </xf>
    <xf numFmtId="0" fontId="2" fillId="2" borderId="16" xfId="0" applyNumberFormat="1" applyFont="1" applyFill="1" applyBorder="1" applyAlignment="1">
      <alignment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26" xfId="0" applyFont="1" applyFill="1" applyBorder="1" applyAlignment="1">
      <alignment horizontal="center" vertical="top" wrapText="1"/>
    </xf>
    <xf numFmtId="0" fontId="1" fillId="2" borderId="27" xfId="0" applyFont="1" applyFill="1" applyBorder="1" applyAlignment="1">
      <alignment horizontal="center" vertical="top" wrapText="1"/>
    </xf>
    <xf numFmtId="0" fontId="1" fillId="2" borderId="32" xfId="0" applyFont="1" applyFill="1" applyBorder="1" applyAlignment="1">
      <alignment horizontal="center" vertical="top" wrapText="1"/>
    </xf>
    <xf numFmtId="0" fontId="1" fillId="2" borderId="30" xfId="0" applyFont="1" applyFill="1" applyBorder="1" applyAlignment="1">
      <alignment horizontal="center" vertical="top" wrapText="1"/>
    </xf>
    <xf numFmtId="0" fontId="1" fillId="2" borderId="31" xfId="0" applyFont="1" applyFill="1" applyBorder="1" applyAlignment="1">
      <alignment horizontal="center" vertical="top" wrapText="1"/>
    </xf>
    <xf numFmtId="0" fontId="1" fillId="2" borderId="33" xfId="0" applyFont="1" applyFill="1" applyBorder="1" applyAlignment="1">
      <alignment horizontal="center" vertical="top" wrapText="1"/>
    </xf>
    <xf numFmtId="0" fontId="1" fillId="2" borderId="44" xfId="0" applyFont="1" applyFill="1" applyBorder="1" applyAlignment="1">
      <alignment horizontal="center" vertical="top" wrapText="1"/>
    </xf>
    <xf numFmtId="0" fontId="1" fillId="2" borderId="45" xfId="0" applyFont="1" applyFill="1" applyBorder="1" applyAlignment="1">
      <alignment horizontal="center" vertical="top" wrapText="1"/>
    </xf>
    <xf numFmtId="0" fontId="1" fillId="4" borderId="36" xfId="0" applyFont="1" applyFill="1" applyBorder="1" applyAlignment="1">
      <alignment vertical="top" wrapText="1"/>
    </xf>
    <xf numFmtId="0" fontId="2" fillId="2" borderId="37" xfId="0" applyFont="1" applyFill="1" applyBorder="1" applyAlignment="1">
      <alignment vertical="top" wrapText="1"/>
    </xf>
    <xf numFmtId="0" fontId="2" fillId="2" borderId="19" xfId="0" applyFont="1" applyFill="1" applyBorder="1" applyAlignment="1">
      <alignment vertical="top" wrapText="1"/>
    </xf>
    <xf numFmtId="0" fontId="2" fillId="2" borderId="17" xfId="0" applyFont="1" applyFill="1" applyBorder="1" applyAlignment="1">
      <alignment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2" fillId="0" borderId="0" xfId="0" applyNumberFormat="1" applyFont="1" applyBorder="1" applyAlignment="1">
      <alignment horizontal="center" vertical="top" wrapText="1"/>
    </xf>
    <xf numFmtId="167" fontId="1" fillId="6" borderId="47" xfId="0" applyNumberFormat="1" applyFont="1" applyFill="1" applyBorder="1" applyAlignment="1">
      <alignment vertical="top" wrapText="1"/>
    </xf>
    <xf numFmtId="168" fontId="2" fillId="6" borderId="48" xfId="0" applyNumberFormat="1" applyFont="1" applyFill="1" applyBorder="1" applyAlignment="1">
      <alignment vertical="top" wrapText="1"/>
    </xf>
    <xf numFmtId="168" fontId="2" fillId="6" borderId="18" xfId="0" applyNumberFormat="1" applyFont="1" applyFill="1" applyBorder="1" applyAlignment="1">
      <alignment vertical="top" wrapText="1"/>
    </xf>
    <xf numFmtId="168" fontId="2" fillId="6" borderId="15" xfId="0" applyNumberFormat="1" applyFont="1" applyFill="1" applyBorder="1" applyAlignment="1">
      <alignment vertical="top" wrapText="1"/>
    </xf>
    <xf numFmtId="0" fontId="2" fillId="2" borderId="26" xfId="0" applyFont="1" applyFill="1" applyBorder="1" applyAlignment="1">
      <alignment horizontal="center" vertical="top" wrapText="1"/>
    </xf>
    <xf numFmtId="0" fontId="2" fillId="2" borderId="32" xfId="0" applyFont="1" applyFill="1" applyBorder="1" applyAlignment="1">
      <alignment horizontal="center" vertical="top" wrapText="1"/>
    </xf>
    <xf numFmtId="0" fontId="2" fillId="2" borderId="30" xfId="0" applyFont="1" applyFill="1" applyBorder="1" applyAlignment="1">
      <alignment horizontal="center" vertical="top" wrapText="1"/>
    </xf>
    <xf numFmtId="0" fontId="2" fillId="2" borderId="33" xfId="0" applyFont="1" applyFill="1" applyBorder="1" applyAlignment="1">
      <alignment horizontal="center" vertical="top" wrapText="1"/>
    </xf>
    <xf numFmtId="0" fontId="2" fillId="2" borderId="42" xfId="0" applyFont="1" applyFill="1" applyBorder="1" applyAlignment="1">
      <alignment horizontal="center" vertical="top" wrapText="1"/>
    </xf>
    <xf numFmtId="0" fontId="2" fillId="2" borderId="41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13" xfId="0" applyFont="1" applyFill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vertical="top" wrapText="1"/>
    </xf>
    <xf numFmtId="0" fontId="1" fillId="2" borderId="14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 vertical="top" wrapText="1"/>
    </xf>
    <xf numFmtId="0" fontId="2" fillId="2" borderId="14" xfId="0" applyFont="1" applyFill="1" applyBorder="1" applyAlignment="1">
      <alignment horizontal="center" vertical="top" wrapText="1"/>
    </xf>
    <xf numFmtId="49" fontId="1" fillId="2" borderId="10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vertical="top" wrapText="1"/>
    </xf>
    <xf numFmtId="0" fontId="2" fillId="2" borderId="12" xfId="0" applyFont="1" applyFill="1" applyBorder="1" applyAlignment="1">
      <alignment vertical="top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top" wrapText="1"/>
    </xf>
    <xf numFmtId="165" fontId="2" fillId="2" borderId="3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left" vertical="center" wrapText="1"/>
    </xf>
    <xf numFmtId="49" fontId="1" fillId="2" borderId="13" xfId="0" applyNumberFormat="1" applyFont="1" applyFill="1" applyBorder="1" applyAlignment="1">
      <alignment horizontal="left" vertical="center" wrapText="1"/>
    </xf>
    <xf numFmtId="49" fontId="2" fillId="2" borderId="14" xfId="0" applyNumberFormat="1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left" vertical="center" wrapText="1"/>
    </xf>
    <xf numFmtId="49" fontId="1" fillId="3" borderId="9" xfId="0" applyNumberFormat="1" applyFont="1" applyFill="1" applyBorder="1" applyAlignment="1">
      <alignment horizontal="left" vertical="center" wrapText="1"/>
    </xf>
    <xf numFmtId="49" fontId="1" fillId="3" borderId="3" xfId="0" applyNumberFormat="1" applyFont="1" applyFill="1" applyBorder="1" applyAlignment="1">
      <alignment horizontal="left" vertical="center" wrapText="1"/>
    </xf>
    <xf numFmtId="49" fontId="1" fillId="3" borderId="11" xfId="0" applyNumberFormat="1" applyFont="1" applyFill="1" applyBorder="1" applyAlignment="1">
      <alignment horizontal="left" vertical="center" wrapText="1"/>
    </xf>
    <xf numFmtId="49" fontId="1" fillId="4" borderId="10" xfId="0" applyNumberFormat="1" applyFont="1" applyFill="1" applyBorder="1" applyAlignment="1">
      <alignment horizontal="left" vertical="center" wrapText="1"/>
    </xf>
    <xf numFmtId="0" fontId="2" fillId="0" borderId="13" xfId="0" applyNumberFormat="1" applyFont="1" applyBorder="1" applyAlignment="1">
      <alignment horizontal="center" vertical="top" wrapText="1"/>
    </xf>
    <xf numFmtId="0" fontId="2" fillId="0" borderId="14" xfId="0" applyNumberFormat="1" applyFont="1" applyBorder="1" applyAlignment="1">
      <alignment horizontal="center" vertical="top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vertical="top" wrapText="1"/>
    </xf>
    <xf numFmtId="166" fontId="2" fillId="2" borderId="3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top" wrapText="1"/>
    </xf>
    <xf numFmtId="49" fontId="1" fillId="2" borderId="10" xfId="0" applyNumberFormat="1" applyFont="1" applyFill="1" applyBorder="1" applyAlignment="1">
      <alignment horizontal="center" vertical="top" wrapText="1"/>
    </xf>
    <xf numFmtId="49" fontId="1" fillId="2" borderId="8" xfId="0" applyNumberFormat="1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2" borderId="26" xfId="0" applyFont="1" applyFill="1" applyBorder="1" applyAlignment="1">
      <alignment horizontal="center" vertical="top" wrapText="1"/>
    </xf>
    <xf numFmtId="0" fontId="2" fillId="2" borderId="32" xfId="0" applyFont="1" applyFill="1" applyBorder="1" applyAlignment="1">
      <alignment horizontal="center" vertical="top" wrapText="1"/>
    </xf>
    <xf numFmtId="0" fontId="2" fillId="2" borderId="42" xfId="0" applyFont="1" applyFill="1" applyBorder="1" applyAlignment="1">
      <alignment horizontal="center" vertical="top" wrapText="1"/>
    </xf>
    <xf numFmtId="0" fontId="2" fillId="2" borderId="30" xfId="0" applyFont="1" applyFill="1" applyBorder="1" applyAlignment="1">
      <alignment horizontal="center" vertical="top" wrapText="1"/>
    </xf>
    <xf numFmtId="0" fontId="2" fillId="2" borderId="33" xfId="0" applyFont="1" applyFill="1" applyBorder="1" applyAlignment="1">
      <alignment horizontal="center" vertical="top" wrapText="1"/>
    </xf>
    <xf numFmtId="0" fontId="2" fillId="2" borderId="41" xfId="0" applyFont="1" applyFill="1" applyBorder="1" applyAlignment="1">
      <alignment horizontal="center" vertical="top" wrapText="1"/>
    </xf>
    <xf numFmtId="0" fontId="2" fillId="2" borderId="3" xfId="0" applyNumberFormat="1" applyFont="1" applyFill="1" applyBorder="1" applyAlignment="1">
      <alignment vertical="top" wrapText="1"/>
    </xf>
    <xf numFmtId="0" fontId="2" fillId="2" borderId="13" xfId="0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top" wrapText="1"/>
    </xf>
    <xf numFmtId="49" fontId="1" fillId="2" borderId="8" xfId="0" applyNumberFormat="1" applyFont="1" applyFill="1" applyBorder="1" applyAlignment="1">
      <alignment horizontal="left" vertical="top" wrapText="1"/>
    </xf>
    <xf numFmtId="0" fontId="2" fillId="0" borderId="3" xfId="0" applyNumberFormat="1" applyFont="1" applyBorder="1" applyAlignment="1">
      <alignment horizontal="center" vertical="top" wrapText="1"/>
    </xf>
    <xf numFmtId="0" fontId="2" fillId="0" borderId="11" xfId="0" applyNumberFormat="1" applyFont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2" fillId="0" borderId="10" xfId="0" applyNumberFormat="1" applyFont="1" applyBorder="1" applyAlignment="1">
      <alignment horizontal="center" vertical="top" wrapText="1"/>
    </xf>
    <xf numFmtId="0" fontId="2" fillId="0" borderId="12" xfId="0" applyNumberFormat="1" applyFont="1" applyBorder="1" applyAlignment="1">
      <alignment horizontal="center" vertical="top" wrapText="1"/>
    </xf>
    <xf numFmtId="0" fontId="2" fillId="7" borderId="13" xfId="0" applyFont="1" applyFill="1" applyBorder="1" applyAlignment="1">
      <alignment horizontal="center" vertical="top" wrapText="1"/>
    </xf>
    <xf numFmtId="0" fontId="2" fillId="7" borderId="14" xfId="0" applyFont="1" applyFill="1" applyBorder="1" applyAlignment="1">
      <alignment horizontal="center" vertical="top" wrapText="1"/>
    </xf>
    <xf numFmtId="49" fontId="1" fillId="7" borderId="28" xfId="0" applyNumberFormat="1" applyFont="1" applyFill="1" applyBorder="1" applyAlignment="1">
      <alignment horizontal="center" vertical="center" wrapText="1"/>
    </xf>
    <xf numFmtId="49" fontId="1" fillId="7" borderId="46" xfId="0" applyNumberFormat="1" applyFont="1" applyFill="1" applyBorder="1" applyAlignment="1">
      <alignment horizontal="center" vertical="center" wrapText="1"/>
    </xf>
    <xf numFmtId="49" fontId="1" fillId="7" borderId="39" xfId="0" applyNumberFormat="1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12" xfId="0" applyNumberFormat="1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vertical="top" wrapText="1"/>
    </xf>
    <xf numFmtId="0" fontId="2" fillId="2" borderId="11" xfId="0" applyFont="1" applyFill="1" applyBorder="1" applyAlignment="1">
      <alignment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49" fontId="1" fillId="2" borderId="7" xfId="0" applyNumberFormat="1" applyFont="1" applyFill="1" applyBorder="1" applyAlignment="1">
      <alignment horizontal="left" vertical="center" wrapText="1"/>
    </xf>
    <xf numFmtId="49" fontId="1" fillId="2" borderId="8" xfId="0" applyNumberFormat="1" applyFont="1" applyFill="1" applyBorder="1" applyAlignment="1">
      <alignment horizontal="left" vertical="center" wrapText="1"/>
    </xf>
    <xf numFmtId="49" fontId="1" fillId="2" borderId="23" xfId="0" applyNumberFormat="1" applyFont="1" applyFill="1" applyBorder="1" applyAlignment="1">
      <alignment horizontal="left" vertical="top" wrapText="1"/>
    </xf>
    <xf numFmtId="49" fontId="1" fillId="2" borderId="20" xfId="0" applyNumberFormat="1" applyFont="1" applyFill="1" applyBorder="1" applyAlignment="1">
      <alignment horizontal="left" vertical="top" wrapText="1"/>
    </xf>
    <xf numFmtId="49" fontId="1" fillId="2" borderId="24" xfId="0" applyNumberFormat="1" applyFont="1" applyFill="1" applyBorder="1" applyAlignment="1">
      <alignment horizontal="left" vertical="top" wrapText="1"/>
    </xf>
    <xf numFmtId="49" fontId="1" fillId="2" borderId="21" xfId="0" applyNumberFormat="1" applyFont="1" applyFill="1" applyBorder="1" applyAlignment="1">
      <alignment horizontal="left" vertical="top" wrapText="1"/>
    </xf>
    <xf numFmtId="49" fontId="1" fillId="2" borderId="25" xfId="0" applyNumberFormat="1" applyFont="1" applyFill="1" applyBorder="1" applyAlignment="1">
      <alignment horizontal="left" vertical="top" wrapText="1"/>
    </xf>
    <xf numFmtId="49" fontId="1" fillId="2" borderId="22" xfId="0" applyNumberFormat="1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49" fontId="2" fillId="2" borderId="9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vertical="top" wrapText="1"/>
    </xf>
    <xf numFmtId="0" fontId="2" fillId="2" borderId="3" xfId="0" applyNumberFormat="1" applyFont="1" applyFill="1" applyBorder="1" applyAlignment="1">
      <alignment horizontal="right" vertical="top" wrapText="1"/>
    </xf>
    <xf numFmtId="0" fontId="2" fillId="2" borderId="11" xfId="0" applyNumberFormat="1" applyFont="1" applyFill="1" applyBorder="1" applyAlignment="1">
      <alignment horizontal="right" vertical="top" wrapText="1"/>
    </xf>
    <xf numFmtId="49" fontId="1" fillId="3" borderId="7" xfId="0" applyNumberFormat="1" applyFont="1" applyFill="1" applyBorder="1" applyAlignment="1">
      <alignment horizontal="center" vertical="top" wrapText="1"/>
    </xf>
    <xf numFmtId="0" fontId="1" fillId="3" borderId="8" xfId="0" applyFont="1" applyFill="1" applyBorder="1" applyAlignment="1">
      <alignment vertical="top" wrapText="1"/>
    </xf>
    <xf numFmtId="0" fontId="1" fillId="3" borderId="9" xfId="0" applyFont="1" applyFill="1" applyBorder="1" applyAlignment="1">
      <alignment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49" fontId="1" fillId="3" borderId="8" xfId="0" applyNumberFormat="1" applyFont="1" applyFill="1" applyBorder="1" applyAlignment="1">
      <alignment horizontal="center" vertical="top" wrapText="1"/>
    </xf>
    <xf numFmtId="49" fontId="1" fillId="3" borderId="9" xfId="0" applyNumberFormat="1" applyFont="1" applyFill="1" applyBorder="1" applyAlignment="1">
      <alignment horizontal="center" vertical="top" wrapText="1"/>
    </xf>
    <xf numFmtId="166" fontId="2" fillId="2" borderId="13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vertical="top" wrapText="1"/>
    </xf>
    <xf numFmtId="0" fontId="1" fillId="2" borderId="12" xfId="0" applyFont="1" applyFill="1" applyBorder="1" applyAlignment="1">
      <alignment horizontal="center" vertical="top" wrapText="1"/>
    </xf>
    <xf numFmtId="49" fontId="1" fillId="2" borderId="49" xfId="0" applyNumberFormat="1" applyFont="1" applyFill="1" applyBorder="1" applyAlignment="1">
      <alignment horizontal="center" vertical="top" wrapText="1"/>
    </xf>
    <xf numFmtId="14" fontId="1" fillId="2" borderId="3" xfId="0" applyNumberFormat="1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top" wrapText="1"/>
    </xf>
    <xf numFmtId="0" fontId="1" fillId="2" borderId="3" xfId="0" applyNumberFormat="1" applyFont="1" applyFill="1" applyBorder="1" applyAlignment="1">
      <alignment horizontal="left" vertical="top" wrapText="1"/>
    </xf>
    <xf numFmtId="0" fontId="1" fillId="2" borderId="11" xfId="0" applyNumberFormat="1" applyFont="1" applyFill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7" borderId="3" xfId="0" applyFont="1" applyFill="1" applyBorder="1" applyAlignment="1">
      <alignment horizontal="center" vertical="top" wrapText="1"/>
    </xf>
    <xf numFmtId="0" fontId="1" fillId="7" borderId="10" xfId="0" applyFont="1" applyFill="1" applyBorder="1" applyAlignment="1">
      <alignment vertical="top" wrapText="1"/>
    </xf>
    <xf numFmtId="0" fontId="1" fillId="7" borderId="11" xfId="0" applyFont="1" applyFill="1" applyBorder="1" applyAlignment="1">
      <alignment horizontal="center" vertical="top" wrapText="1"/>
    </xf>
    <xf numFmtId="0" fontId="1" fillId="3" borderId="5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53" xfId="0" applyFont="1" applyFill="1" applyBorder="1" applyAlignment="1">
      <alignment horizontal="center" vertical="center" wrapText="1"/>
    </xf>
    <xf numFmtId="49" fontId="1" fillId="2" borderId="54" xfId="0" applyNumberFormat="1" applyFont="1" applyFill="1" applyBorder="1" applyAlignment="1">
      <alignment horizontal="center" vertical="top" wrapText="1"/>
    </xf>
    <xf numFmtId="49" fontId="1" fillId="2" borderId="21" xfId="0" applyNumberFormat="1" applyFont="1" applyFill="1" applyBorder="1" applyAlignment="1">
      <alignment horizontal="center" vertical="top" wrapText="1"/>
    </xf>
    <xf numFmtId="49" fontId="1" fillId="2" borderId="9" xfId="0" applyNumberFormat="1" applyFont="1" applyFill="1" applyBorder="1" applyAlignment="1">
      <alignment horizontal="center" vertical="top" wrapText="1"/>
    </xf>
    <xf numFmtId="0" fontId="2" fillId="2" borderId="44" xfId="0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2" fillId="2" borderId="56" xfId="0" applyFont="1" applyFill="1" applyBorder="1" applyAlignment="1">
      <alignment horizontal="center" vertical="top" wrapText="1"/>
    </xf>
    <xf numFmtId="0" fontId="2" fillId="2" borderId="57" xfId="0" applyFont="1" applyFill="1" applyBorder="1" applyAlignment="1">
      <alignment horizontal="center" vertical="top" wrapText="1"/>
    </xf>
    <xf numFmtId="0" fontId="2" fillId="2" borderId="58" xfId="0" applyFont="1" applyFill="1" applyBorder="1" applyAlignment="1">
      <alignment horizontal="center" vertical="top" wrapText="1"/>
    </xf>
    <xf numFmtId="49" fontId="1" fillId="2" borderId="8" xfId="0" applyNumberFormat="1" applyFont="1" applyFill="1" applyBorder="1" applyAlignment="1">
      <alignment horizontal="center" vertical="center" wrapText="1"/>
    </xf>
    <xf numFmtId="0" fontId="2" fillId="2" borderId="59" xfId="0" applyFont="1" applyFill="1" applyBorder="1" applyAlignment="1">
      <alignment horizontal="center" vertical="top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0" fontId="2" fillId="7" borderId="26" xfId="0" applyFont="1" applyFill="1" applyBorder="1" applyAlignment="1">
      <alignment horizontal="center" vertical="top" wrapText="1"/>
    </xf>
    <xf numFmtId="0" fontId="2" fillId="7" borderId="32" xfId="0" applyFont="1" applyFill="1" applyBorder="1" applyAlignment="1">
      <alignment horizontal="center" vertical="top" wrapText="1"/>
    </xf>
    <xf numFmtId="0" fontId="2" fillId="7" borderId="30" xfId="0" applyFont="1" applyFill="1" applyBorder="1" applyAlignment="1">
      <alignment horizontal="center" vertical="top" wrapText="1"/>
    </xf>
    <xf numFmtId="0" fontId="2" fillId="7" borderId="33" xfId="0" applyFont="1" applyFill="1" applyBorder="1" applyAlignment="1">
      <alignment horizontal="center" vertical="top" wrapText="1"/>
    </xf>
    <xf numFmtId="0" fontId="2" fillId="7" borderId="55" xfId="0" applyFont="1" applyFill="1" applyBorder="1" applyAlignment="1">
      <alignment horizontal="center" vertical="top" wrapText="1"/>
    </xf>
    <xf numFmtId="0" fontId="2" fillId="7" borderId="50" xfId="0" applyFont="1" applyFill="1" applyBorder="1" applyAlignment="1">
      <alignment horizontal="center" vertical="top" wrapText="1"/>
    </xf>
    <xf numFmtId="0" fontId="2" fillId="7" borderId="51" xfId="0" applyFont="1" applyFill="1" applyBorder="1" applyAlignment="1">
      <alignment horizontal="center" vertical="top" wrapText="1"/>
    </xf>
    <xf numFmtId="0" fontId="2" fillId="7" borderId="41" xfId="0" applyFont="1" applyFill="1" applyBorder="1" applyAlignment="1">
      <alignment horizontal="center" vertical="top" wrapText="1"/>
    </xf>
    <xf numFmtId="0" fontId="2" fillId="7" borderId="42" xfId="0" applyFont="1" applyFill="1" applyBorder="1" applyAlignment="1">
      <alignment horizontal="center" vertical="top" wrapText="1"/>
    </xf>
    <xf numFmtId="0" fontId="2" fillId="7" borderId="44" xfId="0" applyFont="1" applyFill="1" applyBorder="1" applyAlignment="1">
      <alignment horizontal="center" vertical="top" wrapText="1"/>
    </xf>
    <xf numFmtId="0" fontId="2" fillId="7" borderId="6" xfId="0" applyFont="1" applyFill="1" applyBorder="1" applyAlignment="1">
      <alignment horizontal="center" vertical="top" wrapText="1"/>
    </xf>
    <xf numFmtId="0" fontId="2" fillId="7" borderId="40" xfId="0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top" wrapText="1"/>
    </xf>
    <xf numFmtId="0" fontId="2" fillId="2" borderId="31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45" xfId="0" applyFont="1" applyFill="1" applyBorder="1" applyAlignment="1">
      <alignment horizontal="center" vertical="top" wrapText="1"/>
    </xf>
  </cellXfs>
  <cellStyles count="1">
    <cellStyle name="Normal" xfId="0" builtinId="0"/>
  </cellStyles>
  <dxfs count="8">
    <dxf>
      <font>
        <color rgb="FF669C35"/>
      </font>
    </dxf>
    <dxf>
      <font>
        <color rgb="FFE32400"/>
      </font>
    </dxf>
    <dxf>
      <font>
        <color rgb="FF000000"/>
      </font>
      <fill>
        <patternFill patternType="solid">
          <fgColor indexed="24"/>
          <bgColor indexed="25"/>
        </patternFill>
      </fill>
    </dxf>
    <dxf>
      <font>
        <color rgb="FF000000"/>
      </font>
      <fill>
        <patternFill patternType="solid">
          <fgColor indexed="24"/>
          <bgColor indexed="26"/>
        </patternFill>
      </fill>
    </dxf>
    <dxf>
      <font>
        <color rgb="FF000000"/>
      </font>
      <fill>
        <patternFill patternType="solid">
          <fgColor indexed="24"/>
          <bgColor indexed="25"/>
        </patternFill>
      </fill>
    </dxf>
    <dxf>
      <font>
        <color rgb="FF000000"/>
      </font>
      <fill>
        <patternFill patternType="solid">
          <fgColor indexed="24"/>
          <bgColor indexed="25"/>
        </patternFill>
      </fill>
    </dxf>
    <dxf>
      <font>
        <color rgb="FF000000"/>
      </font>
      <fill>
        <patternFill patternType="solid">
          <fgColor indexed="24"/>
          <bgColor indexed="26"/>
        </patternFill>
      </fill>
    </dxf>
    <dxf>
      <font>
        <color rgb="FF000000"/>
      </font>
      <fill>
        <patternFill patternType="solid">
          <fgColor indexed="24"/>
          <bgColor indexed="25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EFFFE"/>
      <rgbColor rgb="FFBDC0BF"/>
      <rgbColor rgb="FFA5A5A5"/>
      <rgbColor rgb="FFD31876"/>
      <rgbColor rgb="FF0075B9"/>
      <rgbColor rgb="FFDBDBDB"/>
      <rgbColor rgb="FF3F3F3F"/>
      <rgbColor rgb="FF1CB000"/>
      <rgbColor rgb="FF00A1FE"/>
      <rgbColor rgb="FFED220B"/>
      <rgbColor rgb="FFFFF056"/>
      <rgbColor rgb="FF006B65"/>
      <rgbColor rgb="FFD5D5D5"/>
      <rgbColor rgb="00000000"/>
      <rgbColor rgb="FFFF9781"/>
      <rgbColor rgb="FFAFE489"/>
      <rgbColor rgb="FFE32400"/>
      <rgbColor rgb="FF669C35"/>
      <rgbColor rgb="FF72FCE9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8"/>
  <sheetViews>
    <sheetView showGridLines="0" tabSelected="1" view="pageBreakPreview" topLeftCell="W1" zoomScale="55" zoomScaleNormal="100" zoomScaleSheetLayoutView="55" workbookViewId="0">
      <selection activeCell="AG18" sqref="AG18:AH20"/>
    </sheetView>
  </sheetViews>
  <sheetFormatPr defaultColWidth="16.28515625" defaultRowHeight="21.75" customHeight="1" x14ac:dyDescent="0.2"/>
  <cols>
    <col min="1" max="1" width="37.140625" style="1" customWidth="1"/>
    <col min="2" max="25" width="16.7109375" style="1" customWidth="1"/>
    <col min="26" max="26" width="16.28515625" style="1" customWidth="1"/>
    <col min="27" max="27" width="20.42578125" style="1" customWidth="1"/>
    <col min="28" max="29" width="16.28515625" style="1" customWidth="1"/>
    <col min="30" max="30" width="17.28515625" style="1" customWidth="1"/>
    <col min="31" max="31" width="20.85546875" style="1" customWidth="1"/>
    <col min="32" max="33" width="16.28515625" style="1" customWidth="1"/>
    <col min="34" max="34" width="18.85546875" style="1" customWidth="1"/>
    <col min="35" max="40" width="16.28515625" style="1" customWidth="1"/>
    <col min="41" max="41" width="18.140625" style="1" customWidth="1"/>
    <col min="42" max="43" width="16.28515625" style="1" customWidth="1"/>
    <col min="44" max="44" width="17.85546875" style="1" customWidth="1"/>
    <col min="45" max="45" width="16.28515625" style="1"/>
    <col min="46" max="46" width="17" style="1" customWidth="1"/>
    <col min="47" max="47" width="16.28515625" style="1"/>
    <col min="48" max="48" width="15.7109375" style="1" customWidth="1"/>
    <col min="49" max="49" width="16.28515625" style="1"/>
    <col min="50" max="50" width="17.85546875" style="1" customWidth="1"/>
    <col min="51" max="51" width="16.28515625" style="1" customWidth="1"/>
    <col min="52" max="16384" width="16.28515625" style="1"/>
  </cols>
  <sheetData>
    <row r="1" spans="1:63" s="9" customFormat="1" ht="21.75" customHeight="1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63" ht="21.75" customHeight="1" thickBot="1" x14ac:dyDescent="0.25">
      <c r="A2" s="95" t="s">
        <v>0</v>
      </c>
      <c r="B2" s="97" t="s">
        <v>1</v>
      </c>
      <c r="C2" s="97"/>
      <c r="D2" s="98"/>
      <c r="E2" s="9"/>
      <c r="F2" s="10"/>
      <c r="G2" s="11"/>
      <c r="H2" s="12"/>
      <c r="I2" s="9"/>
      <c r="J2" s="169" t="s">
        <v>2</v>
      </c>
      <c r="K2" s="174"/>
      <c r="L2" s="175"/>
      <c r="M2" s="9"/>
      <c r="N2" s="169" t="s">
        <v>3</v>
      </c>
      <c r="O2" s="106"/>
      <c r="P2" s="106" t="s">
        <v>4</v>
      </c>
      <c r="Q2" s="106"/>
      <c r="R2" s="107"/>
      <c r="S2" s="9"/>
      <c r="T2" s="169" t="s">
        <v>5</v>
      </c>
      <c r="U2" s="170"/>
      <c r="V2" s="171"/>
      <c r="W2" s="9"/>
      <c r="X2" s="9"/>
      <c r="Y2" s="9"/>
      <c r="Z2" s="9"/>
      <c r="AA2" s="97" t="s">
        <v>0</v>
      </c>
      <c r="AB2" s="97"/>
      <c r="AC2" s="98"/>
      <c r="AD2" s="97" t="s">
        <v>1</v>
      </c>
      <c r="AE2" s="97"/>
      <c r="AF2" s="98"/>
      <c r="AH2" s="10"/>
      <c r="AI2" s="11"/>
      <c r="AJ2" s="12"/>
      <c r="AR2" s="110" t="s">
        <v>6</v>
      </c>
      <c r="AS2" s="106"/>
      <c r="AT2" s="106"/>
      <c r="AU2" s="106"/>
      <c r="AV2" s="106"/>
      <c r="AW2" s="106"/>
      <c r="AX2" s="107"/>
      <c r="AY2" s="9"/>
      <c r="BA2" s="97" t="s">
        <v>0</v>
      </c>
      <c r="BB2" s="97"/>
      <c r="BC2" s="98"/>
      <c r="BD2" s="97" t="s">
        <v>1</v>
      </c>
      <c r="BE2" s="97"/>
      <c r="BF2" s="98"/>
      <c r="BH2" s="10"/>
      <c r="BI2" s="11"/>
      <c r="BJ2" s="12"/>
    </row>
    <row r="3" spans="1:63" ht="21.75" customHeight="1" x14ac:dyDescent="0.2">
      <c r="A3" s="96"/>
      <c r="B3" s="99"/>
      <c r="C3" s="99"/>
      <c r="D3" s="100"/>
      <c r="E3" s="9"/>
      <c r="F3" s="157" t="s">
        <v>8</v>
      </c>
      <c r="G3" s="158"/>
      <c r="H3" s="16">
        <f ca="1">TODAY()</f>
        <v>45640</v>
      </c>
      <c r="I3" s="9"/>
      <c r="J3" s="17">
        <v>1</v>
      </c>
      <c r="K3" s="18">
        <v>2</v>
      </c>
      <c r="L3" s="19">
        <v>3</v>
      </c>
      <c r="M3" s="9"/>
      <c r="N3" s="137"/>
      <c r="O3" s="129"/>
      <c r="P3" s="20" t="s">
        <v>9</v>
      </c>
      <c r="Q3" s="20" t="s">
        <v>10</v>
      </c>
      <c r="R3" s="21" t="s">
        <v>11</v>
      </c>
      <c r="S3" s="9"/>
      <c r="T3" s="22" t="s">
        <v>9</v>
      </c>
      <c r="U3" s="20" t="s">
        <v>10</v>
      </c>
      <c r="V3" s="21" t="s">
        <v>11</v>
      </c>
      <c r="W3" s="23"/>
      <c r="X3" s="23"/>
      <c r="Y3" s="9"/>
      <c r="Z3" s="9"/>
      <c r="AA3" s="99"/>
      <c r="AB3" s="99"/>
      <c r="AC3" s="100"/>
      <c r="AD3" s="99"/>
      <c r="AE3" s="99"/>
      <c r="AF3" s="100"/>
      <c r="AH3" s="157" t="s">
        <v>8</v>
      </c>
      <c r="AI3" s="158"/>
      <c r="AJ3" s="16">
        <f ca="1">TODAY()</f>
        <v>45640</v>
      </c>
      <c r="AR3" s="189" t="s">
        <v>13</v>
      </c>
      <c r="AS3" s="188" t="s">
        <v>14</v>
      </c>
      <c r="AT3" s="188"/>
      <c r="AU3" s="188" t="s">
        <v>15</v>
      </c>
      <c r="AV3" s="188"/>
      <c r="AW3" s="188"/>
      <c r="AX3" s="190"/>
      <c r="AY3" s="9"/>
      <c r="BA3" s="99"/>
      <c r="BB3" s="99"/>
      <c r="BC3" s="100"/>
      <c r="BD3" s="99"/>
      <c r="BE3" s="99"/>
      <c r="BF3" s="100"/>
      <c r="BH3" s="157" t="s">
        <v>8</v>
      </c>
      <c r="BI3" s="158"/>
      <c r="BJ3" s="16">
        <f ca="1">TODAY()</f>
        <v>45640</v>
      </c>
    </row>
    <row r="4" spans="1:63" ht="21.75" customHeight="1" thickBot="1" x14ac:dyDescent="0.25">
      <c r="A4" s="15" t="s">
        <v>7</v>
      </c>
      <c r="B4" s="166">
        <v>35846</v>
      </c>
      <c r="C4" s="108"/>
      <c r="D4" s="150"/>
      <c r="E4" s="9"/>
      <c r="F4" s="159" t="s">
        <v>21</v>
      </c>
      <c r="G4" s="160"/>
      <c r="H4" s="25">
        <v>45607</v>
      </c>
      <c r="I4" s="9"/>
      <c r="J4" s="163"/>
      <c r="K4" s="78"/>
      <c r="L4" s="80"/>
      <c r="M4" s="9"/>
      <c r="N4" s="137"/>
      <c r="O4" s="129"/>
      <c r="P4" s="78"/>
      <c r="Q4" s="78"/>
      <c r="R4" s="80"/>
      <c r="S4" s="9"/>
      <c r="T4" s="163"/>
      <c r="U4" s="78"/>
      <c r="V4" s="80"/>
      <c r="W4" s="26"/>
      <c r="X4" s="26"/>
      <c r="Y4" s="9"/>
      <c r="Z4" s="9"/>
      <c r="AA4" s="181" t="s">
        <v>7</v>
      </c>
      <c r="AB4" s="182"/>
      <c r="AC4" s="183"/>
      <c r="AD4" s="166">
        <v>35846</v>
      </c>
      <c r="AE4" s="108"/>
      <c r="AF4" s="150"/>
      <c r="AH4" s="159" t="s">
        <v>21</v>
      </c>
      <c r="AI4" s="160"/>
      <c r="AJ4" s="25">
        <v>45607</v>
      </c>
      <c r="AR4" s="24" t="s">
        <v>23</v>
      </c>
      <c r="AS4" s="139" t="s">
        <v>24</v>
      </c>
      <c r="AT4" s="139"/>
      <c r="AU4" s="139" t="s">
        <v>25</v>
      </c>
      <c r="AV4" s="139"/>
      <c r="AW4" s="139"/>
      <c r="AX4" s="140"/>
      <c r="AY4" s="9"/>
      <c r="BA4" s="181" t="s">
        <v>7</v>
      </c>
      <c r="BB4" s="182"/>
      <c r="BC4" s="183"/>
      <c r="BD4" s="166">
        <v>35846</v>
      </c>
      <c r="BE4" s="108"/>
      <c r="BF4" s="150"/>
      <c r="BH4" s="159" t="s">
        <v>21</v>
      </c>
      <c r="BI4" s="160"/>
      <c r="BJ4" s="25">
        <v>45607</v>
      </c>
    </row>
    <row r="5" spans="1:63" ht="21.75" customHeight="1" x14ac:dyDescent="0.2">
      <c r="A5" s="15" t="s">
        <v>20</v>
      </c>
      <c r="B5" s="167">
        <f ca="1">DATEDIF(B4,H3,"Y")</f>
        <v>26</v>
      </c>
      <c r="C5" s="167"/>
      <c r="D5" s="168"/>
      <c r="E5" s="9"/>
      <c r="F5" s="159" t="s">
        <v>144</v>
      </c>
      <c r="G5" s="160"/>
      <c r="H5" s="27">
        <f ca="1">TODAY()-H4</f>
        <v>33</v>
      </c>
      <c r="I5" s="9"/>
      <c r="J5" s="163"/>
      <c r="K5" s="78"/>
      <c r="L5" s="80"/>
      <c r="M5" s="9"/>
      <c r="N5" s="137"/>
      <c r="O5" s="129"/>
      <c r="P5" s="78"/>
      <c r="Q5" s="78"/>
      <c r="R5" s="80"/>
      <c r="S5" s="9"/>
      <c r="T5" s="163"/>
      <c r="U5" s="78"/>
      <c r="V5" s="80"/>
      <c r="W5" s="26"/>
      <c r="X5" s="26"/>
      <c r="Y5" s="9"/>
      <c r="Z5" s="9"/>
      <c r="AA5" s="184" t="s">
        <v>20</v>
      </c>
      <c r="AB5" s="184"/>
      <c r="AC5" s="185"/>
      <c r="AD5" s="167" t="e">
        <f>DATEDIF(AD4,BF3,"Y")</f>
        <v>#NUM!</v>
      </c>
      <c r="AE5" s="167"/>
      <c r="AF5" s="168"/>
      <c r="AG5" s="9"/>
      <c r="AH5" s="159" t="s">
        <v>144</v>
      </c>
      <c r="AI5" s="160"/>
      <c r="AJ5" s="27">
        <f ca="1">TODAY()-AJ4</f>
        <v>33</v>
      </c>
      <c r="AK5" s="9"/>
      <c r="AY5" s="9"/>
      <c r="BA5" s="184" t="s">
        <v>20</v>
      </c>
      <c r="BB5" s="184"/>
      <c r="BC5" s="185"/>
      <c r="BD5" s="167" t="e">
        <f>DATEDIF(BD4,CF3,"Y")</f>
        <v>#NUM!</v>
      </c>
      <c r="BE5" s="167"/>
      <c r="BF5" s="168"/>
      <c r="BG5" s="9"/>
      <c r="BH5" s="159" t="s">
        <v>144</v>
      </c>
      <c r="BI5" s="160"/>
      <c r="BJ5" s="27">
        <f ca="1">TODAY()-BJ4</f>
        <v>33</v>
      </c>
    </row>
    <row r="6" spans="1:63" ht="21.75" customHeight="1" thickBot="1" x14ac:dyDescent="0.25">
      <c r="A6" s="15" t="s">
        <v>27</v>
      </c>
      <c r="B6" s="172"/>
      <c r="C6" s="172"/>
      <c r="D6" s="173"/>
      <c r="E6" s="9"/>
      <c r="F6" s="159" t="s">
        <v>31</v>
      </c>
      <c r="G6" s="160"/>
      <c r="H6" s="25">
        <v>45626</v>
      </c>
      <c r="I6" s="9"/>
      <c r="J6" s="163"/>
      <c r="K6" s="78"/>
      <c r="L6" s="80"/>
      <c r="M6" s="9"/>
      <c r="N6" s="137"/>
      <c r="O6" s="129"/>
      <c r="P6" s="78"/>
      <c r="Q6" s="78"/>
      <c r="R6" s="80"/>
      <c r="S6" s="9"/>
      <c r="T6" s="163"/>
      <c r="U6" s="78"/>
      <c r="V6" s="80"/>
      <c r="W6" s="26"/>
      <c r="X6" s="26"/>
      <c r="Y6" s="9"/>
      <c r="Z6" s="9"/>
      <c r="AA6" s="182" t="s">
        <v>27</v>
      </c>
      <c r="AB6" s="182"/>
      <c r="AC6" s="183"/>
      <c r="AD6" s="172"/>
      <c r="AE6" s="172"/>
      <c r="AF6" s="173"/>
      <c r="AH6" s="159" t="s">
        <v>31</v>
      </c>
      <c r="AI6" s="160"/>
      <c r="AJ6" s="25">
        <v>45626</v>
      </c>
      <c r="AY6" s="9"/>
      <c r="BA6" s="182" t="s">
        <v>27</v>
      </c>
      <c r="BB6" s="182"/>
      <c r="BC6" s="183"/>
      <c r="BD6" s="172"/>
      <c r="BE6" s="172"/>
      <c r="BF6" s="173"/>
      <c r="BH6" s="159" t="s">
        <v>31</v>
      </c>
      <c r="BI6" s="160"/>
      <c r="BJ6" s="25">
        <v>45626</v>
      </c>
    </row>
    <row r="7" spans="1:63" ht="21.75" customHeight="1" thickBot="1" x14ac:dyDescent="0.25">
      <c r="A7" s="101" t="s">
        <v>30</v>
      </c>
      <c r="B7" s="78"/>
      <c r="C7" s="78"/>
      <c r="D7" s="80"/>
      <c r="E7" s="9"/>
      <c r="F7" s="161" t="s">
        <v>35</v>
      </c>
      <c r="G7" s="162"/>
      <c r="H7" s="29">
        <f ca="1">TODAY()-H6</f>
        <v>14</v>
      </c>
      <c r="I7" s="9"/>
      <c r="J7" s="164"/>
      <c r="K7" s="79"/>
      <c r="L7" s="81"/>
      <c r="M7" s="9"/>
      <c r="N7" s="138"/>
      <c r="O7" s="102"/>
      <c r="P7" s="79"/>
      <c r="Q7" s="79"/>
      <c r="R7" s="81"/>
      <c r="S7" s="9"/>
      <c r="T7" s="164"/>
      <c r="U7" s="79"/>
      <c r="V7" s="81"/>
      <c r="W7" s="26"/>
      <c r="X7" s="26"/>
      <c r="Y7" s="9"/>
      <c r="Z7" s="9"/>
      <c r="AA7" s="182" t="s">
        <v>30</v>
      </c>
      <c r="AB7" s="182"/>
      <c r="AC7" s="183"/>
      <c r="AD7" s="78"/>
      <c r="AE7" s="78"/>
      <c r="AF7" s="80"/>
      <c r="AH7" s="161" t="s">
        <v>35</v>
      </c>
      <c r="AI7" s="162"/>
      <c r="AJ7" s="29">
        <f ca="1">TODAY()-AJ6</f>
        <v>14</v>
      </c>
      <c r="AR7" s="141" t="s">
        <v>66</v>
      </c>
      <c r="AS7" s="142"/>
      <c r="AT7" s="216"/>
      <c r="AU7" s="217"/>
      <c r="AV7" s="218"/>
      <c r="AY7" s="9"/>
      <c r="BA7" s="182" t="s">
        <v>30</v>
      </c>
      <c r="BB7" s="182"/>
      <c r="BC7" s="183"/>
      <c r="BD7" s="78"/>
      <c r="BE7" s="78"/>
      <c r="BF7" s="80"/>
      <c r="BH7" s="161" t="s">
        <v>35</v>
      </c>
      <c r="BI7" s="162"/>
      <c r="BJ7" s="29">
        <f ca="1">TODAY()-BJ6</f>
        <v>14</v>
      </c>
    </row>
    <row r="8" spans="1:63" ht="21.75" customHeight="1" x14ac:dyDescent="0.2">
      <c r="A8" s="101"/>
      <c r="B8" s="78"/>
      <c r="C8" s="78"/>
      <c r="D8" s="80"/>
      <c r="E8" s="9"/>
      <c r="F8" s="62"/>
      <c r="G8" s="62"/>
      <c r="H8" s="31"/>
      <c r="I8" s="9"/>
      <c r="J8" s="26"/>
      <c r="K8" s="26"/>
      <c r="L8" s="26"/>
      <c r="M8" s="9"/>
      <c r="N8" s="63"/>
      <c r="O8" s="63"/>
      <c r="P8" s="26"/>
      <c r="Q8" s="26"/>
      <c r="R8" s="26"/>
      <c r="S8" s="9"/>
      <c r="T8" s="26"/>
      <c r="U8" s="26"/>
      <c r="V8" s="26"/>
      <c r="W8" s="26"/>
      <c r="X8" s="26"/>
      <c r="Y8" s="9"/>
      <c r="Z8" s="9"/>
      <c r="AA8" s="182"/>
      <c r="AB8" s="182"/>
      <c r="AC8" s="183"/>
      <c r="AD8" s="78"/>
      <c r="AE8" s="78"/>
      <c r="AF8" s="80"/>
      <c r="AR8" s="143"/>
      <c r="AS8" s="144"/>
      <c r="AT8" s="214"/>
      <c r="AU8" s="215"/>
      <c r="AV8" s="219"/>
      <c r="AY8" s="9"/>
      <c r="BA8" s="182"/>
      <c r="BB8" s="182"/>
      <c r="BC8" s="183"/>
      <c r="BD8" s="78"/>
      <c r="BE8" s="78"/>
      <c r="BF8" s="80"/>
    </row>
    <row r="9" spans="1:63" ht="21.75" customHeight="1" x14ac:dyDescent="0.2">
      <c r="A9" s="101"/>
      <c r="B9" s="78"/>
      <c r="C9" s="78"/>
      <c r="D9" s="80"/>
      <c r="E9" s="9"/>
      <c r="F9" s="62"/>
      <c r="G9" s="62"/>
      <c r="H9" s="31"/>
      <c r="I9" s="9"/>
      <c r="J9" s="26"/>
      <c r="K9" s="26"/>
      <c r="L9" s="26"/>
      <c r="M9" s="9"/>
      <c r="N9" s="63"/>
      <c r="O9" s="63"/>
      <c r="P9" s="26"/>
      <c r="Q9" s="26"/>
      <c r="R9" s="26"/>
      <c r="S9" s="9"/>
      <c r="T9" s="26"/>
      <c r="U9" s="26"/>
      <c r="V9" s="26"/>
      <c r="W9" s="26"/>
      <c r="X9" s="26"/>
      <c r="Y9" s="9"/>
      <c r="Z9" s="9"/>
      <c r="AA9" s="182"/>
      <c r="AB9" s="182"/>
      <c r="AC9" s="183"/>
      <c r="AD9" s="78"/>
      <c r="AE9" s="78"/>
      <c r="AF9" s="80"/>
      <c r="AR9" s="145" t="s">
        <v>69</v>
      </c>
      <c r="AS9" s="146"/>
      <c r="AT9" s="212"/>
      <c r="AU9" s="213"/>
      <c r="AV9" s="220"/>
      <c r="AY9" s="9"/>
      <c r="BA9" s="182"/>
      <c r="BB9" s="182"/>
      <c r="BC9" s="183"/>
      <c r="BD9" s="78"/>
      <c r="BE9" s="78"/>
      <c r="BF9" s="80"/>
    </row>
    <row r="10" spans="1:63" ht="21.75" customHeight="1" thickBot="1" x14ac:dyDescent="0.25">
      <c r="A10" s="101"/>
      <c r="B10" s="78"/>
      <c r="C10" s="78"/>
      <c r="D10" s="80"/>
      <c r="E10" s="9"/>
      <c r="F10" s="9"/>
      <c r="G10" s="30"/>
      <c r="H10" s="31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182"/>
      <c r="AB10" s="182"/>
      <c r="AC10" s="183"/>
      <c r="AD10" s="78"/>
      <c r="AE10" s="78"/>
      <c r="AF10" s="80"/>
      <c r="AR10" s="145"/>
      <c r="AS10" s="146"/>
      <c r="AT10" s="214"/>
      <c r="AU10" s="215"/>
      <c r="AV10" s="219"/>
      <c r="AY10" s="9"/>
      <c r="BA10" s="182"/>
      <c r="BB10" s="182"/>
      <c r="BC10" s="183"/>
      <c r="BD10" s="78"/>
      <c r="BE10" s="78"/>
      <c r="BF10" s="80"/>
    </row>
    <row r="11" spans="1:63" ht="21.75" customHeight="1" thickBot="1" x14ac:dyDescent="0.25">
      <c r="A11" s="28" t="s">
        <v>34</v>
      </c>
      <c r="B11" s="102"/>
      <c r="C11" s="102"/>
      <c r="D11" s="103"/>
      <c r="F11" s="9"/>
      <c r="G11" s="9"/>
      <c r="H11" s="9"/>
      <c r="I11" s="131" t="s">
        <v>46</v>
      </c>
      <c r="J11" s="132"/>
      <c r="K11" s="132"/>
      <c r="L11" s="132"/>
      <c r="M11" s="132"/>
      <c r="N11" s="133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186" t="s">
        <v>34</v>
      </c>
      <c r="AB11" s="186"/>
      <c r="AC11" s="187"/>
      <c r="AD11" s="102"/>
      <c r="AE11" s="102"/>
      <c r="AF11" s="103"/>
      <c r="AR11" s="145" t="s">
        <v>71</v>
      </c>
      <c r="AS11" s="146"/>
      <c r="AT11" s="212"/>
      <c r="AU11" s="213"/>
      <c r="AV11" s="220"/>
      <c r="AY11" s="9"/>
      <c r="BA11" s="186" t="s">
        <v>34</v>
      </c>
      <c r="BB11" s="186"/>
      <c r="BC11" s="187"/>
      <c r="BD11" s="102"/>
      <c r="BE11" s="102"/>
      <c r="BF11" s="103"/>
    </row>
    <row r="12" spans="1:63" ht="21.75" customHeight="1" thickBot="1" x14ac:dyDescent="0.25">
      <c r="F12" s="9"/>
      <c r="G12" s="9"/>
      <c r="H12" s="9"/>
      <c r="I12" s="134"/>
      <c r="J12" s="135"/>
      <c r="K12" s="135"/>
      <c r="L12" s="135"/>
      <c r="M12" s="135"/>
      <c r="N12" s="136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R12" s="147"/>
      <c r="AS12" s="148"/>
      <c r="AT12" s="221"/>
      <c r="AU12" s="222"/>
      <c r="AV12" s="223"/>
      <c r="AY12" s="9"/>
    </row>
    <row r="13" spans="1:63" ht="21.75" customHeight="1" x14ac:dyDescent="0.2">
      <c r="A13" s="9"/>
      <c r="B13" s="9"/>
      <c r="C13" s="9"/>
      <c r="D13" s="9"/>
      <c r="E13" s="9"/>
      <c r="F13" s="9"/>
      <c r="G13" s="9"/>
      <c r="H13" s="9"/>
      <c r="I13" s="115" t="s">
        <v>50</v>
      </c>
      <c r="J13" s="129"/>
      <c r="K13" s="129"/>
      <c r="L13" s="113" t="s">
        <v>51</v>
      </c>
      <c r="M13" s="129"/>
      <c r="N13" s="130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Y13" s="9"/>
    </row>
    <row r="14" spans="1:63" ht="21.75" customHeight="1" thickBot="1" x14ac:dyDescent="0.25">
      <c r="A14" s="9"/>
      <c r="B14" s="9"/>
      <c r="C14" s="9"/>
      <c r="D14" s="9"/>
      <c r="E14" s="9"/>
      <c r="F14" s="9"/>
      <c r="G14" s="9"/>
      <c r="H14" s="9"/>
      <c r="I14" s="115"/>
      <c r="J14" s="129"/>
      <c r="K14" s="129"/>
      <c r="L14" s="113"/>
      <c r="M14" s="129"/>
      <c r="N14" s="130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Y14" s="9"/>
    </row>
    <row r="15" spans="1:63" ht="21.75" customHeight="1" thickBot="1" x14ac:dyDescent="0.25">
      <c r="A15" s="32" t="s">
        <v>40</v>
      </c>
      <c r="B15" s="33" t="s">
        <v>142</v>
      </c>
      <c r="C15" s="33" t="s">
        <v>143</v>
      </c>
      <c r="D15" s="33" t="s">
        <v>41</v>
      </c>
      <c r="E15" s="34" t="s">
        <v>42</v>
      </c>
      <c r="F15" s="9"/>
      <c r="G15" s="9"/>
      <c r="H15" s="9"/>
      <c r="I15" s="38"/>
      <c r="J15" s="113" t="s">
        <v>59</v>
      </c>
      <c r="K15" s="113"/>
      <c r="L15" s="113"/>
      <c r="M15" s="113"/>
      <c r="N15" s="3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Y15" s="9"/>
      <c r="BA15" s="110" t="s">
        <v>131</v>
      </c>
      <c r="BB15" s="106"/>
      <c r="BC15" s="106"/>
      <c r="BD15" s="106"/>
      <c r="BE15" s="106"/>
      <c r="BF15" s="106"/>
      <c r="BG15" s="106"/>
      <c r="BH15" s="106"/>
      <c r="BI15" s="106"/>
      <c r="BJ15" s="106"/>
      <c r="BK15" s="107"/>
    </row>
    <row r="16" spans="1:63" ht="21.75" customHeight="1" thickBot="1" x14ac:dyDescent="0.25">
      <c r="A16" s="35"/>
      <c r="B16" s="36" t="s">
        <v>145</v>
      </c>
      <c r="C16" s="36" t="s">
        <v>146</v>
      </c>
      <c r="D16" s="36" t="s">
        <v>147</v>
      </c>
      <c r="E16" s="37" t="s">
        <v>148</v>
      </c>
      <c r="F16" s="9"/>
      <c r="G16" s="9"/>
      <c r="H16" s="9"/>
      <c r="I16" s="40"/>
      <c r="J16" s="126"/>
      <c r="K16" s="126"/>
      <c r="L16" s="126"/>
      <c r="M16" s="126"/>
      <c r="N16" s="41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R16" s="151" t="s">
        <v>16</v>
      </c>
      <c r="AS16" s="152"/>
      <c r="AT16" s="128" t="s">
        <v>17</v>
      </c>
      <c r="AU16" s="128"/>
      <c r="AV16" s="45" t="s">
        <v>18</v>
      </c>
      <c r="AW16" s="112" t="s">
        <v>19</v>
      </c>
      <c r="AX16" s="196"/>
      <c r="AY16" s="9"/>
      <c r="BA16" s="13" t="s">
        <v>133</v>
      </c>
      <c r="BB16" s="149" t="s">
        <v>134</v>
      </c>
      <c r="BC16" s="108"/>
      <c r="BD16" s="14" t="s">
        <v>135</v>
      </c>
      <c r="BE16" s="14" t="s">
        <v>136</v>
      </c>
      <c r="BF16" s="14" t="s">
        <v>137</v>
      </c>
      <c r="BG16" s="14" t="s">
        <v>138</v>
      </c>
      <c r="BH16" s="90" t="s">
        <v>139</v>
      </c>
      <c r="BI16" s="108"/>
      <c r="BJ16" s="108"/>
      <c r="BK16" s="150"/>
    </row>
    <row r="17" spans="1:63" ht="21.75" customHeight="1" thickBot="1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G17" s="204" t="s">
        <v>75</v>
      </c>
      <c r="AH17" s="205"/>
      <c r="AI17" s="202" t="s">
        <v>76</v>
      </c>
      <c r="AJ17" s="205" t="s">
        <v>77</v>
      </c>
      <c r="AK17" s="206"/>
      <c r="AR17" s="104" t="s">
        <v>26</v>
      </c>
      <c r="AS17" s="105"/>
      <c r="AT17" s="91">
        <v>45546</v>
      </c>
      <c r="AU17" s="91"/>
      <c r="AV17" s="113">
        <f ca="1">TODAY()-AT17</f>
        <v>94</v>
      </c>
      <c r="AW17" s="68"/>
      <c r="AX17" s="72"/>
      <c r="AY17" s="9"/>
      <c r="BA17" s="114">
        <v>1</v>
      </c>
      <c r="BB17" s="108"/>
      <c r="BC17" s="108"/>
      <c r="BD17" s="108"/>
      <c r="BE17" s="108"/>
      <c r="BF17" s="108"/>
      <c r="BG17" s="108"/>
      <c r="BH17" s="78"/>
      <c r="BI17" s="78"/>
      <c r="BJ17" s="78"/>
      <c r="BK17" s="80"/>
    </row>
    <row r="18" spans="1:63" ht="21.75" customHeight="1" x14ac:dyDescent="0.2">
      <c r="A18" s="64"/>
      <c r="B18" s="65">
        <v>45537.375</v>
      </c>
      <c r="C18" s="66">
        <v>45537.416666666664</v>
      </c>
      <c r="D18" s="66">
        <v>45537.458333333336</v>
      </c>
      <c r="E18" s="66">
        <v>45537.5</v>
      </c>
      <c r="F18" s="66">
        <v>45537.541666666664</v>
      </c>
      <c r="G18" s="66">
        <v>45537.583333333336</v>
      </c>
      <c r="H18" s="66">
        <v>45537.625</v>
      </c>
      <c r="I18" s="66">
        <v>45537.666666666664</v>
      </c>
      <c r="J18" s="66">
        <v>45537.708333333336</v>
      </c>
      <c r="K18" s="66">
        <v>45537.75</v>
      </c>
      <c r="L18" s="66">
        <v>45537.791666666664</v>
      </c>
      <c r="M18" s="66">
        <v>45537.833333333336</v>
      </c>
      <c r="N18" s="66">
        <v>45537.875</v>
      </c>
      <c r="O18" s="66">
        <v>45537.916666666664</v>
      </c>
      <c r="P18" s="66">
        <v>45537.958333333336</v>
      </c>
      <c r="Q18" s="66">
        <v>45538</v>
      </c>
      <c r="R18" s="66">
        <v>45538.041666666664</v>
      </c>
      <c r="S18" s="66">
        <v>45538.083333333336</v>
      </c>
      <c r="T18" s="66">
        <v>45538.125</v>
      </c>
      <c r="U18" s="66">
        <v>45538.166666666664</v>
      </c>
      <c r="V18" s="66">
        <v>45538.208333333336</v>
      </c>
      <c r="W18" s="66">
        <v>45538.25</v>
      </c>
      <c r="X18" s="66">
        <v>45538.291666666664</v>
      </c>
      <c r="Y18" s="67">
        <v>45538.333333333336</v>
      </c>
      <c r="Z18" s="9"/>
      <c r="AG18" s="207" t="s">
        <v>79</v>
      </c>
      <c r="AH18" s="198"/>
      <c r="AI18" s="199"/>
      <c r="AJ18" s="198"/>
      <c r="AK18" s="208"/>
      <c r="AR18" s="104"/>
      <c r="AS18" s="105"/>
      <c r="AT18" s="91"/>
      <c r="AU18" s="91"/>
      <c r="AV18" s="113"/>
      <c r="AW18" s="70"/>
      <c r="AX18" s="73"/>
      <c r="AY18" s="9"/>
      <c r="BA18" s="115"/>
      <c r="BB18" s="108"/>
      <c r="BC18" s="108"/>
      <c r="BD18" s="108"/>
      <c r="BE18" s="108"/>
      <c r="BF18" s="108"/>
      <c r="BG18" s="108"/>
      <c r="BH18" s="78"/>
      <c r="BI18" s="78"/>
      <c r="BJ18" s="78"/>
      <c r="BK18" s="80"/>
    </row>
    <row r="19" spans="1:63" ht="21.75" customHeight="1" x14ac:dyDescent="0.2">
      <c r="A19" s="42" t="s">
        <v>64</v>
      </c>
      <c r="B19" s="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3"/>
      <c r="Z19" s="9"/>
      <c r="AF19" s="9"/>
      <c r="AG19" s="207"/>
      <c r="AH19" s="198"/>
      <c r="AI19" s="200"/>
      <c r="AJ19" s="198"/>
      <c r="AK19" s="208"/>
      <c r="AR19" s="104" t="s">
        <v>29</v>
      </c>
      <c r="AS19" s="105"/>
      <c r="AT19" s="78"/>
      <c r="AU19" s="78"/>
      <c r="AV19" s="109">
        <f ca="1">TODAY()-AT18</f>
        <v>45640</v>
      </c>
      <c r="AW19" s="68"/>
      <c r="AX19" s="72"/>
      <c r="AY19" s="9"/>
      <c r="BA19" s="114">
        <v>2</v>
      </c>
      <c r="BB19" s="108"/>
      <c r="BC19" s="108"/>
      <c r="BD19" s="125"/>
      <c r="BE19" s="125"/>
      <c r="BF19" s="125"/>
      <c r="BG19" s="125"/>
      <c r="BH19" s="78"/>
      <c r="BI19" s="78"/>
      <c r="BJ19" s="78"/>
      <c r="BK19" s="80"/>
    </row>
    <row r="20" spans="1:63" ht="21.75" customHeight="1" thickBot="1" x14ac:dyDescent="0.25">
      <c r="A20" s="44" t="s">
        <v>67</v>
      </c>
      <c r="B20" s="6">
        <v>38</v>
      </c>
      <c r="C20" s="4">
        <v>37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43"/>
      <c r="Z20" s="9"/>
      <c r="AF20" s="9"/>
      <c r="AG20" s="207"/>
      <c r="AH20" s="198"/>
      <c r="AI20" s="201"/>
      <c r="AJ20" s="198"/>
      <c r="AK20" s="208"/>
      <c r="AR20" s="104"/>
      <c r="AS20" s="105"/>
      <c r="AT20" s="78"/>
      <c r="AU20" s="78"/>
      <c r="AV20" s="109"/>
      <c r="AW20" s="70"/>
      <c r="AX20" s="73"/>
      <c r="AY20" s="9"/>
      <c r="BA20" s="115"/>
      <c r="BB20" s="108"/>
      <c r="BC20" s="108"/>
      <c r="BD20" s="108"/>
      <c r="BE20" s="108"/>
      <c r="BF20" s="108"/>
      <c r="BG20" s="108"/>
      <c r="BH20" s="78"/>
      <c r="BI20" s="78"/>
      <c r="BJ20" s="78"/>
      <c r="BK20" s="80"/>
    </row>
    <row r="21" spans="1:63" ht="21.75" customHeight="1" x14ac:dyDescent="0.2">
      <c r="A21" s="44" t="s">
        <v>70</v>
      </c>
      <c r="B21" s="6">
        <v>84</v>
      </c>
      <c r="C21" s="4">
        <v>78</v>
      </c>
      <c r="D21" s="4">
        <v>99</v>
      </c>
      <c r="E21" s="4">
        <v>92</v>
      </c>
      <c r="F21" s="4">
        <v>90</v>
      </c>
      <c r="G21" s="4">
        <v>86</v>
      </c>
      <c r="H21" s="4">
        <v>91</v>
      </c>
      <c r="I21" s="4">
        <v>90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43"/>
      <c r="Z21" s="9"/>
      <c r="AA21" s="110"/>
      <c r="AB21" s="106"/>
      <c r="AC21" s="106"/>
      <c r="AD21" s="106"/>
      <c r="AE21" s="107"/>
      <c r="AF21" s="9"/>
      <c r="AG21" s="207" t="s">
        <v>81</v>
      </c>
      <c r="AH21" s="198"/>
      <c r="AI21" s="199"/>
      <c r="AJ21" s="198"/>
      <c r="AK21" s="208"/>
      <c r="AM21" s="155" t="s">
        <v>37</v>
      </c>
      <c r="AN21" s="156"/>
      <c r="AO21" s="225" t="s">
        <v>38</v>
      </c>
      <c r="AP21" s="165"/>
      <c r="AR21" s="104" t="s">
        <v>33</v>
      </c>
      <c r="AS21" s="105"/>
      <c r="AT21" s="78"/>
      <c r="AU21" s="78"/>
      <c r="AV21" s="109">
        <f ca="1">TODAY()-AT19</f>
        <v>45640</v>
      </c>
      <c r="AW21" s="68"/>
      <c r="AX21" s="72"/>
      <c r="AY21" s="9"/>
      <c r="BA21" s="114">
        <v>3</v>
      </c>
      <c r="BB21" s="108"/>
      <c r="BC21" s="108"/>
      <c r="BD21" s="125"/>
      <c r="BE21" s="125"/>
      <c r="BF21" s="125"/>
      <c r="BG21" s="125"/>
      <c r="BH21" s="119"/>
      <c r="BI21" s="120"/>
      <c r="BJ21" s="120"/>
      <c r="BK21" s="121"/>
    </row>
    <row r="22" spans="1:63" ht="21.75" customHeight="1" x14ac:dyDescent="0.2">
      <c r="A22" s="44" t="s">
        <v>72</v>
      </c>
      <c r="B22" s="5"/>
      <c r="C22" s="3"/>
      <c r="D22" s="3"/>
      <c r="E22" s="3"/>
      <c r="F22" s="3"/>
      <c r="G22" s="3"/>
      <c r="H22" s="4">
        <v>90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43"/>
      <c r="Z22" s="9"/>
      <c r="AA22" s="104" t="s">
        <v>12</v>
      </c>
      <c r="AB22" s="105"/>
      <c r="AC22" s="78"/>
      <c r="AD22" s="78"/>
      <c r="AE22" s="80"/>
      <c r="AF22" s="9"/>
      <c r="AG22" s="207"/>
      <c r="AH22" s="198"/>
      <c r="AI22" s="200"/>
      <c r="AJ22" s="198"/>
      <c r="AK22" s="208"/>
      <c r="AM22" s="82"/>
      <c r="AN22" s="83"/>
      <c r="AO22" s="224"/>
      <c r="AP22" s="84"/>
      <c r="AR22" s="104"/>
      <c r="AS22" s="105"/>
      <c r="AT22" s="78"/>
      <c r="AU22" s="78"/>
      <c r="AV22" s="109"/>
      <c r="AW22" s="70"/>
      <c r="AX22" s="73"/>
      <c r="AY22" s="9"/>
      <c r="BA22" s="115"/>
      <c r="BB22" s="108"/>
      <c r="BC22" s="108"/>
      <c r="BD22" s="108"/>
      <c r="BE22" s="108"/>
      <c r="BF22" s="108"/>
      <c r="BG22" s="108"/>
      <c r="BH22" s="122"/>
      <c r="BI22" s="123"/>
      <c r="BJ22" s="123"/>
      <c r="BK22" s="124"/>
    </row>
    <row r="23" spans="1:63" ht="21.75" customHeight="1" x14ac:dyDescent="0.2">
      <c r="A23" s="44" t="s">
        <v>73</v>
      </c>
      <c r="B23" s="5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43"/>
      <c r="Z23" s="9"/>
      <c r="AA23" s="104"/>
      <c r="AB23" s="105"/>
      <c r="AC23" s="78"/>
      <c r="AD23" s="78"/>
      <c r="AE23" s="80"/>
      <c r="AF23" s="9"/>
      <c r="AG23" s="207"/>
      <c r="AH23" s="198"/>
      <c r="AI23" s="201"/>
      <c r="AJ23" s="198"/>
      <c r="AK23" s="208"/>
      <c r="AM23" s="82" t="s">
        <v>44</v>
      </c>
      <c r="AN23" s="83"/>
      <c r="AO23" s="224" t="s">
        <v>24</v>
      </c>
      <c r="AP23" s="84"/>
      <c r="AR23" s="104" t="s">
        <v>39</v>
      </c>
      <c r="AS23" s="105"/>
      <c r="AT23" s="78"/>
      <c r="AU23" s="78"/>
      <c r="AV23" s="109">
        <f ca="1">TODAY()-AT20</f>
        <v>45640</v>
      </c>
      <c r="AW23" s="68"/>
      <c r="AX23" s="72"/>
      <c r="AY23" s="9"/>
      <c r="BA23" s="114">
        <v>4</v>
      </c>
      <c r="BB23" s="108"/>
      <c r="BC23" s="108"/>
      <c r="BD23" s="108"/>
      <c r="BE23" s="108"/>
      <c r="BF23" s="108"/>
      <c r="BG23" s="108"/>
      <c r="BH23" s="78"/>
      <c r="BI23" s="78"/>
      <c r="BJ23" s="78"/>
      <c r="BK23" s="80"/>
    </row>
    <row r="24" spans="1:63" ht="21.75" customHeight="1" x14ac:dyDescent="0.2">
      <c r="A24" s="44" t="s">
        <v>74</v>
      </c>
      <c r="B24" s="6">
        <v>160</v>
      </c>
      <c r="C24" s="4">
        <v>140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43"/>
      <c r="Z24" s="9"/>
      <c r="AA24" s="104" t="s">
        <v>22</v>
      </c>
      <c r="AB24" s="105"/>
      <c r="AC24" s="78"/>
      <c r="AD24" s="78"/>
      <c r="AE24" s="80"/>
      <c r="AF24" s="9"/>
      <c r="AG24" s="207" t="s">
        <v>84</v>
      </c>
      <c r="AH24" s="198"/>
      <c r="AI24" s="199"/>
      <c r="AJ24" s="198"/>
      <c r="AK24" s="208"/>
      <c r="AM24" s="82"/>
      <c r="AN24" s="83"/>
      <c r="AO24" s="224"/>
      <c r="AP24" s="84"/>
      <c r="AR24" s="104"/>
      <c r="AS24" s="105"/>
      <c r="AT24" s="78"/>
      <c r="AU24" s="78"/>
      <c r="AV24" s="109"/>
      <c r="AW24" s="70"/>
      <c r="AX24" s="73"/>
      <c r="AY24" s="9"/>
      <c r="BA24" s="115"/>
      <c r="BB24" s="108"/>
      <c r="BC24" s="108"/>
      <c r="BD24" s="108"/>
      <c r="BE24" s="108"/>
      <c r="BF24" s="108"/>
      <c r="BG24" s="108"/>
      <c r="BH24" s="78"/>
      <c r="BI24" s="78"/>
      <c r="BJ24" s="78"/>
      <c r="BK24" s="80"/>
    </row>
    <row r="25" spans="1:63" ht="21.75" customHeight="1" x14ac:dyDescent="0.2">
      <c r="A25" s="44" t="s">
        <v>78</v>
      </c>
      <c r="B25" s="6">
        <v>90</v>
      </c>
      <c r="C25" s="4">
        <v>86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43"/>
      <c r="Z25" s="9"/>
      <c r="AA25" s="104"/>
      <c r="AB25" s="105"/>
      <c r="AC25" s="78"/>
      <c r="AD25" s="78"/>
      <c r="AE25" s="80"/>
      <c r="AF25" s="9"/>
      <c r="AG25" s="207"/>
      <c r="AH25" s="198"/>
      <c r="AI25" s="200"/>
      <c r="AJ25" s="198"/>
      <c r="AK25" s="208"/>
      <c r="AM25" s="82" t="s">
        <v>48</v>
      </c>
      <c r="AN25" s="83"/>
      <c r="AO25" s="224" t="s">
        <v>24</v>
      </c>
      <c r="AP25" s="84"/>
      <c r="AR25" s="104" t="s">
        <v>45</v>
      </c>
      <c r="AS25" s="105"/>
      <c r="AT25" s="78"/>
      <c r="AU25" s="78"/>
      <c r="AV25" s="109">
        <f ca="1">TODAY()-AT21</f>
        <v>45640</v>
      </c>
      <c r="AW25" s="68"/>
      <c r="AX25" s="72"/>
      <c r="AY25" s="9"/>
      <c r="BA25" s="114">
        <v>5</v>
      </c>
      <c r="BB25" s="108"/>
      <c r="BC25" s="108"/>
      <c r="BD25" s="108"/>
      <c r="BE25" s="108"/>
      <c r="BF25" s="108"/>
      <c r="BG25" s="108"/>
      <c r="BH25" s="78"/>
      <c r="BI25" s="78"/>
      <c r="BJ25" s="78"/>
      <c r="BK25" s="80"/>
    </row>
    <row r="26" spans="1:63" ht="21.75" customHeight="1" x14ac:dyDescent="0.2">
      <c r="A26" s="44" t="s">
        <v>56</v>
      </c>
      <c r="B26" s="5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43"/>
      <c r="Z26" s="9"/>
      <c r="AA26" s="104" t="s">
        <v>28</v>
      </c>
      <c r="AB26" s="105"/>
      <c r="AC26" s="78"/>
      <c r="AD26" s="78"/>
      <c r="AE26" s="80"/>
      <c r="AF26" s="9"/>
      <c r="AG26" s="207"/>
      <c r="AH26" s="198"/>
      <c r="AI26" s="201"/>
      <c r="AJ26" s="198"/>
      <c r="AK26" s="208"/>
      <c r="AM26" s="82"/>
      <c r="AN26" s="83"/>
      <c r="AO26" s="224"/>
      <c r="AP26" s="84"/>
      <c r="AR26" s="104"/>
      <c r="AS26" s="105"/>
      <c r="AT26" s="78"/>
      <c r="AU26" s="78"/>
      <c r="AV26" s="109"/>
      <c r="AW26" s="70"/>
      <c r="AX26" s="73"/>
      <c r="AY26" s="9"/>
      <c r="BA26" s="115"/>
      <c r="BB26" s="108"/>
      <c r="BC26" s="108"/>
      <c r="BD26" s="108"/>
      <c r="BE26" s="108"/>
      <c r="BF26" s="108"/>
      <c r="BG26" s="108"/>
      <c r="BH26" s="78"/>
      <c r="BI26" s="78"/>
      <c r="BJ26" s="78"/>
      <c r="BK26" s="80"/>
    </row>
    <row r="27" spans="1:63" ht="21.75" customHeight="1" x14ac:dyDescent="0.2">
      <c r="A27" s="44" t="s">
        <v>80</v>
      </c>
      <c r="B27" s="6">
        <v>14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43"/>
      <c r="Z27" s="9"/>
      <c r="AA27" s="104"/>
      <c r="AB27" s="105"/>
      <c r="AC27" s="78"/>
      <c r="AD27" s="78"/>
      <c r="AE27" s="80"/>
      <c r="AF27" s="9"/>
      <c r="AG27" s="82" t="s">
        <v>150</v>
      </c>
      <c r="AH27" s="83"/>
      <c r="AI27" s="199"/>
      <c r="AJ27" s="198"/>
      <c r="AK27" s="208"/>
      <c r="AM27" s="82" t="s">
        <v>53</v>
      </c>
      <c r="AN27" s="83"/>
      <c r="AO27" s="224" t="s">
        <v>54</v>
      </c>
      <c r="AP27" s="84"/>
      <c r="AR27" s="104" t="s">
        <v>49</v>
      </c>
      <c r="AS27" s="105"/>
      <c r="AT27" s="78"/>
      <c r="AU27" s="78"/>
      <c r="AV27" s="109">
        <f ca="1">TODAY()-AT22</f>
        <v>45640</v>
      </c>
      <c r="AW27" s="68"/>
      <c r="AX27" s="72"/>
      <c r="AY27" s="9"/>
      <c r="BA27" s="114">
        <v>6</v>
      </c>
      <c r="BB27" s="108"/>
      <c r="BC27" s="108"/>
      <c r="BD27" s="108"/>
      <c r="BE27" s="108"/>
      <c r="BF27" s="108"/>
      <c r="BG27" s="108"/>
      <c r="BH27" s="78"/>
      <c r="BI27" s="78"/>
      <c r="BJ27" s="78"/>
      <c r="BK27" s="80"/>
    </row>
    <row r="28" spans="1:63" ht="21.75" customHeight="1" x14ac:dyDescent="0.2">
      <c r="A28" s="44" t="s">
        <v>82</v>
      </c>
      <c r="B28" s="5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43"/>
      <c r="Z28" s="9"/>
      <c r="AA28" s="104" t="s">
        <v>32</v>
      </c>
      <c r="AB28" s="105"/>
      <c r="AC28" s="78"/>
      <c r="AD28" s="78"/>
      <c r="AE28" s="80"/>
      <c r="AF28" s="9"/>
      <c r="AG28" s="82"/>
      <c r="AH28" s="83"/>
      <c r="AI28" s="200"/>
      <c r="AJ28" s="198"/>
      <c r="AK28" s="208"/>
      <c r="AM28" s="82"/>
      <c r="AN28" s="83"/>
      <c r="AO28" s="224"/>
      <c r="AP28" s="84"/>
      <c r="AR28" s="104"/>
      <c r="AS28" s="105"/>
      <c r="AT28" s="78"/>
      <c r="AU28" s="78"/>
      <c r="AV28" s="109"/>
      <c r="AW28" s="70"/>
      <c r="AX28" s="73"/>
      <c r="AY28" s="9"/>
      <c r="BA28" s="115"/>
      <c r="BB28" s="108"/>
      <c r="BC28" s="108"/>
      <c r="BD28" s="108"/>
      <c r="BE28" s="108"/>
      <c r="BF28" s="108"/>
      <c r="BG28" s="108"/>
      <c r="BH28" s="78"/>
      <c r="BI28" s="78"/>
      <c r="BJ28" s="78"/>
      <c r="BK28" s="80"/>
    </row>
    <row r="29" spans="1:63" ht="21.75" customHeight="1" x14ac:dyDescent="0.2">
      <c r="A29" s="44" t="s">
        <v>83</v>
      </c>
      <c r="B29" s="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43"/>
      <c r="Z29" s="9"/>
      <c r="AA29" s="104"/>
      <c r="AB29" s="105"/>
      <c r="AC29" s="78"/>
      <c r="AD29" s="78"/>
      <c r="AE29" s="80"/>
      <c r="AF29" s="9"/>
      <c r="AG29" s="82"/>
      <c r="AH29" s="83"/>
      <c r="AI29" s="201"/>
      <c r="AJ29" s="198"/>
      <c r="AK29" s="208"/>
      <c r="AM29" s="82" t="s">
        <v>57</v>
      </c>
      <c r="AN29" s="83"/>
      <c r="AO29" s="224" t="s">
        <v>24</v>
      </c>
      <c r="AP29" s="84"/>
      <c r="AR29" s="104" t="s">
        <v>55</v>
      </c>
      <c r="AS29" s="105"/>
      <c r="AT29" s="78"/>
      <c r="AU29" s="78"/>
      <c r="AV29" s="109">
        <f ca="1">TODAY()-AT23</f>
        <v>45640</v>
      </c>
      <c r="AW29" s="68"/>
      <c r="AX29" s="72"/>
      <c r="AY29" s="9"/>
      <c r="BA29" s="114">
        <v>7</v>
      </c>
      <c r="BB29" s="108"/>
      <c r="BC29" s="108"/>
      <c r="BD29" s="108"/>
      <c r="BE29" s="108"/>
      <c r="BF29" s="108"/>
      <c r="BG29" s="108"/>
      <c r="BH29" s="78"/>
      <c r="BI29" s="78"/>
      <c r="BJ29" s="78"/>
      <c r="BK29" s="80"/>
    </row>
    <row r="30" spans="1:63" ht="21.75" customHeight="1" x14ac:dyDescent="0.2">
      <c r="A30" s="44" t="s">
        <v>85</v>
      </c>
      <c r="B30" s="5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43"/>
      <c r="Z30" s="9"/>
      <c r="AA30" s="104" t="s">
        <v>36</v>
      </c>
      <c r="AB30" s="105"/>
      <c r="AC30" s="78"/>
      <c r="AD30" s="78"/>
      <c r="AE30" s="80"/>
      <c r="AF30" s="9"/>
      <c r="AG30" s="207"/>
      <c r="AH30" s="198"/>
      <c r="AI30" s="199"/>
      <c r="AJ30" s="198"/>
      <c r="AK30" s="208"/>
      <c r="AM30" s="82"/>
      <c r="AN30" s="83"/>
      <c r="AO30" s="224"/>
      <c r="AP30" s="84"/>
      <c r="AR30" s="104"/>
      <c r="AS30" s="105"/>
      <c r="AT30" s="78"/>
      <c r="AU30" s="78"/>
      <c r="AV30" s="109"/>
      <c r="AW30" s="70"/>
      <c r="AX30" s="73"/>
      <c r="AY30" s="9"/>
      <c r="BA30" s="115"/>
      <c r="BB30" s="108"/>
      <c r="BC30" s="108"/>
      <c r="BD30" s="108"/>
      <c r="BE30" s="108"/>
      <c r="BF30" s="108"/>
      <c r="BG30" s="108"/>
      <c r="BH30" s="78"/>
      <c r="BI30" s="78"/>
      <c r="BJ30" s="78"/>
      <c r="BK30" s="80"/>
    </row>
    <row r="31" spans="1:63" ht="21.75" customHeight="1" x14ac:dyDescent="0.2">
      <c r="A31" s="42" t="s">
        <v>86</v>
      </c>
      <c r="B31" s="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43"/>
      <c r="Z31" s="9"/>
      <c r="AA31" s="104"/>
      <c r="AB31" s="105"/>
      <c r="AC31" s="78"/>
      <c r="AD31" s="78"/>
      <c r="AE31" s="80"/>
      <c r="AF31" s="9"/>
      <c r="AG31" s="207"/>
      <c r="AH31" s="198"/>
      <c r="AI31" s="200"/>
      <c r="AJ31" s="198"/>
      <c r="AK31" s="208"/>
      <c r="AM31" s="82" t="s">
        <v>61</v>
      </c>
      <c r="AN31" s="83"/>
      <c r="AO31" s="224" t="s">
        <v>62</v>
      </c>
      <c r="AP31" s="84"/>
      <c r="AR31" s="104" t="s">
        <v>58</v>
      </c>
      <c r="AS31" s="105"/>
      <c r="AT31" s="78"/>
      <c r="AU31" s="78"/>
      <c r="AV31" s="109">
        <f ca="1">TODAY()-AT24</f>
        <v>45640</v>
      </c>
      <c r="AW31" s="68"/>
      <c r="AX31" s="72"/>
      <c r="AY31" s="9"/>
      <c r="BA31" s="114">
        <v>8</v>
      </c>
      <c r="BB31" s="108"/>
      <c r="BC31" s="108"/>
      <c r="BD31" s="108"/>
      <c r="BE31" s="108"/>
      <c r="BF31" s="108"/>
      <c r="BG31" s="108"/>
      <c r="BH31" s="78"/>
      <c r="BI31" s="78"/>
      <c r="BJ31" s="78"/>
      <c r="BK31" s="80"/>
    </row>
    <row r="32" spans="1:63" ht="21.75" customHeight="1" thickBot="1" x14ac:dyDescent="0.25">
      <c r="A32" s="44" t="s">
        <v>87</v>
      </c>
      <c r="B32" s="6">
        <f>B21</f>
        <v>84</v>
      </c>
      <c r="C32" s="4">
        <f>C21</f>
        <v>78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43"/>
      <c r="Z32" s="9"/>
      <c r="AA32" s="104" t="s">
        <v>43</v>
      </c>
      <c r="AB32" s="105"/>
      <c r="AC32" s="78"/>
      <c r="AD32" s="78"/>
      <c r="AE32" s="80"/>
      <c r="AF32" s="9"/>
      <c r="AG32" s="209"/>
      <c r="AH32" s="210"/>
      <c r="AI32" s="203"/>
      <c r="AJ32" s="210"/>
      <c r="AK32" s="211"/>
      <c r="AM32" s="92"/>
      <c r="AN32" s="93"/>
      <c r="AO32" s="226"/>
      <c r="AP32" s="94"/>
      <c r="AR32" s="153"/>
      <c r="AS32" s="154"/>
      <c r="AT32" s="79"/>
      <c r="AU32" s="79"/>
      <c r="AV32" s="176"/>
      <c r="AW32" s="70"/>
      <c r="AX32" s="73"/>
      <c r="AY32" s="9"/>
      <c r="BA32" s="115"/>
      <c r="BB32" s="108"/>
      <c r="BC32" s="108"/>
      <c r="BD32" s="108"/>
      <c r="BE32" s="108"/>
      <c r="BF32" s="108"/>
      <c r="BG32" s="108"/>
      <c r="BH32" s="78"/>
      <c r="BI32" s="78"/>
      <c r="BJ32" s="78"/>
      <c r="BK32" s="80"/>
    </row>
    <row r="33" spans="1:63" ht="21.75" customHeight="1" thickBot="1" x14ac:dyDescent="0.25">
      <c r="A33" s="44" t="s">
        <v>88</v>
      </c>
      <c r="B33" s="7">
        <f>(B24+2*B25)/3</f>
        <v>113.33333333333333</v>
      </c>
      <c r="C33" s="8">
        <f>(C24+2*C25)/3</f>
        <v>104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43"/>
      <c r="Z33" s="9"/>
      <c r="AA33" s="104"/>
      <c r="AB33" s="105"/>
      <c r="AC33" s="78"/>
      <c r="AD33" s="78"/>
      <c r="AE33" s="80"/>
      <c r="AF33" s="9"/>
      <c r="AY33" s="9"/>
      <c r="BA33" s="114">
        <v>9</v>
      </c>
      <c r="BB33" s="108"/>
      <c r="BC33" s="108"/>
      <c r="BD33" s="108"/>
      <c r="BE33" s="108"/>
      <c r="BF33" s="108"/>
      <c r="BG33" s="108"/>
      <c r="BH33" s="78"/>
      <c r="BI33" s="78"/>
      <c r="BJ33" s="78"/>
      <c r="BK33" s="80"/>
    </row>
    <row r="34" spans="1:63" ht="21.75" customHeight="1" x14ac:dyDescent="0.2">
      <c r="A34" s="44" t="s">
        <v>89</v>
      </c>
      <c r="B34" s="5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43"/>
      <c r="Z34" s="9"/>
      <c r="AA34" s="104" t="s">
        <v>47</v>
      </c>
      <c r="AB34" s="105"/>
      <c r="AC34" s="78"/>
      <c r="AD34" s="78"/>
      <c r="AE34" s="80"/>
      <c r="AF34" s="9"/>
      <c r="AG34" s="87" t="s">
        <v>93</v>
      </c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9"/>
      <c r="AY34" s="9"/>
      <c r="BA34" s="115"/>
      <c r="BB34" s="108"/>
      <c r="BC34" s="108"/>
      <c r="BD34" s="108"/>
      <c r="BE34" s="108"/>
      <c r="BF34" s="108"/>
      <c r="BG34" s="108"/>
      <c r="BH34" s="78"/>
      <c r="BI34" s="78"/>
      <c r="BJ34" s="78"/>
      <c r="BK34" s="80"/>
    </row>
    <row r="35" spans="1:63" ht="21.75" customHeight="1" x14ac:dyDescent="0.2">
      <c r="A35" s="42" t="s">
        <v>90</v>
      </c>
      <c r="B35" s="5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43"/>
      <c r="Z35" s="9"/>
      <c r="AA35" s="104"/>
      <c r="AB35" s="105"/>
      <c r="AC35" s="78"/>
      <c r="AD35" s="78"/>
      <c r="AE35" s="80"/>
      <c r="AF35" s="9"/>
      <c r="AG35" s="111" t="s">
        <v>95</v>
      </c>
      <c r="AH35" s="90"/>
      <c r="AI35" s="90" t="s">
        <v>96</v>
      </c>
      <c r="AJ35" s="90"/>
      <c r="AK35" s="90"/>
      <c r="AL35" s="90" t="s">
        <v>97</v>
      </c>
      <c r="AM35" s="90"/>
      <c r="AN35" s="90"/>
      <c r="AO35" s="90" t="s">
        <v>98</v>
      </c>
      <c r="AP35" s="90"/>
      <c r="AQ35" s="90" t="s">
        <v>99</v>
      </c>
      <c r="AR35" s="90"/>
      <c r="AS35" s="90" t="s">
        <v>100</v>
      </c>
      <c r="AT35" s="90"/>
      <c r="AU35" s="90" t="s">
        <v>101</v>
      </c>
      <c r="AV35" s="90"/>
      <c r="AW35" s="90" t="s">
        <v>149</v>
      </c>
      <c r="AX35" s="127"/>
      <c r="AY35" s="9"/>
      <c r="BA35" s="114">
        <v>10</v>
      </c>
      <c r="BB35" s="108"/>
      <c r="BC35" s="108"/>
      <c r="BD35" s="108"/>
      <c r="BE35" s="108"/>
      <c r="BF35" s="108"/>
      <c r="BG35" s="108"/>
      <c r="BH35" s="78"/>
      <c r="BI35" s="78"/>
      <c r="BJ35" s="78"/>
      <c r="BK35" s="80"/>
    </row>
    <row r="36" spans="1:63" ht="21.75" customHeight="1" x14ac:dyDescent="0.2">
      <c r="A36" s="44" t="s">
        <v>91</v>
      </c>
      <c r="B36" s="5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43"/>
      <c r="Z36" s="9"/>
      <c r="AA36" s="104" t="s">
        <v>52</v>
      </c>
      <c r="AB36" s="105"/>
      <c r="AC36" s="78"/>
      <c r="AD36" s="78"/>
      <c r="AE36" s="80"/>
      <c r="AF36" s="9"/>
      <c r="AG36" s="177"/>
      <c r="AH36" s="74"/>
      <c r="AI36" s="50"/>
      <c r="AJ36" s="52"/>
      <c r="AK36" s="51"/>
      <c r="AL36" s="50"/>
      <c r="AM36" s="52"/>
      <c r="AN36" s="51"/>
      <c r="AO36" s="74"/>
      <c r="AP36" s="74"/>
      <c r="AQ36" s="74"/>
      <c r="AR36" s="74"/>
      <c r="AS36" s="74"/>
      <c r="AT36" s="74"/>
      <c r="AU36" s="74"/>
      <c r="AV36" s="74"/>
      <c r="AW36" s="74"/>
      <c r="AX36" s="76"/>
      <c r="AY36" s="9"/>
      <c r="BA36" s="115"/>
      <c r="BB36" s="108"/>
      <c r="BC36" s="108"/>
      <c r="BD36" s="108"/>
      <c r="BE36" s="108"/>
      <c r="BF36" s="108"/>
      <c r="BG36" s="108"/>
      <c r="BH36" s="78"/>
      <c r="BI36" s="78"/>
      <c r="BJ36" s="78"/>
      <c r="BK36" s="80"/>
    </row>
    <row r="37" spans="1:63" ht="21.75" customHeight="1" x14ac:dyDescent="0.2">
      <c r="A37" s="44" t="s">
        <v>92</v>
      </c>
      <c r="B37" s="5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43"/>
      <c r="Z37" s="9"/>
      <c r="AA37" s="104"/>
      <c r="AB37" s="105"/>
      <c r="AC37" s="78"/>
      <c r="AD37" s="78"/>
      <c r="AE37" s="80"/>
      <c r="AF37" s="9"/>
      <c r="AG37" s="177"/>
      <c r="AH37" s="74"/>
      <c r="AI37" s="53"/>
      <c r="AJ37" s="55"/>
      <c r="AK37" s="54"/>
      <c r="AL37" s="53"/>
      <c r="AM37" s="55"/>
      <c r="AN37" s="54"/>
      <c r="AO37" s="74"/>
      <c r="AP37" s="74"/>
      <c r="AQ37" s="74"/>
      <c r="AR37" s="74"/>
      <c r="AS37" s="74"/>
      <c r="AT37" s="74"/>
      <c r="AU37" s="74"/>
      <c r="AV37" s="74"/>
      <c r="AW37" s="74"/>
      <c r="AX37" s="76"/>
      <c r="AY37" s="9"/>
      <c r="BA37" s="114">
        <v>11</v>
      </c>
      <c r="BB37" s="108"/>
      <c r="BC37" s="108"/>
      <c r="BD37" s="108"/>
      <c r="BE37" s="108"/>
      <c r="BF37" s="108"/>
      <c r="BG37" s="108"/>
      <c r="BH37" s="78"/>
      <c r="BI37" s="78"/>
      <c r="BJ37" s="78"/>
      <c r="BK37" s="80"/>
    </row>
    <row r="38" spans="1:63" ht="21.75" customHeight="1" x14ac:dyDescent="0.2">
      <c r="A38" s="44" t="s">
        <v>94</v>
      </c>
      <c r="B38" s="5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43"/>
      <c r="Z38" s="9"/>
      <c r="AA38" s="104" t="s">
        <v>56</v>
      </c>
      <c r="AB38" s="105"/>
      <c r="AC38" s="78"/>
      <c r="AD38" s="78"/>
      <c r="AE38" s="80"/>
      <c r="AF38" s="9"/>
      <c r="AG38" s="177"/>
      <c r="AH38" s="74"/>
      <c r="AI38" s="50"/>
      <c r="AJ38" s="52"/>
      <c r="AK38" s="51"/>
      <c r="AL38" s="50"/>
      <c r="AM38" s="52"/>
      <c r="AN38" s="51"/>
      <c r="AO38" s="74"/>
      <c r="AP38" s="74"/>
      <c r="AQ38" s="74"/>
      <c r="AR38" s="74"/>
      <c r="AS38" s="74"/>
      <c r="AT38" s="74"/>
      <c r="AU38" s="74"/>
      <c r="AV38" s="74"/>
      <c r="AW38" s="74"/>
      <c r="AX38" s="76"/>
      <c r="AY38" s="9"/>
      <c r="BA38" s="115"/>
      <c r="BB38" s="108"/>
      <c r="BC38" s="108"/>
      <c r="BD38" s="108"/>
      <c r="BE38" s="108"/>
      <c r="BF38" s="108"/>
      <c r="BG38" s="108"/>
      <c r="BH38" s="78"/>
      <c r="BI38" s="78"/>
      <c r="BJ38" s="78"/>
      <c r="BK38" s="80"/>
    </row>
    <row r="39" spans="1:63" ht="21.75" customHeight="1" x14ac:dyDescent="0.2">
      <c r="A39" s="44" t="s">
        <v>102</v>
      </c>
      <c r="B39" s="5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43"/>
      <c r="Z39" s="9"/>
      <c r="AA39" s="104"/>
      <c r="AB39" s="105"/>
      <c r="AC39" s="78"/>
      <c r="AD39" s="78"/>
      <c r="AE39" s="80"/>
      <c r="AF39" s="9"/>
      <c r="AG39" s="177"/>
      <c r="AH39" s="74"/>
      <c r="AI39" s="53"/>
      <c r="AJ39" s="55"/>
      <c r="AK39" s="54"/>
      <c r="AL39" s="53"/>
      <c r="AM39" s="55"/>
      <c r="AN39" s="54"/>
      <c r="AO39" s="74"/>
      <c r="AP39" s="74"/>
      <c r="AQ39" s="74"/>
      <c r="AR39" s="74"/>
      <c r="AS39" s="74"/>
      <c r="AT39" s="74"/>
      <c r="AU39" s="74"/>
      <c r="AV39" s="74"/>
      <c r="AW39" s="74"/>
      <c r="AX39" s="76"/>
      <c r="AY39" s="9"/>
      <c r="BA39" s="114">
        <v>12</v>
      </c>
      <c r="BB39" s="108"/>
      <c r="BC39" s="108"/>
      <c r="BD39" s="108"/>
      <c r="BE39" s="108"/>
      <c r="BF39" s="108"/>
      <c r="BG39" s="108"/>
      <c r="BH39" s="78"/>
      <c r="BI39" s="78"/>
      <c r="BJ39" s="78"/>
      <c r="BK39" s="80"/>
    </row>
    <row r="40" spans="1:63" ht="21.75" customHeight="1" x14ac:dyDescent="0.2">
      <c r="A40" s="46" t="s">
        <v>103</v>
      </c>
      <c r="B40" s="5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43"/>
      <c r="Z40" s="9"/>
      <c r="AA40" s="104" t="s">
        <v>60</v>
      </c>
      <c r="AB40" s="105"/>
      <c r="AC40" s="78"/>
      <c r="AD40" s="78"/>
      <c r="AE40" s="80"/>
      <c r="AF40" s="9"/>
      <c r="AG40" s="177"/>
      <c r="AH40" s="74"/>
      <c r="AI40" s="50"/>
      <c r="AJ40" s="52"/>
      <c r="AK40" s="51"/>
      <c r="AL40" s="50"/>
      <c r="AM40" s="52"/>
      <c r="AN40" s="51"/>
      <c r="AO40" s="74"/>
      <c r="AP40" s="74"/>
      <c r="AQ40" s="74"/>
      <c r="AR40" s="74"/>
      <c r="AS40" s="74"/>
      <c r="AT40" s="74"/>
      <c r="AU40" s="74"/>
      <c r="AV40" s="74"/>
      <c r="AW40" s="74"/>
      <c r="AX40" s="76"/>
      <c r="AY40" s="9"/>
      <c r="BA40" s="115"/>
      <c r="BB40" s="108"/>
      <c r="BC40" s="108"/>
      <c r="BD40" s="108"/>
      <c r="BE40" s="108"/>
      <c r="BF40" s="108"/>
      <c r="BG40" s="108"/>
      <c r="BH40" s="78"/>
      <c r="BI40" s="78"/>
      <c r="BJ40" s="78"/>
      <c r="BK40" s="80"/>
    </row>
    <row r="41" spans="1:63" ht="21.75" customHeight="1" x14ac:dyDescent="0.2">
      <c r="A41" s="44" t="s">
        <v>104</v>
      </c>
      <c r="B41" s="5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43"/>
      <c r="Z41" s="9"/>
      <c r="AA41" s="104"/>
      <c r="AB41" s="105"/>
      <c r="AC41" s="78"/>
      <c r="AD41" s="78"/>
      <c r="AE41" s="80"/>
      <c r="AG41" s="177"/>
      <c r="AH41" s="74"/>
      <c r="AI41" s="53"/>
      <c r="AJ41" s="55"/>
      <c r="AK41" s="54"/>
      <c r="AL41" s="53"/>
      <c r="AM41" s="55"/>
      <c r="AN41" s="54"/>
      <c r="AO41" s="74"/>
      <c r="AP41" s="74"/>
      <c r="AQ41" s="74"/>
      <c r="AR41" s="74"/>
      <c r="AS41" s="74"/>
      <c r="AT41" s="74"/>
      <c r="AU41" s="74"/>
      <c r="AV41" s="74"/>
      <c r="AW41" s="74"/>
      <c r="AX41" s="76"/>
      <c r="AY41" s="9"/>
      <c r="BA41" s="114">
        <v>13</v>
      </c>
      <c r="BB41" s="108"/>
      <c r="BC41" s="108"/>
      <c r="BD41" s="108"/>
      <c r="BE41" s="108"/>
      <c r="BF41" s="108"/>
      <c r="BG41" s="108"/>
      <c r="BH41" s="78"/>
      <c r="BI41" s="78"/>
      <c r="BJ41" s="78"/>
      <c r="BK41" s="80"/>
    </row>
    <row r="42" spans="1:63" ht="21.75" customHeight="1" x14ac:dyDescent="0.2">
      <c r="A42" s="44" t="s">
        <v>105</v>
      </c>
      <c r="B42" s="5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43"/>
      <c r="Z42" s="9"/>
      <c r="AA42" s="104" t="s">
        <v>63</v>
      </c>
      <c r="AB42" s="105"/>
      <c r="AC42" s="78"/>
      <c r="AD42" s="78"/>
      <c r="AE42" s="80"/>
      <c r="AG42" s="177"/>
      <c r="AH42" s="74"/>
      <c r="AI42" s="50"/>
      <c r="AJ42" s="52"/>
      <c r="AK42" s="51"/>
      <c r="AL42" s="50"/>
      <c r="AM42" s="52"/>
      <c r="AN42" s="51"/>
      <c r="AO42" s="74"/>
      <c r="AP42" s="74"/>
      <c r="AQ42" s="74"/>
      <c r="AR42" s="74"/>
      <c r="AS42" s="74"/>
      <c r="AT42" s="74"/>
      <c r="AU42" s="74"/>
      <c r="AV42" s="74"/>
      <c r="AW42" s="74"/>
      <c r="AX42" s="76"/>
      <c r="AY42" s="9"/>
      <c r="BA42" s="115"/>
      <c r="BB42" s="108"/>
      <c r="BC42" s="108"/>
      <c r="BD42" s="108"/>
      <c r="BE42" s="108"/>
      <c r="BF42" s="108"/>
      <c r="BG42" s="108"/>
      <c r="BH42" s="78"/>
      <c r="BI42" s="78"/>
      <c r="BJ42" s="78"/>
      <c r="BK42" s="80"/>
    </row>
    <row r="43" spans="1:63" ht="21.75" customHeight="1" x14ac:dyDescent="0.2">
      <c r="A43" s="44" t="s">
        <v>106</v>
      </c>
      <c r="B43" s="5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43"/>
      <c r="Z43" s="9"/>
      <c r="AA43" s="104"/>
      <c r="AB43" s="105"/>
      <c r="AC43" s="78"/>
      <c r="AD43" s="78"/>
      <c r="AE43" s="80"/>
      <c r="AG43" s="177"/>
      <c r="AH43" s="74"/>
      <c r="AI43" s="53"/>
      <c r="AJ43" s="55"/>
      <c r="AK43" s="54"/>
      <c r="AL43" s="53"/>
      <c r="AM43" s="55"/>
      <c r="AN43" s="54"/>
      <c r="AO43" s="74"/>
      <c r="AP43" s="74"/>
      <c r="AQ43" s="74"/>
      <c r="AR43" s="74"/>
      <c r="AS43" s="74"/>
      <c r="AT43" s="74"/>
      <c r="AU43" s="74"/>
      <c r="AV43" s="74"/>
      <c r="AW43" s="74"/>
      <c r="AX43" s="76"/>
      <c r="AY43" s="9"/>
      <c r="BA43" s="114">
        <v>14</v>
      </c>
      <c r="BB43" s="108"/>
      <c r="BC43" s="108"/>
      <c r="BD43" s="108"/>
      <c r="BE43" s="108"/>
      <c r="BF43" s="108"/>
      <c r="BG43" s="108"/>
      <c r="BH43" s="78"/>
      <c r="BI43" s="78"/>
      <c r="BJ43" s="78"/>
      <c r="BK43" s="80"/>
    </row>
    <row r="44" spans="1:63" ht="21.75" customHeight="1" x14ac:dyDescent="0.2">
      <c r="A44" s="47"/>
      <c r="B44" s="5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43"/>
      <c r="Z44" s="9"/>
      <c r="AA44" s="104" t="s">
        <v>65</v>
      </c>
      <c r="AB44" s="105"/>
      <c r="AC44" s="78"/>
      <c r="AD44" s="78"/>
      <c r="AE44" s="80"/>
      <c r="AG44" s="177"/>
      <c r="AH44" s="74"/>
      <c r="AI44" s="50"/>
      <c r="AJ44" s="52"/>
      <c r="AK44" s="51"/>
      <c r="AL44" s="50"/>
      <c r="AM44" s="52"/>
      <c r="AN44" s="51"/>
      <c r="AO44" s="74"/>
      <c r="AP44" s="74"/>
      <c r="AQ44" s="74"/>
      <c r="AR44" s="74"/>
      <c r="AS44" s="74"/>
      <c r="AT44" s="74"/>
      <c r="AU44" s="74"/>
      <c r="AV44" s="74"/>
      <c r="AW44" s="74"/>
      <c r="AX44" s="76"/>
      <c r="BA44" s="115"/>
      <c r="BB44" s="108"/>
      <c r="BC44" s="108"/>
      <c r="BD44" s="108"/>
      <c r="BE44" s="108"/>
      <c r="BF44" s="108"/>
      <c r="BG44" s="108"/>
      <c r="BH44" s="78"/>
      <c r="BI44" s="78"/>
      <c r="BJ44" s="78"/>
      <c r="BK44" s="80"/>
    </row>
    <row r="45" spans="1:63" ht="21.75" customHeight="1" x14ac:dyDescent="0.2">
      <c r="A45" s="42" t="s">
        <v>107</v>
      </c>
      <c r="B45" s="5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43"/>
      <c r="Z45" s="9"/>
      <c r="AA45" s="104"/>
      <c r="AB45" s="105"/>
      <c r="AC45" s="78"/>
      <c r="AD45" s="78"/>
      <c r="AE45" s="80"/>
      <c r="AG45" s="177"/>
      <c r="AH45" s="74"/>
      <c r="AI45" s="53"/>
      <c r="AJ45" s="55"/>
      <c r="AK45" s="54"/>
      <c r="AL45" s="53"/>
      <c r="AM45" s="55"/>
      <c r="AN45" s="54"/>
      <c r="AO45" s="74"/>
      <c r="AP45" s="74"/>
      <c r="AQ45" s="74"/>
      <c r="AR45" s="74"/>
      <c r="AS45" s="74"/>
      <c r="AT45" s="74"/>
      <c r="AU45" s="74"/>
      <c r="AV45" s="74"/>
      <c r="AW45" s="74"/>
      <c r="AX45" s="76"/>
      <c r="BA45" s="114">
        <v>15</v>
      </c>
      <c r="BB45" s="108"/>
      <c r="BC45" s="108"/>
      <c r="BD45" s="108"/>
      <c r="BE45" s="108"/>
      <c r="BF45" s="108"/>
      <c r="BG45" s="108"/>
      <c r="BH45" s="78"/>
      <c r="BI45" s="78"/>
      <c r="BJ45" s="78"/>
      <c r="BK45" s="80"/>
    </row>
    <row r="46" spans="1:63" ht="21.75" customHeight="1" x14ac:dyDescent="0.2">
      <c r="A46" s="44" t="s">
        <v>108</v>
      </c>
      <c r="B46" s="6">
        <f>B52</f>
        <v>80</v>
      </c>
      <c r="C46" s="4">
        <f t="shared" ref="C46:Y46" si="0">B46+C52</f>
        <v>167</v>
      </c>
      <c r="D46" s="4">
        <f t="shared" si="0"/>
        <v>244</v>
      </c>
      <c r="E46" s="4">
        <f t="shared" si="0"/>
        <v>329</v>
      </c>
      <c r="F46" s="4">
        <f t="shared" si="0"/>
        <v>508</v>
      </c>
      <c r="G46" s="4">
        <f t="shared" si="0"/>
        <v>508</v>
      </c>
      <c r="H46" s="4">
        <f t="shared" si="0"/>
        <v>508</v>
      </c>
      <c r="I46" s="4">
        <f t="shared" si="0"/>
        <v>508</v>
      </c>
      <c r="J46" s="4">
        <f t="shared" si="0"/>
        <v>508</v>
      </c>
      <c r="K46" s="4">
        <f t="shared" si="0"/>
        <v>508</v>
      </c>
      <c r="L46" s="4">
        <f t="shared" si="0"/>
        <v>508</v>
      </c>
      <c r="M46" s="4">
        <f t="shared" si="0"/>
        <v>508</v>
      </c>
      <c r="N46" s="4">
        <f t="shared" si="0"/>
        <v>508</v>
      </c>
      <c r="O46" s="4">
        <f t="shared" si="0"/>
        <v>508</v>
      </c>
      <c r="P46" s="4">
        <f t="shared" si="0"/>
        <v>508</v>
      </c>
      <c r="Q46" s="4">
        <f t="shared" si="0"/>
        <v>508</v>
      </c>
      <c r="R46" s="4">
        <f t="shared" si="0"/>
        <v>508</v>
      </c>
      <c r="S46" s="4">
        <f t="shared" si="0"/>
        <v>508</v>
      </c>
      <c r="T46" s="4">
        <f t="shared" si="0"/>
        <v>508</v>
      </c>
      <c r="U46" s="4">
        <f t="shared" si="0"/>
        <v>508</v>
      </c>
      <c r="V46" s="4">
        <f t="shared" si="0"/>
        <v>508</v>
      </c>
      <c r="W46" s="4">
        <f t="shared" si="0"/>
        <v>508</v>
      </c>
      <c r="X46" s="4">
        <f t="shared" si="0"/>
        <v>508</v>
      </c>
      <c r="Y46" s="48">
        <f t="shared" si="0"/>
        <v>508</v>
      </c>
      <c r="Z46" s="9"/>
      <c r="AA46" s="104" t="s">
        <v>68</v>
      </c>
      <c r="AB46" s="105"/>
      <c r="AC46" s="78"/>
      <c r="AD46" s="78"/>
      <c r="AE46" s="80"/>
      <c r="AG46" s="177"/>
      <c r="AH46" s="74"/>
      <c r="AI46" s="50"/>
      <c r="AJ46" s="52"/>
      <c r="AK46" s="51"/>
      <c r="AL46" s="50"/>
      <c r="AM46" s="52"/>
      <c r="AN46" s="51"/>
      <c r="AO46" s="74"/>
      <c r="AP46" s="74"/>
      <c r="AQ46" s="74"/>
      <c r="AR46" s="74"/>
      <c r="AS46" s="74"/>
      <c r="AT46" s="74"/>
      <c r="AU46" s="74"/>
      <c r="AV46" s="74"/>
      <c r="AW46" s="74"/>
      <c r="AX46" s="76"/>
      <c r="BA46" s="115"/>
      <c r="BB46" s="108"/>
      <c r="BC46" s="108"/>
      <c r="BD46" s="108"/>
      <c r="BE46" s="108"/>
      <c r="BF46" s="108"/>
      <c r="BG46" s="108"/>
      <c r="BH46" s="78"/>
      <c r="BI46" s="78"/>
      <c r="BJ46" s="78"/>
      <c r="BK46" s="80"/>
    </row>
    <row r="47" spans="1:63" ht="21.75" customHeight="1" thickBot="1" x14ac:dyDescent="0.25">
      <c r="A47" s="44" t="s">
        <v>109</v>
      </c>
      <c r="B47" s="6">
        <v>50</v>
      </c>
      <c r="C47" s="4">
        <v>30</v>
      </c>
      <c r="D47" s="4">
        <v>20</v>
      </c>
      <c r="E47" s="4">
        <v>20</v>
      </c>
      <c r="F47" s="4">
        <v>20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43"/>
      <c r="Z47" s="9"/>
      <c r="AA47" s="153"/>
      <c r="AB47" s="154"/>
      <c r="AC47" s="79"/>
      <c r="AD47" s="79"/>
      <c r="AE47" s="81"/>
      <c r="AG47" s="179"/>
      <c r="AH47" s="75"/>
      <c r="AI47" s="56"/>
      <c r="AJ47" s="49"/>
      <c r="AK47" s="57"/>
      <c r="AL47" s="56"/>
      <c r="AM47" s="49"/>
      <c r="AN47" s="57"/>
      <c r="AO47" s="75"/>
      <c r="AP47" s="75"/>
      <c r="AQ47" s="75"/>
      <c r="AR47" s="75"/>
      <c r="AS47" s="75"/>
      <c r="AT47" s="75"/>
      <c r="AU47" s="75"/>
      <c r="AV47" s="75"/>
      <c r="AW47" s="75"/>
      <c r="AX47" s="77"/>
      <c r="BA47" s="114">
        <v>16</v>
      </c>
      <c r="BB47" s="108"/>
      <c r="BC47" s="108"/>
      <c r="BD47" s="108"/>
      <c r="BE47" s="108"/>
      <c r="BF47" s="108"/>
      <c r="BG47" s="108"/>
      <c r="BH47" s="78"/>
      <c r="BI47" s="78"/>
      <c r="BJ47" s="78"/>
      <c r="BK47" s="80"/>
    </row>
    <row r="48" spans="1:63" ht="21.75" customHeight="1" thickBot="1" x14ac:dyDescent="0.25">
      <c r="A48" s="44" t="s">
        <v>110</v>
      </c>
      <c r="B48" s="5"/>
      <c r="C48" s="4">
        <v>24</v>
      </c>
      <c r="D48" s="4">
        <v>22</v>
      </c>
      <c r="E48" s="4">
        <v>22</v>
      </c>
      <c r="F48" s="4">
        <v>25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43"/>
      <c r="Z48" s="9"/>
      <c r="AX48" s="9"/>
      <c r="BA48" s="115"/>
      <c r="BB48" s="108"/>
      <c r="BC48" s="108"/>
      <c r="BD48" s="108"/>
      <c r="BE48" s="108"/>
      <c r="BF48" s="108"/>
      <c r="BG48" s="108"/>
      <c r="BH48" s="78"/>
      <c r="BI48" s="78"/>
      <c r="BJ48" s="78"/>
      <c r="BK48" s="80"/>
    </row>
    <row r="49" spans="1:63" ht="21.75" customHeight="1" x14ac:dyDescent="0.2">
      <c r="A49" s="44" t="s">
        <v>112</v>
      </c>
      <c r="B49" s="6">
        <v>20</v>
      </c>
      <c r="C49" s="4">
        <v>22</v>
      </c>
      <c r="D49" s="4">
        <v>25</v>
      </c>
      <c r="E49" s="4">
        <v>28</v>
      </c>
      <c r="F49" s="4">
        <v>56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43"/>
      <c r="Z49" s="9"/>
      <c r="AA49" s="192" t="s">
        <v>111</v>
      </c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3"/>
      <c r="BA49" s="114">
        <v>17</v>
      </c>
      <c r="BB49" s="108"/>
      <c r="BC49" s="108"/>
      <c r="BD49" s="108"/>
      <c r="BE49" s="108"/>
      <c r="BF49" s="108"/>
      <c r="BG49" s="108"/>
      <c r="BH49" s="78"/>
      <c r="BI49" s="78"/>
      <c r="BJ49" s="78"/>
      <c r="BK49" s="80"/>
    </row>
    <row r="50" spans="1:63" ht="21.75" customHeight="1" x14ac:dyDescent="0.2">
      <c r="A50" s="44" t="s">
        <v>122</v>
      </c>
      <c r="B50" s="6">
        <v>10</v>
      </c>
      <c r="C50" s="4">
        <v>11</v>
      </c>
      <c r="D50" s="4">
        <v>10</v>
      </c>
      <c r="E50" s="4">
        <v>15</v>
      </c>
      <c r="F50" s="4">
        <v>78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43"/>
      <c r="Z50" s="9"/>
      <c r="AA50" s="13" t="s">
        <v>113</v>
      </c>
      <c r="AB50" s="90" t="s">
        <v>99</v>
      </c>
      <c r="AC50" s="90"/>
      <c r="AD50" s="90" t="s">
        <v>114</v>
      </c>
      <c r="AE50" s="90"/>
      <c r="AF50" s="90"/>
      <c r="AG50" s="90" t="s">
        <v>115</v>
      </c>
      <c r="AH50" s="90"/>
      <c r="AI50" s="180" t="s">
        <v>116</v>
      </c>
      <c r="AJ50" s="194"/>
      <c r="AK50" s="195"/>
      <c r="AL50" s="90" t="s">
        <v>97</v>
      </c>
      <c r="AM50" s="90"/>
      <c r="AN50" s="90"/>
      <c r="AO50" s="90" t="s">
        <v>117</v>
      </c>
      <c r="AP50" s="90"/>
      <c r="AQ50" s="90" t="s">
        <v>118</v>
      </c>
      <c r="AR50" s="90"/>
      <c r="AS50" s="90" t="s">
        <v>119</v>
      </c>
      <c r="AT50" s="90"/>
      <c r="AU50" s="90" t="s">
        <v>120</v>
      </c>
      <c r="AV50" s="90"/>
      <c r="AW50" s="90" t="s">
        <v>121</v>
      </c>
      <c r="AX50" s="127"/>
      <c r="AY50" s="9"/>
      <c r="BA50" s="115"/>
      <c r="BB50" s="108"/>
      <c r="BC50" s="108"/>
      <c r="BD50" s="108"/>
      <c r="BE50" s="108"/>
      <c r="BF50" s="108"/>
      <c r="BG50" s="108"/>
      <c r="BH50" s="78"/>
      <c r="BI50" s="78"/>
      <c r="BJ50" s="78"/>
      <c r="BK50" s="80"/>
    </row>
    <row r="51" spans="1:63" ht="21.75" customHeight="1" x14ac:dyDescent="0.2">
      <c r="A51" s="44" t="s">
        <v>123</v>
      </c>
      <c r="B51" s="5"/>
      <c r="C51" s="3"/>
      <c r="D51" s="3"/>
      <c r="E51" s="3"/>
      <c r="F51" s="2" t="s">
        <v>124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43"/>
      <c r="Z51" s="9"/>
      <c r="AA51" s="85"/>
      <c r="AB51" s="78"/>
      <c r="AC51" s="78"/>
      <c r="AD51" s="78"/>
      <c r="AE51" s="78"/>
      <c r="AF51" s="78"/>
      <c r="AG51" s="78"/>
      <c r="AH51" s="78"/>
      <c r="AI51" s="68"/>
      <c r="AJ51" s="69"/>
      <c r="AK51" s="227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80"/>
      <c r="AY51" s="9"/>
      <c r="AZ51" s="9"/>
      <c r="BA51" s="114">
        <v>18</v>
      </c>
      <c r="BB51" s="108"/>
      <c r="BC51" s="108"/>
      <c r="BD51" s="108"/>
      <c r="BE51" s="108"/>
      <c r="BF51" s="108"/>
      <c r="BG51" s="108"/>
      <c r="BH51" s="78"/>
      <c r="BI51" s="78"/>
      <c r="BJ51" s="78"/>
      <c r="BK51" s="80"/>
    </row>
    <row r="52" spans="1:63" ht="21.75" customHeight="1" thickBot="1" x14ac:dyDescent="0.25">
      <c r="A52" s="44" t="s">
        <v>125</v>
      </c>
      <c r="B52" s="6">
        <f t="shared" ref="B52:Y52" si="1">SUM(B47:B51)</f>
        <v>80</v>
      </c>
      <c r="C52" s="4">
        <f t="shared" si="1"/>
        <v>87</v>
      </c>
      <c r="D52" s="4">
        <f t="shared" si="1"/>
        <v>77</v>
      </c>
      <c r="E52" s="4">
        <f t="shared" si="1"/>
        <v>85</v>
      </c>
      <c r="F52" s="4">
        <f t="shared" si="1"/>
        <v>179</v>
      </c>
      <c r="G52" s="4">
        <f t="shared" si="1"/>
        <v>0</v>
      </c>
      <c r="H52" s="4">
        <f t="shared" si="1"/>
        <v>0</v>
      </c>
      <c r="I52" s="4">
        <f t="shared" si="1"/>
        <v>0</v>
      </c>
      <c r="J52" s="4">
        <f t="shared" si="1"/>
        <v>0</v>
      </c>
      <c r="K52" s="4">
        <f t="shared" si="1"/>
        <v>0</v>
      </c>
      <c r="L52" s="4">
        <f t="shared" si="1"/>
        <v>0</v>
      </c>
      <c r="M52" s="4">
        <f t="shared" si="1"/>
        <v>0</v>
      </c>
      <c r="N52" s="4">
        <f t="shared" si="1"/>
        <v>0</v>
      </c>
      <c r="O52" s="4">
        <f t="shared" si="1"/>
        <v>0</v>
      </c>
      <c r="P52" s="4">
        <f t="shared" si="1"/>
        <v>0</v>
      </c>
      <c r="Q52" s="4">
        <f t="shared" si="1"/>
        <v>0</v>
      </c>
      <c r="R52" s="4">
        <f t="shared" si="1"/>
        <v>0</v>
      </c>
      <c r="S52" s="4">
        <f t="shared" si="1"/>
        <v>0</v>
      </c>
      <c r="T52" s="4">
        <f t="shared" si="1"/>
        <v>0</v>
      </c>
      <c r="U52" s="4">
        <f t="shared" si="1"/>
        <v>0</v>
      </c>
      <c r="V52" s="4">
        <f t="shared" si="1"/>
        <v>0</v>
      </c>
      <c r="W52" s="4">
        <f t="shared" si="1"/>
        <v>0</v>
      </c>
      <c r="X52" s="4">
        <f t="shared" si="1"/>
        <v>0</v>
      </c>
      <c r="Y52" s="48">
        <f t="shared" si="1"/>
        <v>0</v>
      </c>
      <c r="Z52" s="9"/>
      <c r="AA52" s="178"/>
      <c r="AB52" s="78"/>
      <c r="AC52" s="78"/>
      <c r="AD52" s="78"/>
      <c r="AE52" s="78"/>
      <c r="AF52" s="78"/>
      <c r="AG52" s="78"/>
      <c r="AH52" s="78"/>
      <c r="AI52" s="70"/>
      <c r="AJ52" s="71"/>
      <c r="AK52" s="22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80"/>
      <c r="AY52" s="9"/>
      <c r="AZ52" s="9"/>
      <c r="BA52" s="116"/>
      <c r="BB52" s="117"/>
      <c r="BC52" s="117"/>
      <c r="BD52" s="117"/>
      <c r="BE52" s="117"/>
      <c r="BF52" s="117"/>
      <c r="BG52" s="117"/>
      <c r="BH52" s="79"/>
      <c r="BI52" s="79"/>
      <c r="BJ52" s="79"/>
      <c r="BK52" s="81"/>
    </row>
    <row r="53" spans="1:63" ht="21.75" customHeight="1" x14ac:dyDescent="0.2">
      <c r="A53" s="42" t="s">
        <v>51</v>
      </c>
      <c r="B53" s="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43"/>
      <c r="Z53" s="9"/>
      <c r="AA53" s="85"/>
      <c r="AB53" s="78"/>
      <c r="AC53" s="78"/>
      <c r="AD53" s="78"/>
      <c r="AE53" s="78"/>
      <c r="AF53" s="78"/>
      <c r="AG53" s="78"/>
      <c r="AH53" s="78"/>
      <c r="AI53" s="68"/>
      <c r="AJ53" s="69"/>
      <c r="AK53" s="227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80"/>
      <c r="AY53" s="9"/>
      <c r="AZ53" s="9"/>
      <c r="BA53" s="114">
        <v>19</v>
      </c>
      <c r="BB53" s="108"/>
      <c r="BC53" s="108"/>
      <c r="BD53" s="108"/>
      <c r="BE53" s="108"/>
      <c r="BF53" s="108"/>
      <c r="BG53" s="108"/>
      <c r="BH53" s="78"/>
      <c r="BI53" s="78"/>
      <c r="BJ53" s="78"/>
      <c r="BK53" s="80"/>
    </row>
    <row r="54" spans="1:63" ht="21.75" customHeight="1" thickBot="1" x14ac:dyDescent="0.25">
      <c r="A54" s="44" t="s">
        <v>126</v>
      </c>
      <c r="B54" s="6">
        <v>30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43"/>
      <c r="Z54" s="9"/>
      <c r="AA54" s="178"/>
      <c r="AB54" s="78"/>
      <c r="AC54" s="78"/>
      <c r="AD54" s="78"/>
      <c r="AE54" s="78"/>
      <c r="AF54" s="78"/>
      <c r="AG54" s="78"/>
      <c r="AH54" s="78"/>
      <c r="AI54" s="70"/>
      <c r="AJ54" s="71"/>
      <c r="AK54" s="22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80"/>
      <c r="AY54" s="9"/>
      <c r="AZ54" s="9"/>
      <c r="BA54" s="116"/>
      <c r="BB54" s="117"/>
      <c r="BC54" s="117"/>
      <c r="BD54" s="117"/>
      <c r="BE54" s="117"/>
      <c r="BF54" s="117"/>
      <c r="BG54" s="117"/>
      <c r="BH54" s="79"/>
      <c r="BI54" s="79"/>
      <c r="BJ54" s="79"/>
      <c r="BK54" s="81"/>
    </row>
    <row r="55" spans="1:63" ht="21.75" customHeight="1" x14ac:dyDescent="0.2">
      <c r="A55" s="44" t="s">
        <v>127</v>
      </c>
      <c r="B55" s="6">
        <v>20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43"/>
      <c r="Z55" s="9"/>
      <c r="AA55" s="85"/>
      <c r="AB55" s="78"/>
      <c r="AC55" s="78"/>
      <c r="AD55" s="78"/>
      <c r="AE55" s="78"/>
      <c r="AF55" s="78"/>
      <c r="AG55" s="78"/>
      <c r="AH55" s="78"/>
      <c r="AI55" s="68"/>
      <c r="AJ55" s="69"/>
      <c r="AK55" s="227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80"/>
      <c r="AY55" s="9"/>
      <c r="AZ55" s="9"/>
      <c r="BA55" s="114">
        <v>20</v>
      </c>
      <c r="BB55" s="108"/>
      <c r="BC55" s="108"/>
      <c r="BD55" s="108"/>
      <c r="BE55" s="108"/>
      <c r="BF55" s="108"/>
      <c r="BG55" s="108"/>
      <c r="BH55" s="78"/>
      <c r="BI55" s="78"/>
      <c r="BJ55" s="78"/>
      <c r="BK55" s="80"/>
    </row>
    <row r="56" spans="1:63" ht="21.75" customHeight="1" thickBot="1" x14ac:dyDescent="0.25">
      <c r="A56" s="44" t="s">
        <v>128</v>
      </c>
      <c r="B56" s="6">
        <v>40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43"/>
      <c r="Z56" s="9"/>
      <c r="AA56" s="178"/>
      <c r="AB56" s="78"/>
      <c r="AC56" s="78"/>
      <c r="AD56" s="78"/>
      <c r="AE56" s="78"/>
      <c r="AF56" s="78"/>
      <c r="AG56" s="78"/>
      <c r="AH56" s="78"/>
      <c r="AI56" s="70"/>
      <c r="AJ56" s="71"/>
      <c r="AK56" s="228"/>
      <c r="AL56" s="78"/>
      <c r="AM56" s="78"/>
      <c r="AN56" s="78"/>
      <c r="AO56" s="78"/>
      <c r="AP56" s="78"/>
      <c r="AQ56" s="78"/>
      <c r="AR56" s="78"/>
      <c r="AS56" s="78"/>
      <c r="AT56" s="78"/>
      <c r="AU56" s="78"/>
      <c r="AV56" s="78"/>
      <c r="AW56" s="78"/>
      <c r="AX56" s="80"/>
      <c r="AY56" s="9"/>
      <c r="AZ56" s="9"/>
      <c r="BA56" s="116"/>
      <c r="BB56" s="117"/>
      <c r="BC56" s="117"/>
      <c r="BD56" s="117"/>
      <c r="BE56" s="117"/>
      <c r="BF56" s="117"/>
      <c r="BG56" s="117"/>
      <c r="BH56" s="79"/>
      <c r="BI56" s="79"/>
      <c r="BJ56" s="79"/>
      <c r="BK56" s="81"/>
    </row>
    <row r="57" spans="1:63" ht="21.75" customHeight="1" x14ac:dyDescent="0.2">
      <c r="A57" s="44" t="s">
        <v>129</v>
      </c>
      <c r="B57" s="6">
        <v>10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43"/>
      <c r="Z57" s="9"/>
      <c r="AA57" s="85"/>
      <c r="AB57" s="78"/>
      <c r="AC57" s="78"/>
      <c r="AD57" s="78"/>
      <c r="AE57" s="78"/>
      <c r="AF57" s="78"/>
      <c r="AG57" s="78"/>
      <c r="AH57" s="78"/>
      <c r="AI57" s="68"/>
      <c r="AJ57" s="69"/>
      <c r="AK57" s="227"/>
      <c r="AL57" s="78"/>
      <c r="AM57" s="78"/>
      <c r="AN57" s="78"/>
      <c r="AO57" s="78"/>
      <c r="AP57" s="78"/>
      <c r="AQ57" s="78"/>
      <c r="AR57" s="78"/>
      <c r="AS57" s="78"/>
      <c r="AT57" s="78"/>
      <c r="AU57" s="78"/>
      <c r="AV57" s="78"/>
      <c r="AW57" s="78"/>
      <c r="AX57" s="80"/>
      <c r="AY57" s="9"/>
      <c r="AZ57" s="9"/>
      <c r="BA57" s="114">
        <v>21</v>
      </c>
      <c r="BB57" s="108"/>
      <c r="BC57" s="108"/>
      <c r="BD57" s="108"/>
      <c r="BE57" s="108"/>
      <c r="BF57" s="108"/>
      <c r="BG57" s="108"/>
      <c r="BH57" s="78"/>
      <c r="BI57" s="78"/>
      <c r="BJ57" s="78"/>
      <c r="BK57" s="80"/>
    </row>
    <row r="58" spans="1:63" ht="21.75" customHeight="1" thickBot="1" x14ac:dyDescent="0.25">
      <c r="A58" s="44" t="s">
        <v>130</v>
      </c>
      <c r="B58" s="6">
        <v>25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43"/>
      <c r="Z58" s="9"/>
      <c r="AA58" s="178"/>
      <c r="AB58" s="78"/>
      <c r="AC58" s="78"/>
      <c r="AD58" s="78"/>
      <c r="AE58" s="78"/>
      <c r="AF58" s="78"/>
      <c r="AG58" s="78"/>
      <c r="AH58" s="78"/>
      <c r="AI58" s="70"/>
      <c r="AJ58" s="71"/>
      <c r="AK58" s="228"/>
      <c r="AL58" s="78"/>
      <c r="AM58" s="78"/>
      <c r="AN58" s="78"/>
      <c r="AO58" s="78"/>
      <c r="AP58" s="78"/>
      <c r="AQ58" s="78"/>
      <c r="AR58" s="78"/>
      <c r="AS58" s="78"/>
      <c r="AT58" s="78"/>
      <c r="AU58" s="78"/>
      <c r="AV58" s="78"/>
      <c r="AW58" s="78"/>
      <c r="AX58" s="80"/>
      <c r="AY58" s="9"/>
      <c r="AZ58" s="9"/>
      <c r="BA58" s="116"/>
      <c r="BB58" s="117"/>
      <c r="BC58" s="117"/>
      <c r="BD58" s="117"/>
      <c r="BE58" s="117"/>
      <c r="BF58" s="117"/>
      <c r="BG58" s="117"/>
      <c r="BH58" s="79"/>
      <c r="BI58" s="79"/>
      <c r="BJ58" s="79"/>
      <c r="BK58" s="81"/>
    </row>
    <row r="59" spans="1:63" ht="21.75" customHeight="1" x14ac:dyDescent="0.2">
      <c r="A59" s="44" t="s">
        <v>132</v>
      </c>
      <c r="B59" s="6">
        <v>0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43"/>
      <c r="Z59" s="9"/>
      <c r="AA59" s="85"/>
      <c r="AB59" s="78"/>
      <c r="AC59" s="78"/>
      <c r="AD59" s="78"/>
      <c r="AE59" s="78"/>
      <c r="AF59" s="78"/>
      <c r="AG59" s="78"/>
      <c r="AH59" s="78"/>
      <c r="AI59" s="68"/>
      <c r="AJ59" s="69"/>
      <c r="AK59" s="227"/>
      <c r="AL59" s="78"/>
      <c r="AM59" s="78"/>
      <c r="AN59" s="78"/>
      <c r="AO59" s="78"/>
      <c r="AP59" s="78"/>
      <c r="AQ59" s="78"/>
      <c r="AR59" s="78"/>
      <c r="AS59" s="78"/>
      <c r="AT59" s="78"/>
      <c r="AU59" s="78"/>
      <c r="AV59" s="78"/>
      <c r="AW59" s="78"/>
      <c r="AX59" s="80"/>
      <c r="AY59" s="9"/>
      <c r="AZ59" s="9"/>
      <c r="BA59" s="114">
        <v>22</v>
      </c>
      <c r="BB59" s="108"/>
      <c r="BC59" s="108"/>
      <c r="BD59" s="108"/>
      <c r="BE59" s="108"/>
      <c r="BF59" s="108"/>
      <c r="BG59" s="108"/>
      <c r="BH59" s="78"/>
      <c r="BI59" s="78"/>
      <c r="BJ59" s="78"/>
      <c r="BK59" s="80"/>
    </row>
    <row r="60" spans="1:63" ht="21.75" customHeight="1" thickBot="1" x14ac:dyDescent="0.25">
      <c r="A60" s="44" t="s">
        <v>140</v>
      </c>
      <c r="B60" s="6">
        <v>0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43"/>
      <c r="Z60" s="9"/>
      <c r="AA60" s="178"/>
      <c r="AB60" s="78"/>
      <c r="AC60" s="78"/>
      <c r="AD60" s="78"/>
      <c r="AE60" s="78"/>
      <c r="AF60" s="78"/>
      <c r="AG60" s="78"/>
      <c r="AH60" s="78"/>
      <c r="AI60" s="70"/>
      <c r="AJ60" s="71"/>
      <c r="AK60" s="228"/>
      <c r="AL60" s="78"/>
      <c r="AM60" s="78"/>
      <c r="AN60" s="78"/>
      <c r="AO60" s="78"/>
      <c r="AP60" s="78"/>
      <c r="AQ60" s="78"/>
      <c r="AR60" s="78"/>
      <c r="AS60" s="78"/>
      <c r="AT60" s="78"/>
      <c r="AU60" s="78"/>
      <c r="AV60" s="78"/>
      <c r="AW60" s="78"/>
      <c r="AX60" s="80"/>
      <c r="AY60" s="9"/>
      <c r="AZ60" s="9"/>
      <c r="BA60" s="116"/>
      <c r="BB60" s="117"/>
      <c r="BC60" s="117"/>
      <c r="BD60" s="117"/>
      <c r="BE60" s="117"/>
      <c r="BF60" s="117"/>
      <c r="BG60" s="117"/>
      <c r="BH60" s="79"/>
      <c r="BI60" s="79"/>
      <c r="BJ60" s="79"/>
      <c r="BK60" s="81"/>
    </row>
    <row r="61" spans="1:63" ht="21.75" customHeight="1" x14ac:dyDescent="0.2">
      <c r="A61" s="44" t="s">
        <v>141</v>
      </c>
      <c r="B61" s="6">
        <v>0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43"/>
      <c r="Z61" s="9"/>
      <c r="AA61" s="85"/>
      <c r="AB61" s="78"/>
      <c r="AC61" s="78"/>
      <c r="AD61" s="78"/>
      <c r="AE61" s="78"/>
      <c r="AF61" s="78"/>
      <c r="AG61" s="78"/>
      <c r="AH61" s="78"/>
      <c r="AI61" s="68"/>
      <c r="AJ61" s="69"/>
      <c r="AK61" s="227"/>
      <c r="AL61" s="78"/>
      <c r="AM61" s="78"/>
      <c r="AN61" s="78"/>
      <c r="AO61" s="78"/>
      <c r="AP61" s="78"/>
      <c r="AQ61" s="78"/>
      <c r="AR61" s="78"/>
      <c r="AS61" s="78"/>
      <c r="AT61" s="78"/>
      <c r="AU61" s="78"/>
      <c r="AV61" s="78"/>
      <c r="AW61" s="78"/>
      <c r="AX61" s="80"/>
      <c r="AY61" s="9"/>
      <c r="AZ61" s="9"/>
      <c r="BA61" s="114">
        <v>23</v>
      </c>
      <c r="BB61" s="108"/>
      <c r="BC61" s="108"/>
      <c r="BD61" s="108"/>
      <c r="BE61" s="108"/>
      <c r="BF61" s="108"/>
      <c r="BG61" s="108"/>
      <c r="BH61" s="78"/>
      <c r="BI61" s="78"/>
      <c r="BJ61" s="78"/>
      <c r="BK61" s="80"/>
    </row>
    <row r="62" spans="1:63" ht="21.75" customHeight="1" thickBot="1" x14ac:dyDescent="0.25">
      <c r="A62" s="44" t="s">
        <v>125</v>
      </c>
      <c r="B62" s="6">
        <f t="shared" ref="B62:Y62" si="2">SUM(B54:B61)</f>
        <v>125</v>
      </c>
      <c r="C62" s="4">
        <f t="shared" si="2"/>
        <v>0</v>
      </c>
      <c r="D62" s="4">
        <f t="shared" si="2"/>
        <v>0</v>
      </c>
      <c r="E62" s="4">
        <f t="shared" si="2"/>
        <v>0</v>
      </c>
      <c r="F62" s="4">
        <f t="shared" si="2"/>
        <v>0</v>
      </c>
      <c r="G62" s="4">
        <f t="shared" si="2"/>
        <v>0</v>
      </c>
      <c r="H62" s="4">
        <f t="shared" si="2"/>
        <v>0</v>
      </c>
      <c r="I62" s="4">
        <f t="shared" si="2"/>
        <v>0</v>
      </c>
      <c r="J62" s="4">
        <f t="shared" si="2"/>
        <v>0</v>
      </c>
      <c r="K62" s="4">
        <f t="shared" si="2"/>
        <v>0</v>
      </c>
      <c r="L62" s="4">
        <f t="shared" si="2"/>
        <v>0</v>
      </c>
      <c r="M62" s="4">
        <f t="shared" si="2"/>
        <v>0</v>
      </c>
      <c r="N62" s="4">
        <f t="shared" si="2"/>
        <v>0</v>
      </c>
      <c r="O62" s="4">
        <f t="shared" si="2"/>
        <v>0</v>
      </c>
      <c r="P62" s="4">
        <f t="shared" si="2"/>
        <v>0</v>
      </c>
      <c r="Q62" s="4">
        <f t="shared" si="2"/>
        <v>0</v>
      </c>
      <c r="R62" s="4">
        <f t="shared" si="2"/>
        <v>0</v>
      </c>
      <c r="S62" s="4">
        <f t="shared" si="2"/>
        <v>0</v>
      </c>
      <c r="T62" s="4">
        <f t="shared" si="2"/>
        <v>0</v>
      </c>
      <c r="U62" s="4">
        <f t="shared" si="2"/>
        <v>0</v>
      </c>
      <c r="V62" s="4">
        <f t="shared" si="2"/>
        <v>0</v>
      </c>
      <c r="W62" s="4">
        <f t="shared" si="2"/>
        <v>0</v>
      </c>
      <c r="X62" s="4">
        <f t="shared" si="2"/>
        <v>0</v>
      </c>
      <c r="Y62" s="48">
        <f t="shared" si="2"/>
        <v>0</v>
      </c>
      <c r="Z62" s="9"/>
      <c r="AA62" s="178"/>
      <c r="AB62" s="78"/>
      <c r="AC62" s="78"/>
      <c r="AD62" s="78"/>
      <c r="AE62" s="78"/>
      <c r="AF62" s="78"/>
      <c r="AG62" s="78"/>
      <c r="AH62" s="78"/>
      <c r="AI62" s="70"/>
      <c r="AJ62" s="71"/>
      <c r="AK62" s="228"/>
      <c r="AL62" s="78"/>
      <c r="AM62" s="78"/>
      <c r="AN62" s="78"/>
      <c r="AO62" s="78"/>
      <c r="AP62" s="78"/>
      <c r="AQ62" s="78"/>
      <c r="AR62" s="78"/>
      <c r="AS62" s="78"/>
      <c r="AT62" s="78"/>
      <c r="AU62" s="78"/>
      <c r="AV62" s="78"/>
      <c r="AW62" s="78"/>
      <c r="AX62" s="80"/>
      <c r="AY62" s="9"/>
      <c r="AZ62" s="9"/>
      <c r="BA62" s="116"/>
      <c r="BB62" s="117"/>
      <c r="BC62" s="117"/>
      <c r="BD62" s="117"/>
      <c r="BE62" s="117"/>
      <c r="BF62" s="117"/>
      <c r="BG62" s="117"/>
      <c r="BH62" s="79"/>
      <c r="BI62" s="79"/>
      <c r="BJ62" s="79"/>
      <c r="BK62" s="81"/>
    </row>
    <row r="63" spans="1:63" ht="21.75" customHeight="1" x14ac:dyDescent="0.2">
      <c r="A63" s="47"/>
      <c r="B63" s="5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43"/>
      <c r="Z63" s="9"/>
      <c r="AA63" s="85"/>
      <c r="AB63" s="78"/>
      <c r="AC63" s="78"/>
      <c r="AD63" s="78"/>
      <c r="AE63" s="78"/>
      <c r="AF63" s="78"/>
      <c r="AG63" s="78"/>
      <c r="AH63" s="78"/>
      <c r="AI63" s="68"/>
      <c r="AJ63" s="69"/>
      <c r="AK63" s="227"/>
      <c r="AL63" s="78"/>
      <c r="AM63" s="78"/>
      <c r="AN63" s="78"/>
      <c r="AO63" s="78"/>
      <c r="AP63" s="78"/>
      <c r="AQ63" s="78"/>
      <c r="AR63" s="78"/>
      <c r="AS63" s="78"/>
      <c r="AT63" s="78"/>
      <c r="AU63" s="78"/>
      <c r="AV63" s="78"/>
      <c r="AW63" s="78"/>
      <c r="AX63" s="80"/>
      <c r="AY63" s="9"/>
      <c r="AZ63" s="9"/>
      <c r="BA63" s="114">
        <v>24</v>
      </c>
      <c r="BB63" s="108"/>
      <c r="BC63" s="108"/>
      <c r="BD63" s="108"/>
      <c r="BE63" s="108"/>
      <c r="BF63" s="108"/>
      <c r="BG63" s="108"/>
      <c r="BH63" s="78"/>
      <c r="BI63" s="78"/>
      <c r="BJ63" s="78"/>
      <c r="BK63" s="80"/>
    </row>
    <row r="64" spans="1:63" ht="21.75" customHeight="1" thickBot="1" x14ac:dyDescent="0.25">
      <c r="A64" s="44" t="s">
        <v>59</v>
      </c>
      <c r="B64" s="6">
        <f t="shared" ref="B64:Y64" si="3">B52-B62</f>
        <v>-45</v>
      </c>
      <c r="C64" s="4">
        <f t="shared" si="3"/>
        <v>87</v>
      </c>
      <c r="D64" s="4">
        <f t="shared" si="3"/>
        <v>77</v>
      </c>
      <c r="E64" s="4">
        <f t="shared" si="3"/>
        <v>85</v>
      </c>
      <c r="F64" s="4">
        <f t="shared" si="3"/>
        <v>179</v>
      </c>
      <c r="G64" s="4">
        <f t="shared" si="3"/>
        <v>0</v>
      </c>
      <c r="H64" s="4">
        <f t="shared" si="3"/>
        <v>0</v>
      </c>
      <c r="I64" s="4">
        <f t="shared" si="3"/>
        <v>0</v>
      </c>
      <c r="J64" s="4">
        <f t="shared" si="3"/>
        <v>0</v>
      </c>
      <c r="K64" s="4">
        <f t="shared" si="3"/>
        <v>0</v>
      </c>
      <c r="L64" s="4">
        <f t="shared" si="3"/>
        <v>0</v>
      </c>
      <c r="M64" s="4">
        <f t="shared" si="3"/>
        <v>0</v>
      </c>
      <c r="N64" s="4">
        <f t="shared" si="3"/>
        <v>0</v>
      </c>
      <c r="O64" s="4">
        <f t="shared" si="3"/>
        <v>0</v>
      </c>
      <c r="P64" s="4">
        <f t="shared" si="3"/>
        <v>0</v>
      </c>
      <c r="Q64" s="4">
        <f t="shared" si="3"/>
        <v>0</v>
      </c>
      <c r="R64" s="4">
        <f t="shared" si="3"/>
        <v>0</v>
      </c>
      <c r="S64" s="4">
        <f t="shared" si="3"/>
        <v>0</v>
      </c>
      <c r="T64" s="4">
        <f t="shared" si="3"/>
        <v>0</v>
      </c>
      <c r="U64" s="4">
        <f t="shared" si="3"/>
        <v>0</v>
      </c>
      <c r="V64" s="4">
        <f t="shared" si="3"/>
        <v>0</v>
      </c>
      <c r="W64" s="4">
        <f t="shared" si="3"/>
        <v>0</v>
      </c>
      <c r="X64" s="4">
        <f t="shared" si="3"/>
        <v>0</v>
      </c>
      <c r="Y64" s="48">
        <f t="shared" si="3"/>
        <v>0</v>
      </c>
      <c r="Z64" s="9"/>
      <c r="AA64" s="86"/>
      <c r="AB64" s="79"/>
      <c r="AC64" s="79"/>
      <c r="AD64" s="79"/>
      <c r="AE64" s="79"/>
      <c r="AF64" s="79"/>
      <c r="AG64" s="79"/>
      <c r="AH64" s="79"/>
      <c r="AI64" s="197"/>
      <c r="AJ64" s="229"/>
      <c r="AK64" s="230"/>
      <c r="AL64" s="79"/>
      <c r="AM64" s="79"/>
      <c r="AN64" s="79"/>
      <c r="AO64" s="79"/>
      <c r="AP64" s="79"/>
      <c r="AQ64" s="79"/>
      <c r="AR64" s="79"/>
      <c r="AS64" s="79"/>
      <c r="AT64" s="79"/>
      <c r="AU64" s="79"/>
      <c r="AV64" s="79"/>
      <c r="AW64" s="79"/>
      <c r="AX64" s="81"/>
      <c r="AY64" s="9"/>
      <c r="AZ64" s="9"/>
      <c r="BA64" s="116"/>
      <c r="BB64" s="117"/>
      <c r="BC64" s="117"/>
      <c r="BD64" s="117"/>
      <c r="BE64" s="117"/>
      <c r="BF64" s="117"/>
      <c r="BG64" s="117"/>
      <c r="BH64" s="79"/>
      <c r="BI64" s="79"/>
      <c r="BJ64" s="79"/>
      <c r="BK64" s="81"/>
    </row>
    <row r="65" spans="1:51" ht="21.75" customHeight="1" thickBot="1" x14ac:dyDescent="0.25">
      <c r="A65" s="58"/>
      <c r="B65" s="59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1"/>
      <c r="Z65" s="9"/>
      <c r="AX65" s="9"/>
      <c r="AY65" s="9"/>
    </row>
    <row r="66" spans="1:51" ht="21.75" customHeight="1" x14ac:dyDescent="0.2">
      <c r="A66" s="118"/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9"/>
    </row>
    <row r="67" spans="1:51" ht="21.75" customHeight="1" x14ac:dyDescent="0.2">
      <c r="A67" s="118"/>
      <c r="B67" s="118"/>
      <c r="C67" s="118"/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</row>
    <row r="68" spans="1:51" ht="21.75" customHeight="1" x14ac:dyDescent="0.2">
      <c r="A68" s="118"/>
      <c r="B68" s="118"/>
      <c r="C68" s="118"/>
      <c r="D68" s="118"/>
      <c r="E68" s="118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8"/>
    </row>
  </sheetData>
  <mergeCells count="463">
    <mergeCell ref="BA63:BA64"/>
    <mergeCell ref="BB63:BC64"/>
    <mergeCell ref="BD63:BD64"/>
    <mergeCell ref="BE63:BE64"/>
    <mergeCell ref="BF63:BF64"/>
    <mergeCell ref="BG63:BG64"/>
    <mergeCell ref="BH63:BK64"/>
    <mergeCell ref="BA59:BA60"/>
    <mergeCell ref="BB59:BC60"/>
    <mergeCell ref="BD59:BD60"/>
    <mergeCell ref="BE59:BE60"/>
    <mergeCell ref="BF59:BF60"/>
    <mergeCell ref="BG59:BG60"/>
    <mergeCell ref="BH59:BK60"/>
    <mergeCell ref="BA61:BA62"/>
    <mergeCell ref="BB61:BC62"/>
    <mergeCell ref="BD61:BD62"/>
    <mergeCell ref="BE61:BE62"/>
    <mergeCell ref="BF61:BF62"/>
    <mergeCell ref="BG61:BG62"/>
    <mergeCell ref="BH61:BK62"/>
    <mergeCell ref="BA55:BA56"/>
    <mergeCell ref="BB55:BC56"/>
    <mergeCell ref="BD55:BD56"/>
    <mergeCell ref="BE55:BE56"/>
    <mergeCell ref="BF55:BF56"/>
    <mergeCell ref="BG55:BG56"/>
    <mergeCell ref="BH55:BK56"/>
    <mergeCell ref="BA57:BA58"/>
    <mergeCell ref="BB57:BC58"/>
    <mergeCell ref="BD57:BD58"/>
    <mergeCell ref="BE57:BE58"/>
    <mergeCell ref="BF57:BF58"/>
    <mergeCell ref="BG57:BG58"/>
    <mergeCell ref="BH57:BK58"/>
    <mergeCell ref="BA6:BC6"/>
    <mergeCell ref="BD6:BF6"/>
    <mergeCell ref="BH6:BI6"/>
    <mergeCell ref="BA7:BC10"/>
    <mergeCell ref="BD7:BF10"/>
    <mergeCell ref="BH7:BI7"/>
    <mergeCell ref="BA11:BC11"/>
    <mergeCell ref="BD11:BF11"/>
    <mergeCell ref="BA53:BA54"/>
    <mergeCell ref="BB53:BC54"/>
    <mergeCell ref="BD53:BD54"/>
    <mergeCell ref="BE53:BE54"/>
    <mergeCell ref="BF53:BF54"/>
    <mergeCell ref="BG53:BG54"/>
    <mergeCell ref="BH53:BK54"/>
    <mergeCell ref="BA2:BC3"/>
    <mergeCell ref="BD2:BF3"/>
    <mergeCell ref="BH3:BI3"/>
    <mergeCell ref="BA4:BC4"/>
    <mergeCell ref="BD4:BF4"/>
    <mergeCell ref="BH4:BI4"/>
    <mergeCell ref="BA5:BC5"/>
    <mergeCell ref="BD5:BF5"/>
    <mergeCell ref="BH5:BI5"/>
    <mergeCell ref="AG30:AH32"/>
    <mergeCell ref="AJ30:AK32"/>
    <mergeCell ref="AO21:AP22"/>
    <mergeCell ref="AO23:AP24"/>
    <mergeCell ref="AO25:AP26"/>
    <mergeCell ref="AO27:AP28"/>
    <mergeCell ref="AO29:AP30"/>
    <mergeCell ref="AO31:AP32"/>
    <mergeCell ref="AG18:AH20"/>
    <mergeCell ref="AG21:AH23"/>
    <mergeCell ref="AG24:AH26"/>
    <mergeCell ref="AG27:AH29"/>
    <mergeCell ref="AJ18:AK20"/>
    <mergeCell ref="AJ21:AK23"/>
    <mergeCell ref="AJ24:AK26"/>
    <mergeCell ref="AJ27:AK29"/>
    <mergeCell ref="AU63:AV64"/>
    <mergeCell ref="AW63:AX64"/>
    <mergeCell ref="AW16:AX16"/>
    <mergeCell ref="AA49:AX49"/>
    <mergeCell ref="AA63:AA64"/>
    <mergeCell ref="AB63:AC64"/>
    <mergeCell ref="AD63:AF64"/>
    <mergeCell ref="AG63:AH64"/>
    <mergeCell ref="AL63:AN64"/>
    <mergeCell ref="AO63:AP64"/>
    <mergeCell ref="AQ63:AR64"/>
    <mergeCell ref="AS63:AT64"/>
    <mergeCell ref="AL59:AN60"/>
    <mergeCell ref="AO59:AP60"/>
    <mergeCell ref="AQ59:AR60"/>
    <mergeCell ref="AS59:AT60"/>
    <mergeCell ref="AU59:AV60"/>
    <mergeCell ref="AW59:AX60"/>
    <mergeCell ref="AA61:AA62"/>
    <mergeCell ref="AB61:AC62"/>
    <mergeCell ref="AD61:AF62"/>
    <mergeCell ref="AG61:AH62"/>
    <mergeCell ref="AL61:AN62"/>
    <mergeCell ref="AO61:AP62"/>
    <mergeCell ref="AQ61:AR62"/>
    <mergeCell ref="AS61:AT62"/>
    <mergeCell ref="AU61:AV62"/>
    <mergeCell ref="AW61:AX62"/>
    <mergeCell ref="AS46:AT47"/>
    <mergeCell ref="AU46:AV47"/>
    <mergeCell ref="AW46:AX47"/>
    <mergeCell ref="AD50:AF50"/>
    <mergeCell ref="AD51:AF52"/>
    <mergeCell ref="AD53:AF54"/>
    <mergeCell ref="AD55:AF56"/>
    <mergeCell ref="AD57:AF58"/>
    <mergeCell ref="AI50:AK50"/>
    <mergeCell ref="AR2:AX2"/>
    <mergeCell ref="AG34:AN34"/>
    <mergeCell ref="AG44:AH45"/>
    <mergeCell ref="AO44:AP45"/>
    <mergeCell ref="AQ44:AR45"/>
    <mergeCell ref="AS44:AT45"/>
    <mergeCell ref="AU44:AV45"/>
    <mergeCell ref="AW44:AX45"/>
    <mergeCell ref="AH3:AI3"/>
    <mergeCell ref="AH4:AI4"/>
    <mergeCell ref="AH5:AI5"/>
    <mergeCell ref="AH6:AI6"/>
    <mergeCell ref="AH7:AI7"/>
    <mergeCell ref="AC32:AE33"/>
    <mergeCell ref="AC34:AE35"/>
    <mergeCell ref="AC36:AE37"/>
    <mergeCell ref="AC38:AE39"/>
    <mergeCell ref="AC40:AE41"/>
    <mergeCell ref="AC42:AE43"/>
    <mergeCell ref="AC44:AE45"/>
    <mergeCell ref="AC46:AE47"/>
    <mergeCell ref="AU3:AX3"/>
    <mergeCell ref="AU4:AX4"/>
    <mergeCell ref="AW35:AX35"/>
    <mergeCell ref="AD2:AF3"/>
    <mergeCell ref="AD4:AF4"/>
    <mergeCell ref="AD5:AF5"/>
    <mergeCell ref="AD6:AF6"/>
    <mergeCell ref="AD7:AF10"/>
    <mergeCell ref="AD11:AF11"/>
    <mergeCell ref="AA2:AC3"/>
    <mergeCell ref="AA4:AC4"/>
    <mergeCell ref="AA5:AC5"/>
    <mergeCell ref="AA6:AC6"/>
    <mergeCell ref="AA11:AC11"/>
    <mergeCell ref="AA7:AC10"/>
    <mergeCell ref="AV31:AV32"/>
    <mergeCell ref="AG36:AH37"/>
    <mergeCell ref="AG38:AH39"/>
    <mergeCell ref="AG40:AH41"/>
    <mergeCell ref="AA51:AA52"/>
    <mergeCell ref="AA53:AA54"/>
    <mergeCell ref="AA55:AA56"/>
    <mergeCell ref="AB51:AC52"/>
    <mergeCell ref="AB53:AC54"/>
    <mergeCell ref="AB55:AC56"/>
    <mergeCell ref="AG42:AH43"/>
    <mergeCell ref="AO42:AP43"/>
    <mergeCell ref="AQ42:AR43"/>
    <mergeCell ref="AG46:AH47"/>
    <mergeCell ref="AO46:AP47"/>
    <mergeCell ref="AQ46:AR47"/>
    <mergeCell ref="AA59:AA60"/>
    <mergeCell ref="AB59:AC60"/>
    <mergeCell ref="AD59:AF60"/>
    <mergeCell ref="AG59:AH60"/>
    <mergeCell ref="AR31:AS32"/>
    <mergeCell ref="B4:D4"/>
    <mergeCell ref="B5:D5"/>
    <mergeCell ref="T2:V2"/>
    <mergeCell ref="B6:D6"/>
    <mergeCell ref="P2:R2"/>
    <mergeCell ref="J2:L2"/>
    <mergeCell ref="N2:O2"/>
    <mergeCell ref="L6:L7"/>
    <mergeCell ref="K4:K5"/>
    <mergeCell ref="L4:L5"/>
    <mergeCell ref="AR21:AS22"/>
    <mergeCell ref="AR23:AS24"/>
    <mergeCell ref="AR25:AS26"/>
    <mergeCell ref="AC21:AE21"/>
    <mergeCell ref="AC22:AE23"/>
    <mergeCell ref="AM21:AN22"/>
    <mergeCell ref="F3:G3"/>
    <mergeCell ref="F4:G4"/>
    <mergeCell ref="F5:G5"/>
    <mergeCell ref="F6:G6"/>
    <mergeCell ref="F7:G7"/>
    <mergeCell ref="J4:J5"/>
    <mergeCell ref="J6:J7"/>
    <mergeCell ref="K6:K7"/>
    <mergeCell ref="AS3:AT3"/>
    <mergeCell ref="AS4:AT4"/>
    <mergeCell ref="V4:V5"/>
    <mergeCell ref="T6:T7"/>
    <mergeCell ref="U6:U7"/>
    <mergeCell ref="V6:V7"/>
    <mergeCell ref="T4:T5"/>
    <mergeCell ref="U4:U5"/>
    <mergeCell ref="AC24:AE25"/>
    <mergeCell ref="AC26:AE27"/>
    <mergeCell ref="AA40:AB41"/>
    <mergeCell ref="AA42:AB43"/>
    <mergeCell ref="AA44:AB45"/>
    <mergeCell ref="AA46:AB47"/>
    <mergeCell ref="AR17:AS18"/>
    <mergeCell ref="AR19:AS20"/>
    <mergeCell ref="BA21:BA22"/>
    <mergeCell ref="BB21:BC22"/>
    <mergeCell ref="BD21:BD22"/>
    <mergeCell ref="BE21:BE22"/>
    <mergeCell ref="BF21:BF22"/>
    <mergeCell ref="BG21:BG22"/>
    <mergeCell ref="BB16:BC16"/>
    <mergeCell ref="BH16:BK16"/>
    <mergeCell ref="BA17:BA18"/>
    <mergeCell ref="BB17:BC18"/>
    <mergeCell ref="BD17:BD18"/>
    <mergeCell ref="BE17:BE18"/>
    <mergeCell ref="BF17:BF18"/>
    <mergeCell ref="BG17:BG18"/>
    <mergeCell ref="BA25:BA26"/>
    <mergeCell ref="BB25:BC26"/>
    <mergeCell ref="BD25:BD26"/>
    <mergeCell ref="BE25:BE26"/>
    <mergeCell ref="BF25:BF26"/>
    <mergeCell ref="BG25:BG26"/>
    <mergeCell ref="BA23:BA24"/>
    <mergeCell ref="BB23:BC24"/>
    <mergeCell ref="BD23:BD24"/>
    <mergeCell ref="BE23:BE24"/>
    <mergeCell ref="BF23:BF24"/>
    <mergeCell ref="BG23:BG24"/>
    <mergeCell ref="BA29:BA30"/>
    <mergeCell ref="BB29:BC30"/>
    <mergeCell ref="BD29:BD30"/>
    <mergeCell ref="BE29:BE30"/>
    <mergeCell ref="BF29:BF30"/>
    <mergeCell ref="BG29:BG30"/>
    <mergeCell ref="BA27:BA28"/>
    <mergeCell ref="BB27:BC28"/>
    <mergeCell ref="BD27:BD28"/>
    <mergeCell ref="BE27:BE28"/>
    <mergeCell ref="BF27:BF28"/>
    <mergeCell ref="BG27:BG28"/>
    <mergeCell ref="BE33:BE34"/>
    <mergeCell ref="BF33:BF34"/>
    <mergeCell ref="BG33:BG34"/>
    <mergeCell ref="BA31:BA32"/>
    <mergeCell ref="BB31:BC32"/>
    <mergeCell ref="BD31:BD32"/>
    <mergeCell ref="BE31:BE32"/>
    <mergeCell ref="BF31:BF32"/>
    <mergeCell ref="BG31:BG32"/>
    <mergeCell ref="BA15:BK15"/>
    <mergeCell ref="AO35:AP35"/>
    <mergeCell ref="AR7:AS8"/>
    <mergeCell ref="AR9:AS10"/>
    <mergeCell ref="AR11:AS12"/>
    <mergeCell ref="BF19:BF20"/>
    <mergeCell ref="BG19:BG20"/>
    <mergeCell ref="BB19:BC20"/>
    <mergeCell ref="BA47:BA48"/>
    <mergeCell ref="BB47:BC48"/>
    <mergeCell ref="BD47:BD48"/>
    <mergeCell ref="BE47:BE48"/>
    <mergeCell ref="BD39:BD40"/>
    <mergeCell ref="BE39:BE40"/>
    <mergeCell ref="BF39:BF40"/>
    <mergeCell ref="BG39:BG40"/>
    <mergeCell ref="BA37:BA38"/>
    <mergeCell ref="BG47:BG48"/>
    <mergeCell ref="BH47:BK48"/>
    <mergeCell ref="I13:I14"/>
    <mergeCell ref="J13:K14"/>
    <mergeCell ref="L13:L14"/>
    <mergeCell ref="M13:N14"/>
    <mergeCell ref="I11:N12"/>
    <mergeCell ref="P4:P5"/>
    <mergeCell ref="Q4:Q5"/>
    <mergeCell ref="R4:R5"/>
    <mergeCell ref="P6:P7"/>
    <mergeCell ref="Q6:Q7"/>
    <mergeCell ref="R6:R7"/>
    <mergeCell ref="N3:O7"/>
    <mergeCell ref="J15:K16"/>
    <mergeCell ref="L15:M16"/>
    <mergeCell ref="AW50:AX50"/>
    <mergeCell ref="AU50:AV50"/>
    <mergeCell ref="AS50:AT50"/>
    <mergeCell ref="AQ50:AR50"/>
    <mergeCell ref="AO50:AP50"/>
    <mergeCell ref="AG50:AH50"/>
    <mergeCell ref="AB50:AC50"/>
    <mergeCell ref="AT16:AU16"/>
    <mergeCell ref="AG17:AH17"/>
    <mergeCell ref="BB37:BC38"/>
    <mergeCell ref="BD37:BD38"/>
    <mergeCell ref="BE37:BE38"/>
    <mergeCell ref="BF37:BF38"/>
    <mergeCell ref="BG37:BG38"/>
    <mergeCell ref="BA35:BA36"/>
    <mergeCell ref="BB35:BC36"/>
    <mergeCell ref="BD35:BD36"/>
    <mergeCell ref="BE35:BE36"/>
    <mergeCell ref="BF35:BF36"/>
    <mergeCell ref="BG35:BG36"/>
    <mergeCell ref="BH17:BK18"/>
    <mergeCell ref="BH19:BK20"/>
    <mergeCell ref="BH21:BK22"/>
    <mergeCell ref="BH23:BK24"/>
    <mergeCell ref="BH25:BK26"/>
    <mergeCell ref="BH27:BK28"/>
    <mergeCell ref="BH29:BK30"/>
    <mergeCell ref="BH31:BK32"/>
    <mergeCell ref="BH33:BK34"/>
    <mergeCell ref="BH35:BK36"/>
    <mergeCell ref="BH37:BK38"/>
    <mergeCell ref="BH39:BK40"/>
    <mergeCell ref="BA39:BA40"/>
    <mergeCell ref="BB39:BC40"/>
    <mergeCell ref="BA19:BA20"/>
    <mergeCell ref="BD19:BD20"/>
    <mergeCell ref="BE19:BE20"/>
    <mergeCell ref="BA33:BA34"/>
    <mergeCell ref="BB33:BC34"/>
    <mergeCell ref="BD33:BD34"/>
    <mergeCell ref="A66:Y68"/>
    <mergeCell ref="BA41:BA42"/>
    <mergeCell ref="BB41:BC42"/>
    <mergeCell ref="BD41:BD42"/>
    <mergeCell ref="BE41:BE42"/>
    <mergeCell ref="BF41:BF42"/>
    <mergeCell ref="BG41:BG42"/>
    <mergeCell ref="BH41:BK42"/>
    <mergeCell ref="BA43:BA44"/>
    <mergeCell ref="BB43:BC44"/>
    <mergeCell ref="BD43:BD44"/>
    <mergeCell ref="BE43:BE44"/>
    <mergeCell ref="BF43:BF44"/>
    <mergeCell ref="BG43:BG44"/>
    <mergeCell ref="BH43:BK44"/>
    <mergeCell ref="BA45:BA46"/>
    <mergeCell ref="BB45:BC46"/>
    <mergeCell ref="BD45:BD46"/>
    <mergeCell ref="BE45:BE46"/>
    <mergeCell ref="BF45:BF46"/>
    <mergeCell ref="BG45:BG46"/>
    <mergeCell ref="BH45:BK46"/>
    <mergeCell ref="AJ17:AK17"/>
    <mergeCell ref="BB49:BC50"/>
    <mergeCell ref="BD49:BD50"/>
    <mergeCell ref="BE49:BE50"/>
    <mergeCell ref="BF49:BF50"/>
    <mergeCell ref="BG49:BG50"/>
    <mergeCell ref="BH49:BK50"/>
    <mergeCell ref="BA51:BA52"/>
    <mergeCell ref="BB51:BC52"/>
    <mergeCell ref="BD51:BD52"/>
    <mergeCell ref="BE51:BE52"/>
    <mergeCell ref="BF51:BF52"/>
    <mergeCell ref="BG51:BG52"/>
    <mergeCell ref="BH51:BK52"/>
    <mergeCell ref="BA49:BA50"/>
    <mergeCell ref="AS35:AT35"/>
    <mergeCell ref="AG35:AH35"/>
    <mergeCell ref="AI35:AK35"/>
    <mergeCell ref="AQ35:AR35"/>
    <mergeCell ref="AL35:AN35"/>
    <mergeCell ref="AO34:AX34"/>
    <mergeCell ref="AA32:AB33"/>
    <mergeCell ref="AA34:AB35"/>
    <mergeCell ref="AA36:AB37"/>
    <mergeCell ref="AA38:AB39"/>
    <mergeCell ref="AV17:AV18"/>
    <mergeCell ref="AV19:AV20"/>
    <mergeCell ref="AV21:AV22"/>
    <mergeCell ref="AV23:AV24"/>
    <mergeCell ref="BF47:BF48"/>
    <mergeCell ref="AO40:AP41"/>
    <mergeCell ref="AQ40:AR41"/>
    <mergeCell ref="AS40:AT41"/>
    <mergeCell ref="AU40:AV41"/>
    <mergeCell ref="AW40:AX41"/>
    <mergeCell ref="AU35:AV35"/>
    <mergeCell ref="AO36:AP37"/>
    <mergeCell ref="AQ36:AR37"/>
    <mergeCell ref="AS36:AT37"/>
    <mergeCell ref="AU36:AV37"/>
    <mergeCell ref="AW36:AX37"/>
    <mergeCell ref="AO38:AP39"/>
    <mergeCell ref="AQ38:AR39"/>
    <mergeCell ref="AS38:AT39"/>
    <mergeCell ref="AU38:AV39"/>
    <mergeCell ref="AW38:AX39"/>
    <mergeCell ref="AT31:AU32"/>
    <mergeCell ref="AV25:AV26"/>
    <mergeCell ref="AV27:AV28"/>
    <mergeCell ref="AV29:AV30"/>
    <mergeCell ref="A2:A3"/>
    <mergeCell ref="B2:D3"/>
    <mergeCell ref="A7:A10"/>
    <mergeCell ref="B7:D10"/>
    <mergeCell ref="B11:D11"/>
    <mergeCell ref="AA22:AB23"/>
    <mergeCell ref="AA24:AB25"/>
    <mergeCell ref="AA26:AB27"/>
    <mergeCell ref="AA28:AB29"/>
    <mergeCell ref="AA30:AB31"/>
    <mergeCell ref="AA21:AB21"/>
    <mergeCell ref="AC28:AE29"/>
    <mergeCell ref="AC30:AE31"/>
    <mergeCell ref="AT17:AU18"/>
    <mergeCell ref="AT19:AU20"/>
    <mergeCell ref="AT21:AU22"/>
    <mergeCell ref="AT23:AU24"/>
    <mergeCell ref="AT25:AU26"/>
    <mergeCell ref="AT27:AU28"/>
    <mergeCell ref="AT29:AU30"/>
    <mergeCell ref="AM31:AN32"/>
    <mergeCell ref="AR16:AS16"/>
    <mergeCell ref="AR27:AS28"/>
    <mergeCell ref="AR29:AS30"/>
    <mergeCell ref="AM23:AN24"/>
    <mergeCell ref="AM25:AN26"/>
    <mergeCell ref="AM27:AN28"/>
    <mergeCell ref="AM29:AN30"/>
    <mergeCell ref="AA57:AA58"/>
    <mergeCell ref="AB57:AC58"/>
    <mergeCell ref="AL50:AN50"/>
    <mergeCell ref="AG51:AH52"/>
    <mergeCell ref="AG53:AH54"/>
    <mergeCell ref="AG55:AH56"/>
    <mergeCell ref="AG57:AH58"/>
    <mergeCell ref="AO51:AP52"/>
    <mergeCell ref="AQ51:AR52"/>
    <mergeCell ref="AS51:AT52"/>
    <mergeCell ref="AS42:AT43"/>
    <mergeCell ref="AU42:AV43"/>
    <mergeCell ref="AW42:AX43"/>
    <mergeCell ref="AO57:AP58"/>
    <mergeCell ref="AQ57:AR58"/>
    <mergeCell ref="AS57:AT58"/>
    <mergeCell ref="AU57:AV58"/>
    <mergeCell ref="AW57:AX58"/>
    <mergeCell ref="AL51:AN52"/>
    <mergeCell ref="AL53:AN54"/>
    <mergeCell ref="AL55:AN56"/>
    <mergeCell ref="AL57:AN58"/>
    <mergeCell ref="AU51:AV52"/>
    <mergeCell ref="AW51:AX52"/>
    <mergeCell ref="AO53:AP54"/>
    <mergeCell ref="AQ53:AR54"/>
    <mergeCell ref="AS53:AT54"/>
    <mergeCell ref="AU53:AV54"/>
    <mergeCell ref="AW53:AX54"/>
    <mergeCell ref="AO55:AP56"/>
    <mergeCell ref="AQ55:AR56"/>
    <mergeCell ref="AS55:AT56"/>
    <mergeCell ref="AU55:AV56"/>
    <mergeCell ref="AW55:AX56"/>
  </mergeCells>
  <conditionalFormatting sqref="A20:Y20">
    <cfRule type="cellIs" dxfId="7" priority="3" stopIfTrue="1" operator="notBetween">
      <formula>36.1</formula>
      <formula>37.2</formula>
    </cfRule>
    <cfRule type="cellIs" dxfId="6" priority="4" stopIfTrue="1" operator="between">
      <formula>36.1</formula>
      <formula>37.2</formula>
    </cfRule>
  </conditionalFormatting>
  <conditionalFormatting sqref="A21:Y21">
    <cfRule type="cellIs" dxfId="5" priority="5" stopIfTrue="1" operator="lessThan">
      <formula>60</formula>
    </cfRule>
    <cfRule type="cellIs" dxfId="4" priority="5" stopIfTrue="1" operator="greaterThan">
      <formula>90</formula>
    </cfRule>
    <cfRule type="cellIs" dxfId="3" priority="5" stopIfTrue="1" operator="between">
      <formula>60</formula>
      <formula>90</formula>
    </cfRule>
  </conditionalFormatting>
  <conditionalFormatting sqref="A26:Y26">
    <cfRule type="cellIs" dxfId="2" priority="6" stopIfTrue="1" operator="lessThan">
      <formula>94</formula>
    </cfRule>
  </conditionalFormatting>
  <conditionalFormatting sqref="A27:Y27 AL38:AN38">
    <cfRule type="cellIs" dxfId="1" priority="7" stopIfTrue="1" operator="notBetween">
      <formula>12</formula>
      <formula>20</formula>
    </cfRule>
    <cfRule type="cellIs" dxfId="0" priority="7" stopIfTrue="1" operator="between">
      <formula>12</formula>
      <formula>20</formula>
    </cfRule>
  </conditionalFormatting>
  <dataValidations count="6">
    <dataValidation type="list" allowBlank="1" showInputMessage="1" showErrorMessage="1" sqref="AR4">
      <formula1>"LOW,MODERATE,HIGH"</formula1>
    </dataValidation>
    <dataValidation type="list" allowBlank="1" showInputMessage="1" showErrorMessage="1" sqref="AS4 AO29 AO25 AO23">
      <formula1>"YES,NO"</formula1>
    </dataValidation>
    <dataValidation type="list" allowBlank="1" showInputMessage="1" showErrorMessage="1" sqref="AU4">
      <formula1>"Sequential Compression Device,STOCKINGS"</formula1>
    </dataValidation>
    <dataValidation type="list" allowBlank="1" showInputMessage="1" showErrorMessage="1" sqref="AO21">
      <formula1>"CHEST,LIMBS,CHEST + LIMBS"</formula1>
    </dataValidation>
    <dataValidation type="list" allowBlank="1" showInputMessage="1" showErrorMessage="1" sqref="AO27">
      <formula1>"Abdominal,spine/limb support"</formula1>
    </dataValidation>
    <dataValidation type="list" allowBlank="1" showInputMessage="1" showErrorMessage="1" sqref="AO31">
      <formula1>"CLEAR,PURULENT,COPIOUS,SCANTY,BLOODY,FROTHY"</formula1>
    </dataValidation>
  </dataValidations>
  <pageMargins left="0.39370078740157483" right="0" top="0.78740157480314965" bottom="0" header="0.78740157480314965" footer="0"/>
  <pageSetup paperSize="9" scale="33" orientation="landscape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NewDesktop2</dc:creator>
  <cp:lastModifiedBy>NewDesktop2</cp:lastModifiedBy>
  <cp:lastPrinted>2024-12-14T13:27:50Z</cp:lastPrinted>
  <dcterms:created xsi:type="dcterms:W3CDTF">2024-12-14T07:15:59Z</dcterms:created>
  <dcterms:modified xsi:type="dcterms:W3CDTF">2024-12-14T13:30:11Z</dcterms:modified>
</cp:coreProperties>
</file>