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ee8ec7ba0360db/Desktop/excel projects/"/>
    </mc:Choice>
  </mc:AlternateContent>
  <xr:revisionPtr revIDLastSave="0" documentId="8_{0DA5FBD2-36E2-436D-BA5D-8C484F942DBB}" xr6:coauthVersionLast="47" xr6:coauthVersionMax="47" xr10:uidLastSave="{00000000-0000-0000-0000-000000000000}"/>
  <bookViews>
    <workbookView xWindow="-108" yWindow="-108" windowWidth="23256" windowHeight="12456" xr2:uid="{AF98C814-00D7-474D-AB8E-1ED4764C86A0}"/>
  </bookViews>
  <sheets>
    <sheet name="ASSIGNMENT PROBL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FD1048575" i="1" l="1"/>
  <c r="XFD1048575" i="1" a="1"/>
  <c r="XFD1048574" i="1" a="1"/>
  <c r="XFD1048574" i="1" s="1"/>
  <c r="XFD1048573" i="1" a="1"/>
  <c r="XFD1048573" i="1" s="1"/>
  <c r="XFD1048572" i="1" a="1"/>
  <c r="XFD1048572" i="1" s="1"/>
  <c r="XFD1048571" i="1"/>
  <c r="XFD1048571" i="1" a="1"/>
  <c r="XFD1048570" i="1" a="1"/>
  <c r="XFD1048570" i="1" s="1"/>
  <c r="XFD1048569" i="1" a="1"/>
  <c r="XFD1048569" i="1" s="1"/>
  <c r="XFD1048568" i="1" a="1"/>
  <c r="XFD1048568" i="1" s="1"/>
  <c r="XFD1048567" i="1" a="1"/>
  <c r="XFD1048567" i="1" s="1"/>
  <c r="XFD1048566" i="1" a="1"/>
  <c r="XFD1048566" i="1" s="1"/>
  <c r="XFD1048565" i="1" a="1"/>
  <c r="XFD1048565" i="1" s="1"/>
  <c r="XFD1048564" i="1" a="1"/>
  <c r="XFD1048564" i="1" s="1"/>
  <c r="XFD1048563" i="1" a="1"/>
  <c r="XFD1048563" i="1" s="1"/>
  <c r="XFD1048562" i="1" a="1"/>
  <c r="XFD1048562" i="1" s="1"/>
  <c r="XFD1048561" i="1" a="1"/>
  <c r="XFD1048561" i="1" s="1"/>
  <c r="XFD1048560" i="1" a="1"/>
  <c r="XFD1048560" i="1" s="1"/>
  <c r="XFD1048559" i="1" a="1"/>
  <c r="XFD1048559" i="1" s="1"/>
  <c r="XFD1048558" i="1" a="1"/>
  <c r="XFD1048558" i="1" s="1"/>
  <c r="XFD1048557" i="1" a="1"/>
  <c r="XFD1048557" i="1" s="1"/>
  <c r="XFD1048556" i="1" a="1"/>
  <c r="XFD1048556" i="1" s="1"/>
  <c r="XFD1048555" i="1" a="1"/>
  <c r="XFD1048555" i="1" s="1"/>
  <c r="XFD1048554" i="1" a="1"/>
  <c r="XFD1048554" i="1" s="1"/>
  <c r="XFD1048553" i="1" a="1"/>
  <c r="XFD1048553" i="1" s="1"/>
  <c r="XFD1048552" i="1" a="1"/>
  <c r="XFD1048552" i="1" s="1"/>
  <c r="XFD1048551" i="1" a="1"/>
  <c r="XFD1048551" i="1" s="1"/>
  <c r="XFD1048550" i="1" a="1"/>
  <c r="XFD1048550" i="1" s="1"/>
  <c r="B23" i="1"/>
  <c r="F17" i="1"/>
  <c r="E17" i="1"/>
  <c r="D17" i="1"/>
  <c r="C17" i="1"/>
  <c r="G16" i="1"/>
  <c r="G15" i="1"/>
  <c r="G14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<sst xmlns="http://schemas.openxmlformats.org/spreadsheetml/2006/main" count="46" uniqueCount="20">
  <si>
    <t>DATA TABLE</t>
  </si>
  <si>
    <t>OFFICES</t>
  </si>
  <si>
    <t>OMAHA</t>
  </si>
  <si>
    <t>MIAMI</t>
  </si>
  <si>
    <t>DALLAS</t>
  </si>
  <si>
    <t>NY</t>
  </si>
  <si>
    <t>NEW HIRES</t>
  </si>
  <si>
    <t>JONES</t>
  </si>
  <si>
    <t>SMITH</t>
  </si>
  <si>
    <t>WILSON</t>
  </si>
  <si>
    <t>ASSIGNMENT TABLE:</t>
  </si>
  <si>
    <t>TOTAL</t>
  </si>
  <si>
    <t>SIGN</t>
  </si>
  <si>
    <t>EACH CANDIDATE PER OFFICE</t>
  </si>
  <si>
    <t>=</t>
  </si>
  <si>
    <t>&lt;=</t>
  </si>
  <si>
    <t>OBJECTIVE(MIN):</t>
  </si>
  <si>
    <t>TOTAL COST:</t>
  </si>
  <si>
    <t>SOLUTION:</t>
  </si>
  <si>
    <t>AND ASSIGNMENT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</si>
</sst>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textRotation="90" wrapText="1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60960</xdr:colOff>
      <xdr:row>6</xdr:row>
      <xdr:rowOff>60960</xdr:rowOff>
    </xdr:from>
    <xdr:to>
      <xdr:col>23</xdr:col>
      <xdr:colOff>221628</xdr:colOff>
      <xdr:row>21</xdr:row>
      <xdr:rowOff>61198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63126E-8196-4540-B905-CBAC534AA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0" y="1158240"/>
          <a:ext cx="7475868" cy="27434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581F7-1D51-49CC-9C4C-0261620AB191}">
  <dimension ref="A4:XFD1048575"/>
  <sheetViews>
    <sheetView tabSelected="1" workbookViewId="0">
      <selection activeCell="D25" sqref="D25"/>
    </sheetView>
  </sheetViews>
  <sheetFormatPr defaultRowHeight="14.4" x14ac:dyDescent="0.3"/>
  <cols>
    <col min="1" max="1" width="19.6640625" customWidth="1"/>
  </cols>
  <sheetData>
    <row r="4" spans="1:9" x14ac:dyDescent="0.3">
      <c r="A4" t="s">
        <v>0</v>
      </c>
      <c r="C4" s="1" t="s">
        <v>1</v>
      </c>
      <c r="D4" s="1"/>
      <c r="E4" s="1"/>
      <c r="F4" s="1"/>
    </row>
    <row r="5" spans="1:9" x14ac:dyDescent="0.3">
      <c r="C5" t="s">
        <v>2</v>
      </c>
      <c r="D5" t="s">
        <v>3</v>
      </c>
      <c r="E5" t="s">
        <v>4</v>
      </c>
      <c r="F5" t="s">
        <v>5</v>
      </c>
    </row>
    <row r="6" spans="1:9" x14ac:dyDescent="0.3">
      <c r="A6" s="2" t="s">
        <v>6</v>
      </c>
      <c r="B6" t="s">
        <v>7</v>
      </c>
      <c r="C6" s="3">
        <v>800</v>
      </c>
      <c r="D6" s="3">
        <v>1100</v>
      </c>
      <c r="E6" s="3">
        <v>1200</v>
      </c>
      <c r="F6" s="3">
        <v>1000</v>
      </c>
      <c r="G6" s="3"/>
    </row>
    <row r="7" spans="1:9" x14ac:dyDescent="0.3">
      <c r="A7" s="2"/>
      <c r="B7" t="s">
        <v>8</v>
      </c>
      <c r="C7" s="3">
        <v>500</v>
      </c>
      <c r="D7" s="3">
        <v>1600</v>
      </c>
      <c r="E7" s="3">
        <v>1300</v>
      </c>
      <c r="F7" s="3">
        <v>800</v>
      </c>
      <c r="G7" s="3"/>
    </row>
    <row r="8" spans="1:9" x14ac:dyDescent="0.3">
      <c r="A8" s="2"/>
      <c r="B8" t="s">
        <v>9</v>
      </c>
      <c r="C8" s="3">
        <v>500</v>
      </c>
      <c r="D8" s="3">
        <v>1000</v>
      </c>
      <c r="E8" s="3">
        <v>2300</v>
      </c>
      <c r="F8" s="3">
        <v>1500</v>
      </c>
      <c r="G8" s="3"/>
    </row>
    <row r="9" spans="1:9" x14ac:dyDescent="0.3">
      <c r="C9" s="3"/>
      <c r="D9" s="3"/>
      <c r="E9" s="3"/>
      <c r="F9" s="3"/>
      <c r="G9" s="3"/>
    </row>
    <row r="12" spans="1:9" x14ac:dyDescent="0.3">
      <c r="A12" t="s">
        <v>10</v>
      </c>
      <c r="C12" s="1" t="s">
        <v>1</v>
      </c>
      <c r="D12" s="1"/>
      <c r="E12" s="1"/>
      <c r="F12" s="1"/>
    </row>
    <row r="13" spans="1:9" x14ac:dyDescent="0.3">
      <c r="C13" t="s">
        <v>2</v>
      </c>
      <c r="D13" t="s">
        <v>3</v>
      </c>
      <c r="E13" t="s">
        <v>4</v>
      </c>
      <c r="F13" t="s">
        <v>5</v>
      </c>
      <c r="G13" t="s">
        <v>11</v>
      </c>
      <c r="H13" t="s">
        <v>12</v>
      </c>
      <c r="I13" t="s">
        <v>13</v>
      </c>
    </row>
    <row r="14" spans="1:9" x14ac:dyDescent="0.3">
      <c r="A14" s="2" t="s">
        <v>6</v>
      </c>
      <c r="B14" t="s">
        <v>7</v>
      </c>
      <c r="C14" s="4">
        <v>0</v>
      </c>
      <c r="D14" s="4">
        <v>1</v>
      </c>
      <c r="E14" s="4">
        <v>0</v>
      </c>
      <c r="F14" s="4">
        <v>0</v>
      </c>
      <c r="G14">
        <f>SUM(C14:F14)</f>
        <v>1</v>
      </c>
      <c r="H14" t="s">
        <v>14</v>
      </c>
      <c r="I14">
        <v>1</v>
      </c>
    </row>
    <row r="15" spans="1:9" x14ac:dyDescent="0.3">
      <c r="A15" s="2"/>
      <c r="B15" t="s">
        <v>8</v>
      </c>
      <c r="C15" s="4">
        <v>0</v>
      </c>
      <c r="D15" s="4">
        <v>0</v>
      </c>
      <c r="E15" s="4">
        <v>0</v>
      </c>
      <c r="F15" s="4">
        <v>1</v>
      </c>
      <c r="G15">
        <f t="shared" ref="G15:G16" si="0">SUM(C15:F15)</f>
        <v>1</v>
      </c>
      <c r="H15" t="s">
        <v>14</v>
      </c>
      <c r="I15">
        <v>1</v>
      </c>
    </row>
    <row r="16" spans="1:9" x14ac:dyDescent="0.3">
      <c r="A16" s="2"/>
      <c r="B16" t="s">
        <v>9</v>
      </c>
      <c r="C16" s="4">
        <v>1</v>
      </c>
      <c r="D16" s="4">
        <v>0</v>
      </c>
      <c r="E16" s="4">
        <v>0</v>
      </c>
      <c r="F16" s="4">
        <v>0</v>
      </c>
      <c r="G16">
        <f t="shared" si="0"/>
        <v>1</v>
      </c>
      <c r="H16" t="s">
        <v>14</v>
      </c>
      <c r="I16">
        <v>1</v>
      </c>
    </row>
    <row r="17" spans="1:7" x14ac:dyDescent="0.3">
      <c r="B17" t="s">
        <v>11</v>
      </c>
      <c r="C17">
        <f>SUM(C14:C16)</f>
        <v>1</v>
      </c>
      <c r="D17">
        <f t="shared" ref="D17:F17" si="1">SUM(D14:D16)</f>
        <v>1</v>
      </c>
      <c r="E17">
        <f t="shared" si="1"/>
        <v>0</v>
      </c>
      <c r="F17">
        <f t="shared" si="1"/>
        <v>1</v>
      </c>
    </row>
    <row r="18" spans="1:7" x14ac:dyDescent="0.3">
      <c r="C18" t="s">
        <v>15</v>
      </c>
      <c r="D18" t="s">
        <v>15</v>
      </c>
      <c r="E18" t="s">
        <v>15</v>
      </c>
      <c r="F18" t="s">
        <v>15</v>
      </c>
    </row>
    <row r="19" spans="1:7" x14ac:dyDescent="0.3">
      <c r="C19">
        <v>1</v>
      </c>
      <c r="D19">
        <v>1</v>
      </c>
      <c r="E19">
        <v>1</v>
      </c>
      <c r="F19">
        <v>1</v>
      </c>
    </row>
    <row r="22" spans="1:7" x14ac:dyDescent="0.3">
      <c r="A22" t="s">
        <v>16</v>
      </c>
    </row>
    <row r="23" spans="1:7" x14ac:dyDescent="0.3">
      <c r="A23" t="s">
        <v>17</v>
      </c>
      <c r="B23">
        <f>SUMPRODUCT(C6:F8,C14:F16)</f>
        <v>2400</v>
      </c>
    </row>
    <row r="25" spans="1:7" x14ac:dyDescent="0.3">
      <c r="A25" t="s">
        <v>18</v>
      </c>
    </row>
    <row r="26" spans="1:7" x14ac:dyDescent="0.3">
      <c r="A26" t="s">
        <v>17</v>
      </c>
      <c r="B26">
        <v>2400</v>
      </c>
    </row>
    <row r="27" spans="1:7" x14ac:dyDescent="0.3">
      <c r="A27" t="s">
        <v>19</v>
      </c>
      <c r="B27" t="s">
        <v>10</v>
      </c>
      <c r="D27" s="1" t="s">
        <v>1</v>
      </c>
      <c r="E27" s="1"/>
      <c r="F27" s="1"/>
      <c r="G27" s="1"/>
    </row>
    <row r="28" spans="1:7" x14ac:dyDescent="0.3">
      <c r="D28" t="s">
        <v>2</v>
      </c>
      <c r="E28" t="s">
        <v>3</v>
      </c>
      <c r="F28" t="s">
        <v>4</v>
      </c>
      <c r="G28" t="s">
        <v>5</v>
      </c>
    </row>
    <row r="29" spans="1:7" x14ac:dyDescent="0.3">
      <c r="B29" s="2" t="s">
        <v>6</v>
      </c>
      <c r="C29" t="s">
        <v>7</v>
      </c>
      <c r="D29" s="4">
        <v>0</v>
      </c>
      <c r="E29" s="4">
        <v>1</v>
      </c>
      <c r="F29" s="4">
        <v>0</v>
      </c>
      <c r="G29" s="4">
        <v>0</v>
      </c>
    </row>
    <row r="30" spans="1:7" x14ac:dyDescent="0.3">
      <c r="B30" s="2"/>
      <c r="C30" t="s">
        <v>8</v>
      </c>
      <c r="D30" s="4">
        <v>0</v>
      </c>
      <c r="E30" s="4">
        <v>0</v>
      </c>
      <c r="F30" s="4">
        <v>0</v>
      </c>
      <c r="G30" s="4">
        <v>1</v>
      </c>
    </row>
    <row r="31" spans="1:7" x14ac:dyDescent="0.3">
      <c r="B31" s="2"/>
      <c r="C31" t="s">
        <v>9</v>
      </c>
      <c r="D31" s="4">
        <v>1</v>
      </c>
      <c r="E31" s="4">
        <v>0</v>
      </c>
      <c r="F31" s="4">
        <v>0</v>
      </c>
      <c r="G31" s="4">
        <v>0</v>
      </c>
    </row>
    <row r="1048550" spans="16384:16384" x14ac:dyDescent="0.3">
      <c r="XFD1048550" t="e" cm="1">
        <f t="array" ref="XFD1048550">solver_pre</f>
        <v>#NAME?</v>
      </c>
    </row>
    <row r="1048551" spans="16384:16384" x14ac:dyDescent="0.3">
      <c r="XFD1048551" t="e" cm="1">
        <f t="array" ref="XFD1048551">solver_scl</f>
        <v>#NAME?</v>
      </c>
    </row>
    <row r="1048552" spans="16384:16384" x14ac:dyDescent="0.3">
      <c r="XFD1048552" t="e" cm="1">
        <f t="array" ref="XFD1048552">solver_rlx</f>
        <v>#NAME?</v>
      </c>
    </row>
    <row r="1048553" spans="16384:16384" x14ac:dyDescent="0.3">
      <c r="XFD1048553" t="e" cm="1">
        <f t="array" ref="XFD1048553">solver_tol</f>
        <v>#NAME?</v>
      </c>
    </row>
    <row r="1048554" spans="16384:16384" x14ac:dyDescent="0.3">
      <c r="XFD1048554" t="e" cm="1">
        <f t="array" ref="XFD1048554">solver_cvg</f>
        <v>#NAME?</v>
      </c>
    </row>
    <row r="1048555" spans="16384:16384" x14ac:dyDescent="0.3">
      <c r="XFD1048555" t="e" cm="1">
        <f t="array" ref="XFD1048555">AREAS(solver_adj1)</f>
        <v>#NAME?</v>
      </c>
    </row>
    <row r="1048556" spans="16384:16384" x14ac:dyDescent="0.3">
      <c r="XFD1048556" t="e" cm="1">
        <f t="array" ref="XFD1048556">solver_ssz</f>
        <v>#NAME?</v>
      </c>
    </row>
    <row r="1048557" spans="16384:16384" x14ac:dyDescent="0.3">
      <c r="XFD1048557" t="e" cm="1">
        <f t="array" ref="XFD1048557">solver_rsd</f>
        <v>#NAME?</v>
      </c>
    </row>
    <row r="1048558" spans="16384:16384" x14ac:dyDescent="0.3">
      <c r="XFD1048558" t="e" cm="1">
        <f t="array" ref="XFD1048558">solver_mrt</f>
        <v>#NAME?</v>
      </c>
    </row>
    <row r="1048559" spans="16384:16384" x14ac:dyDescent="0.3">
      <c r="XFD1048559" t="e" cm="1">
        <f t="array" ref="XFD1048559">solver_mni</f>
        <v>#NAME?</v>
      </c>
    </row>
    <row r="1048560" spans="16384:16384" x14ac:dyDescent="0.3">
      <c r="XFD1048560" t="e" cm="1">
        <f t="array" ref="XFD1048560">solver_rbv</f>
        <v>#NAME?</v>
      </c>
    </row>
    <row r="1048561" spans="16384:16384" x14ac:dyDescent="0.3">
      <c r="XFD1048561" t="e" cm="1">
        <f t="array" ref="XFD1048561">solver_neg</f>
        <v>#NAME?</v>
      </c>
    </row>
    <row r="1048562" spans="16384:16384" x14ac:dyDescent="0.3">
      <c r="XFD1048562" t="e" cm="1">
        <f t="array" ref="XFD1048562">solver_ntr</f>
        <v>#NAME?</v>
      </c>
    </row>
    <row r="1048563" spans="16384:16384" x14ac:dyDescent="0.3">
      <c r="XFD1048563" t="e" cm="1">
        <f t="array" ref="XFD1048563">solver_acc</f>
        <v>#NAME?</v>
      </c>
    </row>
    <row r="1048564" spans="16384:16384" x14ac:dyDescent="0.3">
      <c r="XFD1048564" t="e" cm="1">
        <f t="array" ref="XFD1048564">solver_res</f>
        <v>#NAME?</v>
      </c>
    </row>
    <row r="1048565" spans="16384:16384" x14ac:dyDescent="0.3">
      <c r="XFD1048565" t="e" cm="1">
        <f t="array" ref="XFD1048565">solver_ars</f>
        <v>#NAME?</v>
      </c>
    </row>
    <row r="1048566" spans="16384:16384" x14ac:dyDescent="0.3">
      <c r="XFD1048566" t="e" cm="1">
        <f t="array" ref="XFD1048566">solver_sta</f>
        <v>#NAME?</v>
      </c>
    </row>
    <row r="1048567" spans="16384:16384" x14ac:dyDescent="0.3">
      <c r="XFD1048567" t="e" cm="1">
        <f t="array" ref="XFD1048567">solver_met</f>
        <v>#NAME?</v>
      </c>
    </row>
    <row r="1048568" spans="16384:16384" x14ac:dyDescent="0.3">
      <c r="XFD1048568" t="e" cm="1">
        <f t="array" ref="XFD1048568">solver_soc</f>
        <v>#NAME?</v>
      </c>
    </row>
    <row r="1048569" spans="16384:16384" x14ac:dyDescent="0.3">
      <c r="XFD1048569" t="e" cm="1">
        <f t="array" ref="XFD1048569">solver_lpt</f>
        <v>#NAME?</v>
      </c>
    </row>
    <row r="1048570" spans="16384:16384" x14ac:dyDescent="0.3">
      <c r="XFD1048570" t="e" cm="1">
        <f t="array" ref="XFD1048570">solver_lpp</f>
        <v>#NAME?</v>
      </c>
    </row>
    <row r="1048571" spans="16384:16384" x14ac:dyDescent="0.3">
      <c r="XFD1048571" t="e" cm="1">
        <f t="array" ref="XFD1048571">solver_gap</f>
        <v>#NAME?</v>
      </c>
    </row>
    <row r="1048572" spans="16384:16384" x14ac:dyDescent="0.3">
      <c r="XFD1048572" t="e" cm="1">
        <f t="array" ref="XFD1048572">solver_ips</f>
        <v>#NAME?</v>
      </c>
    </row>
    <row r="1048573" spans="16384:16384" x14ac:dyDescent="0.3">
      <c r="XFD1048573" t="e" cm="1">
        <f t="array" ref="XFD1048573">solver_fea</f>
        <v>#NAME?</v>
      </c>
    </row>
    <row r="1048574" spans="16384:16384" x14ac:dyDescent="0.3">
      <c r="XFD1048574" t="e" cm="1">
        <f t="array" ref="XFD1048574">solver_ipi</f>
        <v>#NAME?</v>
      </c>
    </row>
    <row r="1048575" spans="16384:16384" x14ac:dyDescent="0.3">
      <c r="XFD1048575" t="e" cm="1">
        <f t="array" ref="XFD1048575">solver_ipd</f>
        <v>#NAME?</v>
      </c>
    </row>
  </sheetData>
  <mergeCells count="6">
    <mergeCell ref="C4:F4"/>
    <mergeCell ref="A6:A8"/>
    <mergeCell ref="C12:F12"/>
    <mergeCell ref="A14:A16"/>
    <mergeCell ref="D27:G27"/>
    <mergeCell ref="B29:B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2024-08-02T13:03:26Z</dcterms:created>
  <dcterms:modified xsi:type="dcterms:W3CDTF">2024-08-02T13:03:40Z</dcterms:modified>
</cp:coreProperties>
</file>